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E7A81EE2-5DDA-4AEA-B3EB-29BA9603EE6D}" xr6:coauthVersionLast="47" xr6:coauthVersionMax="47" xr10:uidLastSave="{00000000-0000-0000-0000-000000000000}"/>
  <bookViews>
    <workbookView xWindow="2115" yWindow="1605" windowWidth="21975" windowHeight="13530" activeTab="4" xr2:uid="{02755AFB-E0FA-4D6D-8DB5-45B992DCFB45}"/>
  </bookViews>
  <sheets>
    <sheet name="IRP Batch" sheetId="9" r:id="rId1"/>
    <sheet name="MeasureEULs_Costs" sheetId="1" r:id="rId2"/>
    <sheet name="Res Algorithms" sheetId="6" r:id="rId3"/>
    <sheet name="MeasureImpact" sheetId="7" r:id="rId4"/>
    <sheet name="Utility_per_Participant" sheetId="8" r:id="rId5"/>
  </sheets>
  <definedNames>
    <definedName name="_xlnm._FilterDatabase" localSheetId="1" hidden="1">MeasureEULs_Costs!$A$3:$B$127</definedName>
    <definedName name="_xlnm._FilterDatabase" localSheetId="3" hidden="1">MeasureImpact!$A$3:$T$1260</definedName>
    <definedName name="_xlnm._FilterDatabase" localSheetId="2" hidden="1">'Res Algorithms'!$A$3:$K$1302</definedName>
    <definedName name="_xlnm._FilterDatabase" localSheetId="4" hidden="1">Utility_per_Participant!$F$4:$BF$724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29" i="9" l="1"/>
  <c r="T728" i="9"/>
  <c r="T727" i="9"/>
  <c r="T726" i="9"/>
  <c r="T725" i="9"/>
  <c r="T724" i="9"/>
  <c r="T723" i="9"/>
  <c r="T722" i="9"/>
  <c r="T721" i="9"/>
  <c r="T720" i="9"/>
  <c r="T719" i="9"/>
  <c r="T718" i="9"/>
  <c r="T717" i="9"/>
  <c r="T716" i="9"/>
  <c r="T715" i="9"/>
  <c r="T714" i="9"/>
  <c r="T713" i="9"/>
  <c r="T712" i="9"/>
  <c r="T711" i="9"/>
  <c r="T710" i="9"/>
  <c r="T709" i="9"/>
  <c r="T708" i="9"/>
  <c r="T707" i="9"/>
  <c r="T706" i="9"/>
  <c r="T705" i="9"/>
  <c r="T704" i="9"/>
  <c r="T703" i="9"/>
  <c r="T702" i="9"/>
  <c r="T701" i="9"/>
  <c r="T700" i="9"/>
  <c r="T699" i="9"/>
  <c r="T698" i="9"/>
  <c r="T697" i="9"/>
  <c r="T696" i="9"/>
  <c r="T695" i="9"/>
  <c r="T694" i="9"/>
  <c r="T693" i="9"/>
  <c r="T692" i="9"/>
  <c r="T691" i="9"/>
  <c r="T690" i="9"/>
  <c r="T689" i="9"/>
  <c r="T688" i="9"/>
  <c r="T687" i="9"/>
  <c r="T686" i="9"/>
  <c r="T685" i="9"/>
  <c r="T684" i="9"/>
  <c r="T683" i="9"/>
  <c r="T682" i="9"/>
  <c r="T681" i="9"/>
  <c r="T680" i="9"/>
  <c r="T679" i="9"/>
  <c r="T678" i="9"/>
  <c r="T677" i="9"/>
  <c r="T676" i="9"/>
  <c r="T675" i="9"/>
  <c r="T674" i="9"/>
  <c r="T673" i="9"/>
  <c r="T672" i="9"/>
  <c r="T671" i="9"/>
  <c r="T670" i="9"/>
  <c r="T669" i="9"/>
  <c r="T668" i="9"/>
  <c r="T667" i="9"/>
  <c r="T666" i="9"/>
  <c r="T665" i="9"/>
  <c r="T664" i="9"/>
  <c r="T663" i="9"/>
  <c r="T662" i="9"/>
  <c r="T661" i="9"/>
  <c r="T660" i="9"/>
  <c r="T659" i="9"/>
  <c r="T658" i="9"/>
  <c r="T657" i="9"/>
  <c r="T656" i="9"/>
  <c r="T655" i="9"/>
  <c r="T654" i="9"/>
  <c r="T653" i="9"/>
  <c r="T652" i="9"/>
  <c r="T651" i="9"/>
  <c r="T650" i="9"/>
  <c r="T649" i="9"/>
  <c r="T648" i="9"/>
  <c r="T647" i="9"/>
  <c r="T646" i="9"/>
  <c r="T645" i="9"/>
  <c r="T644" i="9"/>
  <c r="T643" i="9"/>
  <c r="T642" i="9"/>
  <c r="T641" i="9"/>
  <c r="T640" i="9"/>
  <c r="T639" i="9"/>
  <c r="T638" i="9"/>
  <c r="T637" i="9"/>
  <c r="T636" i="9"/>
  <c r="T635" i="9"/>
  <c r="T634" i="9"/>
  <c r="T633" i="9"/>
  <c r="T632" i="9"/>
  <c r="T631" i="9"/>
  <c r="T630" i="9"/>
  <c r="T629" i="9"/>
  <c r="T628" i="9"/>
  <c r="T627" i="9"/>
  <c r="T626" i="9"/>
  <c r="T625" i="9"/>
  <c r="T624" i="9"/>
  <c r="T623" i="9"/>
  <c r="T622" i="9"/>
  <c r="T621" i="9"/>
  <c r="T620" i="9"/>
  <c r="T619" i="9"/>
  <c r="T618" i="9"/>
  <c r="T617" i="9"/>
  <c r="T616" i="9"/>
  <c r="T615" i="9"/>
  <c r="T614" i="9"/>
  <c r="T613" i="9"/>
  <c r="T612" i="9"/>
  <c r="T611" i="9"/>
  <c r="T610" i="9"/>
  <c r="T609" i="9"/>
  <c r="T608" i="9"/>
  <c r="T607" i="9"/>
  <c r="T606" i="9"/>
  <c r="T605" i="9"/>
  <c r="T604" i="9"/>
  <c r="T603" i="9"/>
  <c r="T602" i="9"/>
  <c r="T601" i="9"/>
  <c r="T600" i="9"/>
  <c r="T599" i="9"/>
  <c r="T598" i="9"/>
  <c r="T597" i="9"/>
  <c r="T596" i="9"/>
  <c r="T595" i="9"/>
  <c r="T594" i="9"/>
  <c r="T593" i="9"/>
  <c r="T592" i="9"/>
  <c r="T591" i="9"/>
  <c r="T590" i="9"/>
  <c r="T589" i="9"/>
  <c r="T588" i="9"/>
  <c r="T587" i="9"/>
  <c r="T586" i="9"/>
  <c r="T585" i="9"/>
  <c r="T584" i="9"/>
  <c r="T583" i="9"/>
  <c r="T582" i="9"/>
  <c r="T581" i="9"/>
  <c r="T580" i="9"/>
  <c r="T579" i="9"/>
  <c r="T578" i="9"/>
  <c r="T577" i="9"/>
  <c r="T576" i="9"/>
  <c r="T575" i="9"/>
  <c r="T574" i="9"/>
  <c r="T573" i="9"/>
  <c r="T572" i="9"/>
  <c r="T571" i="9"/>
  <c r="T570" i="9"/>
  <c r="T569" i="9"/>
  <c r="T568" i="9"/>
  <c r="T567" i="9"/>
  <c r="T566" i="9"/>
  <c r="T565" i="9"/>
  <c r="T564" i="9"/>
  <c r="T563" i="9"/>
  <c r="T562" i="9"/>
  <c r="T561" i="9"/>
  <c r="T560" i="9"/>
  <c r="T559" i="9"/>
  <c r="T558" i="9"/>
  <c r="T557" i="9"/>
  <c r="T556" i="9"/>
  <c r="T555" i="9"/>
  <c r="T554" i="9"/>
  <c r="T553" i="9"/>
  <c r="T552" i="9"/>
  <c r="T551" i="9"/>
  <c r="T550" i="9"/>
  <c r="T549" i="9"/>
  <c r="T548" i="9"/>
  <c r="T547" i="9"/>
  <c r="T546" i="9"/>
  <c r="T545" i="9"/>
  <c r="T544" i="9"/>
  <c r="T543" i="9"/>
  <c r="T542" i="9"/>
  <c r="T541" i="9"/>
  <c r="T540" i="9"/>
  <c r="T539" i="9"/>
  <c r="T538" i="9"/>
  <c r="T537" i="9"/>
  <c r="T536" i="9"/>
  <c r="T535" i="9"/>
  <c r="T534" i="9"/>
  <c r="T533" i="9"/>
  <c r="T532" i="9"/>
  <c r="T531" i="9"/>
  <c r="T530" i="9"/>
  <c r="T529" i="9"/>
  <c r="T528" i="9"/>
  <c r="T527" i="9"/>
  <c r="T526" i="9"/>
  <c r="T525" i="9"/>
  <c r="T524" i="9"/>
  <c r="T523" i="9"/>
  <c r="T522" i="9"/>
  <c r="T521" i="9"/>
  <c r="T520" i="9"/>
  <c r="T519" i="9"/>
  <c r="T518" i="9"/>
  <c r="T517" i="9"/>
  <c r="T516" i="9"/>
  <c r="T515" i="9"/>
  <c r="T514" i="9"/>
  <c r="T513" i="9"/>
  <c r="T512" i="9"/>
  <c r="T511" i="9"/>
  <c r="T510" i="9"/>
  <c r="T509" i="9"/>
  <c r="T508" i="9"/>
  <c r="T507" i="9"/>
  <c r="T506" i="9"/>
  <c r="T505" i="9"/>
  <c r="T504" i="9"/>
  <c r="T503" i="9"/>
  <c r="T502" i="9"/>
  <c r="T501" i="9"/>
  <c r="T500" i="9"/>
  <c r="T499" i="9"/>
  <c r="T498" i="9"/>
  <c r="T497" i="9"/>
  <c r="T496" i="9"/>
  <c r="T495" i="9"/>
  <c r="T494" i="9"/>
  <c r="T493" i="9"/>
  <c r="T492" i="9"/>
  <c r="T491" i="9"/>
  <c r="T490" i="9"/>
  <c r="T489" i="9"/>
  <c r="T488" i="9"/>
  <c r="T487" i="9"/>
  <c r="T486" i="9"/>
  <c r="T485" i="9"/>
  <c r="T484" i="9"/>
  <c r="T483" i="9"/>
  <c r="T482" i="9"/>
  <c r="T481" i="9"/>
  <c r="T480" i="9"/>
  <c r="T479" i="9"/>
  <c r="T478" i="9"/>
  <c r="T477" i="9"/>
  <c r="T476" i="9"/>
  <c r="T475" i="9"/>
  <c r="T474" i="9"/>
  <c r="T473" i="9"/>
  <c r="T472" i="9"/>
  <c r="T471" i="9"/>
  <c r="T470" i="9"/>
  <c r="T469" i="9"/>
  <c r="T468" i="9"/>
  <c r="T467" i="9"/>
  <c r="T466" i="9"/>
  <c r="T465" i="9"/>
  <c r="T464" i="9"/>
  <c r="T463" i="9"/>
  <c r="T462" i="9"/>
  <c r="T461" i="9"/>
  <c r="T460" i="9"/>
  <c r="T459" i="9"/>
  <c r="T458" i="9"/>
  <c r="T457" i="9"/>
  <c r="T456" i="9"/>
  <c r="T455" i="9"/>
  <c r="T454" i="9"/>
  <c r="T453" i="9"/>
  <c r="T452" i="9"/>
  <c r="T451" i="9"/>
  <c r="T450" i="9"/>
  <c r="T449" i="9"/>
  <c r="T448" i="9"/>
  <c r="T447" i="9"/>
  <c r="T446" i="9"/>
  <c r="T445" i="9"/>
  <c r="T444" i="9"/>
  <c r="T443" i="9"/>
  <c r="T442" i="9"/>
  <c r="T441" i="9"/>
  <c r="T440" i="9"/>
  <c r="T439" i="9"/>
  <c r="T438" i="9"/>
  <c r="T437" i="9"/>
  <c r="T436" i="9"/>
  <c r="T435" i="9"/>
  <c r="T434" i="9"/>
  <c r="T433" i="9"/>
  <c r="T432" i="9"/>
  <c r="T431" i="9"/>
  <c r="T430" i="9"/>
  <c r="T429" i="9"/>
  <c r="T428" i="9"/>
  <c r="T427" i="9"/>
  <c r="T426" i="9"/>
  <c r="T425" i="9"/>
  <c r="T424" i="9"/>
  <c r="T423" i="9"/>
  <c r="T422" i="9"/>
  <c r="T421" i="9"/>
  <c r="T420" i="9"/>
  <c r="T419" i="9"/>
  <c r="T418" i="9"/>
  <c r="T417" i="9"/>
  <c r="T416" i="9"/>
  <c r="T415" i="9"/>
  <c r="T414" i="9"/>
  <c r="T413" i="9"/>
  <c r="T412" i="9"/>
  <c r="T411" i="9"/>
  <c r="T410" i="9"/>
  <c r="T409" i="9"/>
  <c r="T408" i="9"/>
  <c r="T407" i="9"/>
  <c r="T406" i="9"/>
  <c r="T405" i="9"/>
  <c r="T404" i="9"/>
  <c r="T403" i="9"/>
  <c r="T402" i="9"/>
  <c r="T401" i="9"/>
  <c r="T400" i="9"/>
  <c r="T399" i="9"/>
  <c r="T398" i="9"/>
  <c r="T397" i="9"/>
  <c r="T396" i="9"/>
  <c r="T395" i="9"/>
  <c r="T394" i="9"/>
  <c r="T393" i="9"/>
  <c r="T392" i="9"/>
  <c r="T391" i="9"/>
  <c r="T390" i="9"/>
  <c r="T389" i="9"/>
  <c r="T388" i="9"/>
  <c r="T387" i="9"/>
  <c r="T386" i="9"/>
  <c r="T385" i="9"/>
  <c r="T384" i="9"/>
  <c r="T383" i="9"/>
  <c r="T382" i="9"/>
  <c r="T381" i="9"/>
  <c r="T380" i="9"/>
  <c r="T379" i="9"/>
  <c r="T378" i="9"/>
  <c r="T377" i="9"/>
  <c r="T376" i="9"/>
  <c r="T375" i="9"/>
  <c r="T374" i="9"/>
  <c r="T373" i="9"/>
  <c r="T372" i="9"/>
  <c r="T371" i="9"/>
  <c r="T370" i="9"/>
  <c r="T369" i="9"/>
  <c r="T368" i="9"/>
  <c r="T367" i="9"/>
  <c r="T366" i="9"/>
  <c r="T365" i="9"/>
  <c r="T364" i="9"/>
  <c r="T363" i="9"/>
  <c r="T362" i="9"/>
  <c r="T361" i="9"/>
  <c r="T360" i="9"/>
  <c r="T359" i="9"/>
  <c r="T358" i="9"/>
  <c r="T357" i="9"/>
  <c r="T356" i="9"/>
  <c r="T355" i="9"/>
  <c r="T354" i="9"/>
  <c r="T353" i="9"/>
  <c r="T352" i="9"/>
  <c r="T351" i="9"/>
  <c r="T350" i="9"/>
  <c r="T349" i="9"/>
  <c r="T348" i="9"/>
  <c r="T347" i="9"/>
  <c r="T346" i="9"/>
  <c r="T345" i="9"/>
  <c r="T344" i="9"/>
  <c r="T343" i="9"/>
  <c r="T342" i="9"/>
  <c r="T341" i="9"/>
  <c r="T340" i="9"/>
  <c r="T339" i="9"/>
  <c r="T338" i="9"/>
  <c r="T337" i="9"/>
  <c r="T336" i="9"/>
  <c r="T335" i="9"/>
  <c r="T334" i="9"/>
  <c r="T333" i="9"/>
  <c r="T332" i="9"/>
  <c r="T331" i="9"/>
  <c r="T330" i="9"/>
  <c r="T329" i="9"/>
  <c r="T328" i="9"/>
  <c r="T327" i="9"/>
  <c r="T326" i="9"/>
  <c r="T325" i="9"/>
  <c r="T324" i="9"/>
  <c r="T323" i="9"/>
  <c r="T322" i="9"/>
  <c r="T321" i="9"/>
  <c r="T320" i="9"/>
  <c r="T319" i="9"/>
  <c r="T318" i="9"/>
  <c r="T317" i="9"/>
  <c r="T316" i="9"/>
  <c r="T315" i="9"/>
  <c r="T314" i="9"/>
  <c r="T313" i="9"/>
  <c r="T312" i="9"/>
  <c r="T311" i="9"/>
  <c r="T310" i="9"/>
  <c r="T309" i="9"/>
  <c r="T308" i="9"/>
  <c r="T307" i="9"/>
  <c r="T306" i="9"/>
  <c r="T305" i="9"/>
  <c r="T304" i="9"/>
  <c r="T303" i="9"/>
  <c r="T302" i="9"/>
  <c r="T301" i="9"/>
  <c r="T300" i="9"/>
  <c r="T299" i="9"/>
  <c r="T298" i="9"/>
  <c r="T297" i="9"/>
  <c r="T296" i="9"/>
  <c r="T295" i="9"/>
  <c r="T294" i="9"/>
  <c r="T293" i="9"/>
  <c r="T292" i="9"/>
  <c r="T291" i="9"/>
  <c r="T290" i="9"/>
  <c r="T289" i="9"/>
  <c r="T288" i="9"/>
  <c r="T287" i="9"/>
  <c r="T286" i="9"/>
  <c r="T285" i="9"/>
  <c r="T284" i="9"/>
  <c r="T283" i="9"/>
  <c r="T282" i="9"/>
  <c r="T281" i="9"/>
  <c r="T280" i="9"/>
  <c r="T279" i="9"/>
  <c r="T278" i="9"/>
  <c r="T277" i="9"/>
  <c r="T276" i="9"/>
  <c r="T275" i="9"/>
  <c r="T274" i="9"/>
  <c r="T273" i="9"/>
  <c r="T272" i="9"/>
  <c r="T271" i="9"/>
  <c r="T270" i="9"/>
  <c r="T269" i="9"/>
  <c r="T268" i="9"/>
  <c r="T267" i="9"/>
  <c r="T266" i="9"/>
  <c r="T265" i="9"/>
  <c r="T264" i="9"/>
  <c r="T263" i="9"/>
  <c r="T262" i="9"/>
  <c r="T261" i="9"/>
  <c r="T260" i="9"/>
  <c r="T259" i="9"/>
  <c r="T258" i="9"/>
  <c r="T257" i="9"/>
  <c r="T256" i="9"/>
  <c r="T255" i="9"/>
  <c r="T254" i="9"/>
  <c r="T253" i="9"/>
  <c r="T252" i="9"/>
  <c r="T251" i="9"/>
  <c r="T250" i="9"/>
  <c r="T249" i="9"/>
  <c r="T248" i="9"/>
  <c r="T247" i="9"/>
  <c r="T246" i="9"/>
  <c r="T245" i="9"/>
  <c r="T244" i="9"/>
  <c r="T243" i="9"/>
  <c r="T242" i="9"/>
  <c r="T241" i="9"/>
  <c r="T240" i="9"/>
  <c r="T239" i="9"/>
  <c r="T238" i="9"/>
  <c r="T237" i="9"/>
  <c r="T236" i="9"/>
  <c r="T235" i="9"/>
  <c r="T234" i="9"/>
  <c r="T233" i="9"/>
  <c r="T232" i="9"/>
  <c r="T231" i="9"/>
  <c r="T230" i="9"/>
  <c r="T229" i="9"/>
  <c r="T228" i="9"/>
  <c r="T227" i="9"/>
  <c r="T226" i="9"/>
  <c r="T225" i="9"/>
  <c r="T224" i="9"/>
  <c r="T223" i="9"/>
  <c r="T222" i="9"/>
  <c r="T221" i="9"/>
  <c r="T220" i="9"/>
  <c r="T219" i="9"/>
  <c r="T218" i="9"/>
  <c r="T217" i="9"/>
  <c r="T216" i="9"/>
  <c r="T215" i="9"/>
  <c r="T214" i="9"/>
  <c r="T213" i="9"/>
  <c r="T212" i="9"/>
  <c r="T211" i="9"/>
  <c r="T210" i="9"/>
  <c r="T209" i="9"/>
  <c r="T208" i="9"/>
  <c r="T207" i="9"/>
  <c r="T206" i="9"/>
  <c r="T205" i="9"/>
  <c r="T204" i="9"/>
  <c r="T203" i="9"/>
  <c r="T202" i="9"/>
  <c r="T201" i="9"/>
  <c r="T200" i="9"/>
  <c r="T199" i="9"/>
  <c r="T198" i="9"/>
  <c r="T197" i="9"/>
  <c r="T196" i="9"/>
  <c r="T195" i="9"/>
  <c r="T194" i="9"/>
  <c r="T193" i="9"/>
  <c r="T192" i="9"/>
  <c r="T191" i="9"/>
  <c r="T190" i="9"/>
  <c r="T189" i="9"/>
  <c r="T188" i="9"/>
  <c r="T187" i="9"/>
  <c r="T186" i="9"/>
  <c r="T185" i="9"/>
  <c r="T184" i="9"/>
  <c r="T183" i="9"/>
  <c r="T182" i="9"/>
  <c r="T181" i="9"/>
  <c r="T180" i="9"/>
  <c r="T179" i="9"/>
  <c r="T178" i="9"/>
  <c r="T177" i="9"/>
  <c r="T176" i="9"/>
  <c r="T175" i="9"/>
  <c r="T174" i="9"/>
  <c r="T173" i="9"/>
  <c r="T172" i="9"/>
  <c r="T171" i="9"/>
  <c r="T170" i="9"/>
  <c r="T169" i="9"/>
  <c r="T168" i="9"/>
  <c r="T167" i="9"/>
  <c r="T166" i="9"/>
  <c r="T165" i="9"/>
  <c r="T164" i="9"/>
  <c r="T163" i="9"/>
  <c r="T162" i="9"/>
  <c r="T161" i="9"/>
  <c r="T160" i="9"/>
  <c r="T159" i="9"/>
  <c r="T158" i="9"/>
  <c r="T157" i="9"/>
  <c r="T156" i="9"/>
  <c r="T155" i="9"/>
  <c r="T154" i="9"/>
  <c r="T153" i="9"/>
  <c r="T152" i="9"/>
  <c r="T151" i="9"/>
  <c r="T150" i="9"/>
  <c r="T149" i="9"/>
  <c r="T148" i="9"/>
  <c r="T147" i="9"/>
  <c r="T146" i="9"/>
  <c r="T145" i="9"/>
  <c r="T144" i="9"/>
  <c r="T143" i="9"/>
  <c r="T142" i="9"/>
  <c r="T141" i="9"/>
  <c r="T140" i="9"/>
  <c r="T139" i="9"/>
  <c r="T138" i="9"/>
  <c r="T137" i="9"/>
  <c r="T136" i="9"/>
  <c r="T135" i="9"/>
  <c r="T134" i="9"/>
  <c r="T133" i="9"/>
  <c r="T132" i="9"/>
  <c r="T131" i="9"/>
  <c r="T130" i="9"/>
  <c r="T129" i="9"/>
  <c r="T128" i="9"/>
  <c r="T127" i="9"/>
  <c r="T126" i="9"/>
  <c r="T125" i="9"/>
  <c r="T124" i="9"/>
  <c r="T123" i="9"/>
  <c r="T122" i="9"/>
  <c r="T121" i="9"/>
  <c r="T120" i="9"/>
  <c r="T119" i="9"/>
  <c r="T118" i="9"/>
  <c r="T117" i="9"/>
  <c r="T116" i="9"/>
  <c r="T115" i="9"/>
  <c r="T114" i="9"/>
  <c r="T113" i="9"/>
  <c r="T112" i="9"/>
  <c r="T111" i="9"/>
  <c r="T110" i="9"/>
  <c r="T109" i="9"/>
  <c r="T108" i="9"/>
  <c r="T107" i="9"/>
  <c r="T106" i="9"/>
  <c r="T105" i="9"/>
  <c r="T104" i="9"/>
  <c r="T103" i="9"/>
  <c r="T102" i="9"/>
  <c r="T101" i="9"/>
  <c r="T100" i="9"/>
  <c r="T99" i="9"/>
  <c r="T98" i="9"/>
  <c r="T97" i="9"/>
  <c r="T96" i="9"/>
  <c r="T95" i="9"/>
  <c r="T94" i="9"/>
  <c r="T93" i="9"/>
  <c r="T92" i="9"/>
  <c r="T91" i="9"/>
  <c r="T90" i="9"/>
  <c r="T89" i="9"/>
  <c r="T88" i="9"/>
  <c r="T87" i="9"/>
  <c r="T86" i="9"/>
  <c r="T85" i="9"/>
  <c r="T84" i="9"/>
  <c r="T83" i="9"/>
  <c r="T82" i="9"/>
  <c r="T81" i="9"/>
  <c r="T80" i="9"/>
  <c r="T79" i="9"/>
  <c r="T78" i="9"/>
  <c r="T77" i="9"/>
  <c r="T76" i="9"/>
  <c r="T75" i="9"/>
  <c r="T74" i="9"/>
  <c r="T73" i="9"/>
  <c r="T72" i="9"/>
  <c r="T71" i="9"/>
  <c r="T70" i="9"/>
  <c r="T69" i="9"/>
  <c r="T68" i="9"/>
  <c r="T67" i="9"/>
  <c r="T66" i="9"/>
  <c r="T65" i="9"/>
  <c r="T64" i="9"/>
  <c r="T63" i="9"/>
  <c r="T62" i="9"/>
  <c r="T61" i="9"/>
  <c r="T60" i="9"/>
  <c r="T59" i="9"/>
  <c r="T58" i="9"/>
  <c r="T57" i="9"/>
  <c r="T56" i="9"/>
  <c r="T55" i="9"/>
  <c r="T54" i="9"/>
  <c r="T53" i="9"/>
  <c r="T52" i="9"/>
  <c r="T51" i="9"/>
  <c r="T50" i="9"/>
  <c r="T49" i="9"/>
  <c r="T48" i="9"/>
  <c r="T47" i="9"/>
  <c r="T46" i="9"/>
  <c r="T45" i="9"/>
  <c r="T44" i="9"/>
  <c r="T43" i="9"/>
  <c r="T42" i="9"/>
  <c r="T41" i="9"/>
  <c r="T40" i="9"/>
  <c r="T39" i="9"/>
  <c r="T38" i="9"/>
  <c r="T37" i="9"/>
  <c r="T36" i="9"/>
  <c r="T35" i="9"/>
  <c r="T34" i="9"/>
  <c r="T33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T14" i="9"/>
  <c r="T13" i="9"/>
  <c r="T12" i="9"/>
  <c r="T11" i="9"/>
  <c r="T10" i="9"/>
  <c r="AA11" i="9" l="1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A42" i="9"/>
  <c r="AA43" i="9"/>
  <c r="AA44" i="9"/>
  <c r="AA45" i="9"/>
  <c r="AA46" i="9"/>
  <c r="AA47" i="9"/>
  <c r="AA48" i="9"/>
  <c r="AA49" i="9"/>
  <c r="AA50" i="9"/>
  <c r="AA51" i="9"/>
  <c r="AA52" i="9"/>
  <c r="AA53" i="9"/>
  <c r="AA54" i="9"/>
  <c r="AA55" i="9"/>
  <c r="AA56" i="9"/>
  <c r="AA57" i="9"/>
  <c r="AA58" i="9"/>
  <c r="AA59" i="9"/>
  <c r="AA60" i="9"/>
  <c r="AA61" i="9"/>
  <c r="AA62" i="9"/>
  <c r="AA63" i="9"/>
  <c r="AA64" i="9"/>
  <c r="AA65" i="9"/>
  <c r="AA66" i="9"/>
  <c r="AA67" i="9"/>
  <c r="AA68" i="9"/>
  <c r="AA69" i="9"/>
  <c r="AA70" i="9"/>
  <c r="AA71" i="9"/>
  <c r="AA72" i="9"/>
  <c r="AA73" i="9"/>
  <c r="AA74" i="9"/>
  <c r="AA75" i="9"/>
  <c r="AA76" i="9"/>
  <c r="AA77" i="9"/>
  <c r="AA78" i="9"/>
  <c r="AA79" i="9"/>
  <c r="AA80" i="9"/>
  <c r="AA81" i="9"/>
  <c r="AA82" i="9"/>
  <c r="AA83" i="9"/>
  <c r="AA84" i="9"/>
  <c r="AA85" i="9"/>
  <c r="AA86" i="9"/>
  <c r="AA87" i="9"/>
  <c r="AA88" i="9"/>
  <c r="AA89" i="9"/>
  <c r="AA90" i="9"/>
  <c r="AA91" i="9"/>
  <c r="AA92" i="9"/>
  <c r="AA93" i="9"/>
  <c r="AA94" i="9"/>
  <c r="AA95" i="9"/>
  <c r="AA96" i="9"/>
  <c r="AA97" i="9"/>
  <c r="AA98" i="9"/>
  <c r="AA99" i="9"/>
  <c r="AA100" i="9"/>
  <c r="AA101" i="9"/>
  <c r="AA102" i="9"/>
  <c r="AA103" i="9"/>
  <c r="AA104" i="9"/>
  <c r="AA105" i="9"/>
  <c r="AA106" i="9"/>
  <c r="AA107" i="9"/>
  <c r="AA108" i="9"/>
  <c r="AA109" i="9"/>
  <c r="AA110" i="9"/>
  <c r="AA111" i="9"/>
  <c r="AA112" i="9"/>
  <c r="AA113" i="9"/>
  <c r="AA114" i="9"/>
  <c r="AA115" i="9"/>
  <c r="AA116" i="9"/>
  <c r="AA117" i="9"/>
  <c r="AA118" i="9"/>
  <c r="AA119" i="9"/>
  <c r="AA120" i="9"/>
  <c r="AA121" i="9"/>
  <c r="AA122" i="9"/>
  <c r="AA123" i="9"/>
  <c r="AA124" i="9"/>
  <c r="AA125" i="9"/>
  <c r="AA126" i="9"/>
  <c r="AA127" i="9"/>
  <c r="AA128" i="9"/>
  <c r="AA129" i="9"/>
  <c r="AA130" i="9"/>
  <c r="AA131" i="9"/>
  <c r="AA132" i="9"/>
  <c r="AA133" i="9"/>
  <c r="AA134" i="9"/>
  <c r="AA135" i="9"/>
  <c r="AA136" i="9"/>
  <c r="AA137" i="9"/>
  <c r="AA138" i="9"/>
  <c r="AA139" i="9"/>
  <c r="AA140" i="9"/>
  <c r="AA141" i="9"/>
  <c r="AA142" i="9"/>
  <c r="AA143" i="9"/>
  <c r="AA144" i="9"/>
  <c r="AA145" i="9"/>
  <c r="AA146" i="9"/>
  <c r="AA147" i="9"/>
  <c r="AA148" i="9"/>
  <c r="AA149" i="9"/>
  <c r="AA150" i="9"/>
  <c r="AA151" i="9"/>
  <c r="AA152" i="9"/>
  <c r="AA153" i="9"/>
  <c r="AA154" i="9"/>
  <c r="AA155" i="9"/>
  <c r="AA156" i="9"/>
  <c r="AA157" i="9"/>
  <c r="AA158" i="9"/>
  <c r="AA159" i="9"/>
  <c r="AA160" i="9"/>
  <c r="AA161" i="9"/>
  <c r="AA162" i="9"/>
  <c r="AA163" i="9"/>
  <c r="AA164" i="9"/>
  <c r="AA165" i="9"/>
  <c r="AA166" i="9"/>
  <c r="AA167" i="9"/>
  <c r="AA168" i="9"/>
  <c r="AA169" i="9"/>
  <c r="AA170" i="9"/>
  <c r="AA171" i="9"/>
  <c r="AA172" i="9"/>
  <c r="AA173" i="9"/>
  <c r="AA174" i="9"/>
  <c r="AA175" i="9"/>
  <c r="AA176" i="9"/>
  <c r="AA177" i="9"/>
  <c r="AA178" i="9"/>
  <c r="AA179" i="9"/>
  <c r="AA180" i="9"/>
  <c r="AA181" i="9"/>
  <c r="AA182" i="9"/>
  <c r="AA183" i="9"/>
  <c r="AA184" i="9"/>
  <c r="AA185" i="9"/>
  <c r="AA186" i="9"/>
  <c r="AA187" i="9"/>
  <c r="AA188" i="9"/>
  <c r="AA189" i="9"/>
  <c r="AA190" i="9"/>
  <c r="AA191" i="9"/>
  <c r="AA192" i="9"/>
  <c r="AA193" i="9"/>
  <c r="AA194" i="9"/>
  <c r="AA195" i="9"/>
  <c r="AA196" i="9"/>
  <c r="AA197" i="9"/>
  <c r="AA198" i="9"/>
  <c r="AA199" i="9"/>
  <c r="AA200" i="9"/>
  <c r="AA201" i="9"/>
  <c r="AA202" i="9"/>
  <c r="AA203" i="9"/>
  <c r="AA204" i="9"/>
  <c r="AA205" i="9"/>
  <c r="AA206" i="9"/>
  <c r="AA207" i="9"/>
  <c r="AA208" i="9"/>
  <c r="AA209" i="9"/>
  <c r="AA210" i="9"/>
  <c r="AA211" i="9"/>
  <c r="AA212" i="9"/>
  <c r="AA213" i="9"/>
  <c r="AA214" i="9"/>
  <c r="AA215" i="9"/>
  <c r="AA216" i="9"/>
  <c r="AA217" i="9"/>
  <c r="AA218" i="9"/>
  <c r="AA219" i="9"/>
  <c r="AA220" i="9"/>
  <c r="AA221" i="9"/>
  <c r="AA222" i="9"/>
  <c r="AA223" i="9"/>
  <c r="AA224" i="9"/>
  <c r="AA225" i="9"/>
  <c r="AA226" i="9"/>
  <c r="AA227" i="9"/>
  <c r="AA228" i="9"/>
  <c r="AA229" i="9"/>
  <c r="AA230" i="9"/>
  <c r="AA231" i="9"/>
  <c r="AA232" i="9"/>
  <c r="AA233" i="9"/>
  <c r="AA234" i="9"/>
  <c r="AA235" i="9"/>
  <c r="AA236" i="9"/>
  <c r="AA237" i="9"/>
  <c r="AA238" i="9"/>
  <c r="AA239" i="9"/>
  <c r="AA240" i="9"/>
  <c r="AA241" i="9"/>
  <c r="AA242" i="9"/>
  <c r="AA243" i="9"/>
  <c r="AA244" i="9"/>
  <c r="AA245" i="9"/>
  <c r="AA246" i="9"/>
  <c r="AA247" i="9"/>
  <c r="AA248" i="9"/>
  <c r="AA249" i="9"/>
  <c r="AA250" i="9"/>
  <c r="AA251" i="9"/>
  <c r="AA252" i="9"/>
  <c r="AA253" i="9"/>
  <c r="AA254" i="9"/>
  <c r="AA255" i="9"/>
  <c r="AA256" i="9"/>
  <c r="AA257" i="9"/>
  <c r="AA258" i="9"/>
  <c r="AA259" i="9"/>
  <c r="AA260" i="9"/>
  <c r="AA261" i="9"/>
  <c r="AA262" i="9"/>
  <c r="AA263" i="9"/>
  <c r="AA264" i="9"/>
  <c r="AA265" i="9"/>
  <c r="AA266" i="9"/>
  <c r="AA267" i="9"/>
  <c r="AA268" i="9"/>
  <c r="AA269" i="9"/>
  <c r="AA270" i="9"/>
  <c r="AA271" i="9"/>
  <c r="AA272" i="9"/>
  <c r="AA273" i="9"/>
  <c r="AA274" i="9"/>
  <c r="AA275" i="9"/>
  <c r="AA276" i="9"/>
  <c r="AA277" i="9"/>
  <c r="AA278" i="9"/>
  <c r="AA279" i="9"/>
  <c r="AA280" i="9"/>
  <c r="AA281" i="9"/>
  <c r="AA282" i="9"/>
  <c r="AA283" i="9"/>
  <c r="AA284" i="9"/>
  <c r="AA285" i="9"/>
  <c r="AA286" i="9"/>
  <c r="AA287" i="9"/>
  <c r="AA288" i="9"/>
  <c r="AA289" i="9"/>
  <c r="AA290" i="9"/>
  <c r="AA291" i="9"/>
  <c r="AA292" i="9"/>
  <c r="AA293" i="9"/>
  <c r="AA294" i="9"/>
  <c r="AA295" i="9"/>
  <c r="AA296" i="9"/>
  <c r="AA297" i="9"/>
  <c r="AA298" i="9"/>
  <c r="AA299" i="9"/>
  <c r="AA300" i="9"/>
  <c r="AA301" i="9"/>
  <c r="AA302" i="9"/>
  <c r="AA303" i="9"/>
  <c r="AA304" i="9"/>
  <c r="AA305" i="9"/>
  <c r="AA306" i="9"/>
  <c r="AA307" i="9"/>
  <c r="AA308" i="9"/>
  <c r="AA309" i="9"/>
  <c r="AA310" i="9"/>
  <c r="AA311" i="9"/>
  <c r="AA312" i="9"/>
  <c r="AA313" i="9"/>
  <c r="AA314" i="9"/>
  <c r="AA315" i="9"/>
  <c r="AA316" i="9"/>
  <c r="AA317" i="9"/>
  <c r="AA318" i="9"/>
  <c r="AA319" i="9"/>
  <c r="AA320" i="9"/>
  <c r="AA321" i="9"/>
  <c r="AA322" i="9"/>
  <c r="AA323" i="9"/>
  <c r="AA324" i="9"/>
  <c r="AA325" i="9"/>
  <c r="AA326" i="9"/>
  <c r="AA327" i="9"/>
  <c r="AA328" i="9"/>
  <c r="AA329" i="9"/>
  <c r="AA330" i="9"/>
  <c r="AA331" i="9"/>
  <c r="AA332" i="9"/>
  <c r="AA333" i="9"/>
  <c r="AA334" i="9"/>
  <c r="AA335" i="9"/>
  <c r="AA336" i="9"/>
  <c r="AA337" i="9"/>
  <c r="AA338" i="9"/>
  <c r="AA339" i="9"/>
  <c r="AA340" i="9"/>
  <c r="AA341" i="9"/>
  <c r="AA342" i="9"/>
  <c r="AA343" i="9"/>
  <c r="AA344" i="9"/>
  <c r="AA345" i="9"/>
  <c r="AA346" i="9"/>
  <c r="AA347" i="9"/>
  <c r="AA348" i="9"/>
  <c r="AA349" i="9"/>
  <c r="AA350" i="9"/>
  <c r="AA351" i="9"/>
  <c r="AA352" i="9"/>
  <c r="AA353" i="9"/>
  <c r="AA354" i="9"/>
  <c r="AA355" i="9"/>
  <c r="AA356" i="9"/>
  <c r="AA357" i="9"/>
  <c r="AA358" i="9"/>
  <c r="AA359" i="9"/>
  <c r="AA360" i="9"/>
  <c r="AA361" i="9"/>
  <c r="AA362" i="9"/>
  <c r="AA363" i="9"/>
  <c r="AA364" i="9"/>
  <c r="AA365" i="9"/>
  <c r="AA366" i="9"/>
  <c r="AA367" i="9"/>
  <c r="AA368" i="9"/>
  <c r="AA369" i="9"/>
  <c r="AA370" i="9"/>
  <c r="AA371" i="9"/>
  <c r="AA372" i="9"/>
  <c r="AA373" i="9"/>
  <c r="AA374" i="9"/>
  <c r="AA375" i="9"/>
  <c r="AA376" i="9"/>
  <c r="AA377" i="9"/>
  <c r="AA378" i="9"/>
  <c r="AA379" i="9"/>
  <c r="AA380" i="9"/>
  <c r="AA381" i="9"/>
  <c r="AA382" i="9"/>
  <c r="AA383" i="9"/>
  <c r="AA384" i="9"/>
  <c r="AA385" i="9"/>
  <c r="AA386" i="9"/>
  <c r="AA387" i="9"/>
  <c r="AA388" i="9"/>
  <c r="AA389" i="9"/>
  <c r="AA390" i="9"/>
  <c r="AA391" i="9"/>
  <c r="AA392" i="9"/>
  <c r="AA393" i="9"/>
  <c r="AA394" i="9"/>
  <c r="AA395" i="9"/>
  <c r="AA396" i="9"/>
  <c r="AA397" i="9"/>
  <c r="AA398" i="9"/>
  <c r="AA399" i="9"/>
  <c r="AA400" i="9"/>
  <c r="AA401" i="9"/>
  <c r="AA402" i="9"/>
  <c r="AA403" i="9"/>
  <c r="AA404" i="9"/>
  <c r="AA405" i="9"/>
  <c r="AA406" i="9"/>
  <c r="AA407" i="9"/>
  <c r="AA408" i="9"/>
  <c r="AA409" i="9"/>
  <c r="AA410" i="9"/>
  <c r="AA411" i="9"/>
  <c r="AA412" i="9"/>
  <c r="AA413" i="9"/>
  <c r="AA414" i="9"/>
  <c r="AA415" i="9"/>
  <c r="AA416" i="9"/>
  <c r="AA417" i="9"/>
  <c r="AA418" i="9"/>
  <c r="AA419" i="9"/>
  <c r="AA420" i="9"/>
  <c r="AA421" i="9"/>
  <c r="AA422" i="9"/>
  <c r="AA423" i="9"/>
  <c r="AA424" i="9"/>
  <c r="AA425" i="9"/>
  <c r="AA426" i="9"/>
  <c r="AA427" i="9"/>
  <c r="AA428" i="9"/>
  <c r="AA429" i="9"/>
  <c r="AA430" i="9"/>
  <c r="AA431" i="9"/>
  <c r="AA432" i="9"/>
  <c r="AA433" i="9"/>
  <c r="AA434" i="9"/>
  <c r="AA435" i="9"/>
  <c r="AA436" i="9"/>
  <c r="AA437" i="9"/>
  <c r="AA438" i="9"/>
  <c r="AA439" i="9"/>
  <c r="AA440" i="9"/>
  <c r="AA441" i="9"/>
  <c r="AA442" i="9"/>
  <c r="AA443" i="9"/>
  <c r="AA444" i="9"/>
  <c r="AA445" i="9"/>
  <c r="AA446" i="9"/>
  <c r="AA447" i="9"/>
  <c r="AA448" i="9"/>
  <c r="AA449" i="9"/>
  <c r="AA450" i="9"/>
  <c r="AA451" i="9"/>
  <c r="AA452" i="9"/>
  <c r="AA453" i="9"/>
  <c r="AA454" i="9"/>
  <c r="AA455" i="9"/>
  <c r="AA456" i="9"/>
  <c r="AA457" i="9"/>
  <c r="AA458" i="9"/>
  <c r="AA459" i="9"/>
  <c r="AA460" i="9"/>
  <c r="AA461" i="9"/>
  <c r="AA462" i="9"/>
  <c r="AA463" i="9"/>
  <c r="AA464" i="9"/>
  <c r="AA465" i="9"/>
  <c r="AA466" i="9"/>
  <c r="AA467" i="9"/>
  <c r="AA468" i="9"/>
  <c r="AA469" i="9"/>
  <c r="AA470" i="9"/>
  <c r="AA471" i="9"/>
  <c r="AA472" i="9"/>
  <c r="AA473" i="9"/>
  <c r="AA474" i="9"/>
  <c r="AA475" i="9"/>
  <c r="AA476" i="9"/>
  <c r="AA477" i="9"/>
  <c r="AA478" i="9"/>
  <c r="AA479" i="9"/>
  <c r="AA480" i="9"/>
  <c r="AA481" i="9"/>
  <c r="AA482" i="9"/>
  <c r="AA483" i="9"/>
  <c r="AA484" i="9"/>
  <c r="AA485" i="9"/>
  <c r="AA486" i="9"/>
  <c r="AA487" i="9"/>
  <c r="AA488" i="9"/>
  <c r="AA489" i="9"/>
  <c r="AA490" i="9"/>
  <c r="AA491" i="9"/>
  <c r="AA492" i="9"/>
  <c r="AA493" i="9"/>
  <c r="AA494" i="9"/>
  <c r="AA495" i="9"/>
  <c r="AA496" i="9"/>
  <c r="AA497" i="9"/>
  <c r="AA498" i="9"/>
  <c r="AA499" i="9"/>
  <c r="AA500" i="9"/>
  <c r="AA501" i="9"/>
  <c r="AA502" i="9"/>
  <c r="AA503" i="9"/>
  <c r="AA504" i="9"/>
  <c r="AA505" i="9"/>
  <c r="AA506" i="9"/>
  <c r="AA507" i="9"/>
  <c r="AA508" i="9"/>
  <c r="AA509" i="9"/>
  <c r="AA510" i="9"/>
  <c r="AA511" i="9"/>
  <c r="AA512" i="9"/>
  <c r="AA513" i="9"/>
  <c r="AA514" i="9"/>
  <c r="AA515" i="9"/>
  <c r="AA516" i="9"/>
  <c r="AA517" i="9"/>
  <c r="AA518" i="9"/>
  <c r="AA519" i="9"/>
  <c r="AA520" i="9"/>
  <c r="AA521" i="9"/>
  <c r="AA522" i="9"/>
  <c r="AA523" i="9"/>
  <c r="AA524" i="9"/>
  <c r="AA525" i="9"/>
  <c r="AA526" i="9"/>
  <c r="AA527" i="9"/>
  <c r="AA528" i="9"/>
  <c r="AA529" i="9"/>
  <c r="AA530" i="9"/>
  <c r="AA531" i="9"/>
  <c r="AA532" i="9"/>
  <c r="AA533" i="9"/>
  <c r="AA534" i="9"/>
  <c r="AA535" i="9"/>
  <c r="AA536" i="9"/>
  <c r="AA537" i="9"/>
  <c r="AA538" i="9"/>
  <c r="AA539" i="9"/>
  <c r="AA540" i="9"/>
  <c r="AA541" i="9"/>
  <c r="AA542" i="9"/>
  <c r="AA543" i="9"/>
  <c r="AA544" i="9"/>
  <c r="AA545" i="9"/>
  <c r="AA546" i="9"/>
  <c r="AA547" i="9"/>
  <c r="AA548" i="9"/>
  <c r="AA549" i="9"/>
  <c r="AA550" i="9"/>
  <c r="AA551" i="9"/>
  <c r="AA552" i="9"/>
  <c r="AA553" i="9"/>
  <c r="AA554" i="9"/>
  <c r="AA555" i="9"/>
  <c r="AA556" i="9"/>
  <c r="AA557" i="9"/>
  <c r="AA558" i="9"/>
  <c r="AA559" i="9"/>
  <c r="AA560" i="9"/>
  <c r="AA561" i="9"/>
  <c r="AA562" i="9"/>
  <c r="AA563" i="9"/>
  <c r="AA564" i="9"/>
  <c r="AA565" i="9"/>
  <c r="AA566" i="9"/>
  <c r="AA567" i="9"/>
  <c r="AA568" i="9"/>
  <c r="AA569" i="9"/>
  <c r="AA570" i="9"/>
  <c r="AA571" i="9"/>
  <c r="AA572" i="9"/>
  <c r="AA573" i="9"/>
  <c r="AA574" i="9"/>
  <c r="AA575" i="9"/>
  <c r="AA576" i="9"/>
  <c r="AA577" i="9"/>
  <c r="AA578" i="9"/>
  <c r="AA579" i="9"/>
  <c r="AA580" i="9"/>
  <c r="AA581" i="9"/>
  <c r="AA582" i="9"/>
  <c r="AA583" i="9"/>
  <c r="AA584" i="9"/>
  <c r="AA585" i="9"/>
  <c r="AA586" i="9"/>
  <c r="AA587" i="9"/>
  <c r="AA588" i="9"/>
  <c r="AA589" i="9"/>
  <c r="AA590" i="9"/>
  <c r="AA591" i="9"/>
  <c r="AA592" i="9"/>
  <c r="AA593" i="9"/>
  <c r="AA594" i="9"/>
  <c r="AA595" i="9"/>
  <c r="AA596" i="9"/>
  <c r="AA597" i="9"/>
  <c r="AA598" i="9"/>
  <c r="AA599" i="9"/>
  <c r="AA600" i="9"/>
  <c r="AA601" i="9"/>
  <c r="AA602" i="9"/>
  <c r="AA603" i="9"/>
  <c r="AA604" i="9"/>
  <c r="AA605" i="9"/>
  <c r="AA606" i="9"/>
  <c r="AA607" i="9"/>
  <c r="AA608" i="9"/>
  <c r="AA609" i="9"/>
  <c r="AA610" i="9"/>
  <c r="AA611" i="9"/>
  <c r="AA612" i="9"/>
  <c r="AA613" i="9"/>
  <c r="AA614" i="9"/>
  <c r="AA615" i="9"/>
  <c r="AA616" i="9"/>
  <c r="AA617" i="9"/>
  <c r="AA618" i="9"/>
  <c r="AA619" i="9"/>
  <c r="AA620" i="9"/>
  <c r="AA621" i="9"/>
  <c r="AA622" i="9"/>
  <c r="AA623" i="9"/>
  <c r="AA624" i="9"/>
  <c r="AA625" i="9"/>
  <c r="AA626" i="9"/>
  <c r="AA627" i="9"/>
  <c r="AA628" i="9"/>
  <c r="AA629" i="9"/>
  <c r="AA630" i="9"/>
  <c r="AA631" i="9"/>
  <c r="AA632" i="9"/>
  <c r="AA633" i="9"/>
  <c r="AA634" i="9"/>
  <c r="AA635" i="9"/>
  <c r="AA636" i="9"/>
  <c r="AA637" i="9"/>
  <c r="AA638" i="9"/>
  <c r="AA639" i="9"/>
  <c r="AA640" i="9"/>
  <c r="AA641" i="9"/>
  <c r="AA642" i="9"/>
  <c r="AA643" i="9"/>
  <c r="AA644" i="9"/>
  <c r="AA645" i="9"/>
  <c r="AA646" i="9"/>
  <c r="AA647" i="9"/>
  <c r="AA648" i="9"/>
  <c r="AA649" i="9"/>
  <c r="AA650" i="9"/>
  <c r="AA651" i="9"/>
  <c r="AA652" i="9"/>
  <c r="AA653" i="9"/>
  <c r="AA654" i="9"/>
  <c r="AA655" i="9"/>
  <c r="AA656" i="9"/>
  <c r="AA657" i="9"/>
  <c r="AA658" i="9"/>
  <c r="AA659" i="9"/>
  <c r="AA660" i="9"/>
  <c r="AA661" i="9"/>
  <c r="AA662" i="9"/>
  <c r="AA663" i="9"/>
  <c r="AA664" i="9"/>
  <c r="AA665" i="9"/>
  <c r="AA666" i="9"/>
  <c r="AA667" i="9"/>
  <c r="AA668" i="9"/>
  <c r="AA669" i="9"/>
  <c r="AA670" i="9"/>
  <c r="AA671" i="9"/>
  <c r="AA672" i="9"/>
  <c r="AA673" i="9"/>
  <c r="AA674" i="9"/>
  <c r="AA675" i="9"/>
  <c r="AA676" i="9"/>
  <c r="AA677" i="9"/>
  <c r="AA678" i="9"/>
  <c r="AA679" i="9"/>
  <c r="AA680" i="9"/>
  <c r="AA681" i="9"/>
  <c r="AA682" i="9"/>
  <c r="AA683" i="9"/>
  <c r="AA684" i="9"/>
  <c r="AA685" i="9"/>
  <c r="AA686" i="9"/>
  <c r="AA687" i="9"/>
  <c r="AA688" i="9"/>
  <c r="AA689" i="9"/>
  <c r="AA690" i="9"/>
  <c r="AA691" i="9"/>
  <c r="AA692" i="9"/>
  <c r="AA693" i="9"/>
  <c r="AA694" i="9"/>
  <c r="AA695" i="9"/>
  <c r="AA696" i="9"/>
  <c r="AA697" i="9"/>
  <c r="AA698" i="9"/>
  <c r="AA699" i="9"/>
  <c r="AA700" i="9"/>
  <c r="AA701" i="9"/>
  <c r="AA702" i="9"/>
  <c r="AA703" i="9"/>
  <c r="AA704" i="9"/>
  <c r="AA705" i="9"/>
  <c r="AA706" i="9"/>
  <c r="AA707" i="9"/>
  <c r="AA708" i="9"/>
  <c r="AA709" i="9"/>
  <c r="AA710" i="9"/>
  <c r="AA711" i="9"/>
  <c r="AA712" i="9"/>
  <c r="AA713" i="9"/>
  <c r="AA714" i="9"/>
  <c r="AA715" i="9"/>
  <c r="AA716" i="9"/>
  <c r="AA717" i="9"/>
  <c r="AA718" i="9"/>
  <c r="AA719" i="9"/>
  <c r="AA720" i="9"/>
  <c r="AA721" i="9"/>
  <c r="AA722" i="9"/>
  <c r="AA723" i="9"/>
  <c r="AA724" i="9"/>
  <c r="AA725" i="9"/>
  <c r="AA726" i="9"/>
  <c r="AA727" i="9"/>
  <c r="AA728" i="9"/>
  <c r="AA729" i="9"/>
  <c r="AA10" i="9"/>
  <c r="BI725" i="8"/>
  <c r="BK725" i="8" l="1"/>
  <c r="BJ725" i="8"/>
  <c r="I5" i="8"/>
  <c r="F688" i="9"/>
  <c r="F689" i="9"/>
  <c r="F690" i="9"/>
  <c r="F691" i="9"/>
  <c r="F692" i="9"/>
  <c r="F693" i="9"/>
  <c r="E688" i="9"/>
  <c r="E689" i="9"/>
  <c r="E690" i="9"/>
  <c r="E691" i="9"/>
  <c r="E692" i="9"/>
  <c r="E693" i="9"/>
  <c r="P688" i="8"/>
  <c r="P687" i="8"/>
  <c r="P686" i="8"/>
  <c r="P685" i="8"/>
  <c r="P684" i="8"/>
  <c r="P683" i="8"/>
  <c r="O688" i="8"/>
  <c r="V693" i="9" s="1"/>
  <c r="O687" i="8"/>
  <c r="V692" i="9" s="1"/>
  <c r="O686" i="8"/>
  <c r="V691" i="9" s="1"/>
  <c r="O685" i="8"/>
  <c r="V690" i="9" s="1"/>
  <c r="O684" i="8"/>
  <c r="V689" i="9" s="1"/>
  <c r="O683" i="8"/>
  <c r="V688" i="9" s="1"/>
  <c r="M688" i="8"/>
  <c r="G693" i="9" s="1"/>
  <c r="M687" i="8"/>
  <c r="G692" i="9" s="1"/>
  <c r="M686" i="8"/>
  <c r="G691" i="9" s="1"/>
  <c r="M685" i="8"/>
  <c r="G690" i="9" s="1"/>
  <c r="M684" i="8"/>
  <c r="G689" i="9" s="1"/>
  <c r="M683" i="8"/>
  <c r="G688" i="9" s="1"/>
  <c r="L688" i="8"/>
  <c r="D693" i="9" s="1"/>
  <c r="L687" i="8"/>
  <c r="D692" i="9" s="1"/>
  <c r="L686" i="8"/>
  <c r="D691" i="9" s="1"/>
  <c r="L685" i="8"/>
  <c r="D690" i="9" s="1"/>
  <c r="L684" i="8"/>
  <c r="D689" i="9" s="1"/>
  <c r="L683" i="8"/>
  <c r="D688" i="9" s="1"/>
  <c r="J688" i="8"/>
  <c r="C693" i="9" s="1"/>
  <c r="J687" i="8"/>
  <c r="C692" i="9" s="1"/>
  <c r="J686" i="8"/>
  <c r="C691" i="9" s="1"/>
  <c r="J685" i="8"/>
  <c r="C690" i="9" s="1"/>
  <c r="J684" i="8"/>
  <c r="C689" i="9" s="1"/>
  <c r="J683" i="8"/>
  <c r="C688" i="9" s="1"/>
  <c r="I688" i="8"/>
  <c r="B693" i="9" s="1"/>
  <c r="I687" i="8"/>
  <c r="B692" i="9" s="1"/>
  <c r="I686" i="8"/>
  <c r="B691" i="9" s="1"/>
  <c r="I685" i="8"/>
  <c r="B690" i="9" s="1"/>
  <c r="I684" i="8"/>
  <c r="B689" i="9" s="1"/>
  <c r="I683" i="8"/>
  <c r="B688" i="9" s="1"/>
  <c r="B688" i="8"/>
  <c r="A693" i="9" s="1"/>
  <c r="B687" i="8"/>
  <c r="A692" i="9" s="1"/>
  <c r="B686" i="8"/>
  <c r="A691" i="9" s="1"/>
  <c r="B685" i="8"/>
  <c r="A690" i="9" s="1"/>
  <c r="B684" i="8"/>
  <c r="A689" i="9" s="1"/>
  <c r="B683" i="8"/>
  <c r="A688" i="9" s="1"/>
  <c r="O724" i="8" l="1"/>
  <c r="O723" i="8"/>
  <c r="O722" i="8"/>
  <c r="O721" i="8"/>
  <c r="O720" i="8"/>
  <c r="V725" i="9" s="1"/>
  <c r="O719" i="8"/>
  <c r="V724" i="9" s="1"/>
  <c r="O718" i="8"/>
  <c r="V723" i="9" s="1"/>
  <c r="O717" i="8"/>
  <c r="O716" i="8"/>
  <c r="V721" i="9" s="1"/>
  <c r="O715" i="8"/>
  <c r="V720" i="9" s="1"/>
  <c r="O714" i="8"/>
  <c r="V719" i="9" s="1"/>
  <c r="O713" i="8"/>
  <c r="V718" i="9" s="1"/>
  <c r="O712" i="8"/>
  <c r="O711" i="8"/>
  <c r="V716" i="9" s="1"/>
  <c r="O710" i="8"/>
  <c r="V715" i="9" s="1"/>
  <c r="O709" i="8"/>
  <c r="O708" i="8"/>
  <c r="V713" i="9" s="1"/>
  <c r="O707" i="8"/>
  <c r="O706" i="8"/>
  <c r="V711" i="9" s="1"/>
  <c r="O705" i="8"/>
  <c r="V710" i="9" s="1"/>
  <c r="O704" i="8"/>
  <c r="V709" i="9" s="1"/>
  <c r="O703" i="8"/>
  <c r="V708" i="9" s="1"/>
  <c r="O702" i="8"/>
  <c r="V707" i="9" s="1"/>
  <c r="O701" i="8"/>
  <c r="V706" i="9" s="1"/>
  <c r="O700" i="8"/>
  <c r="O699" i="8"/>
  <c r="O698" i="8"/>
  <c r="O697" i="8"/>
  <c r="O696" i="8"/>
  <c r="V701" i="9" s="1"/>
  <c r="O695" i="8"/>
  <c r="V700" i="9" s="1"/>
  <c r="O694" i="8"/>
  <c r="V699" i="9" s="1"/>
  <c r="O693" i="8"/>
  <c r="V698" i="9" s="1"/>
  <c r="O692" i="8"/>
  <c r="V697" i="9" s="1"/>
  <c r="O691" i="8"/>
  <c r="V696" i="9" s="1"/>
  <c r="O690" i="8"/>
  <c r="V695" i="9" s="1"/>
  <c r="O689" i="8"/>
  <c r="V694" i="9" s="1"/>
  <c r="O682" i="8"/>
  <c r="O681" i="8"/>
  <c r="V686" i="9" s="1"/>
  <c r="O680" i="8"/>
  <c r="V685" i="9" s="1"/>
  <c r="O679" i="8"/>
  <c r="O678" i="8"/>
  <c r="O677" i="8"/>
  <c r="V682" i="9" s="1"/>
  <c r="O676" i="8"/>
  <c r="V681" i="9" s="1"/>
  <c r="O675" i="8"/>
  <c r="V680" i="9" s="1"/>
  <c r="O674" i="8"/>
  <c r="V679" i="9" s="1"/>
  <c r="O673" i="8"/>
  <c r="V678" i="9" s="1"/>
  <c r="O672" i="8"/>
  <c r="V677" i="9" s="1"/>
  <c r="O671" i="8"/>
  <c r="V676" i="9" s="1"/>
  <c r="O670" i="8"/>
  <c r="O669" i="8"/>
  <c r="V674" i="9" s="1"/>
  <c r="O668" i="8"/>
  <c r="O667" i="8"/>
  <c r="V672" i="9" s="1"/>
  <c r="O666" i="8"/>
  <c r="V671" i="9" s="1"/>
  <c r="O665" i="8"/>
  <c r="V670" i="9" s="1"/>
  <c r="O664" i="8"/>
  <c r="V669" i="9" s="1"/>
  <c r="O663" i="8"/>
  <c r="V668" i="9" s="1"/>
  <c r="O662" i="8"/>
  <c r="V667" i="9" s="1"/>
  <c r="O661" i="8"/>
  <c r="V666" i="9" s="1"/>
  <c r="O660" i="8"/>
  <c r="V665" i="9" s="1"/>
  <c r="O659" i="8"/>
  <c r="V664" i="9" s="1"/>
  <c r="O658" i="8"/>
  <c r="O657" i="8"/>
  <c r="O656" i="8"/>
  <c r="V661" i="9" s="1"/>
  <c r="O655" i="8"/>
  <c r="V660" i="9" s="1"/>
  <c r="O654" i="8"/>
  <c r="V659" i="9" s="1"/>
  <c r="O653" i="8"/>
  <c r="V658" i="9" s="1"/>
  <c r="O652" i="8"/>
  <c r="O651" i="8"/>
  <c r="V656" i="9" s="1"/>
  <c r="O650" i="8"/>
  <c r="V655" i="9" s="1"/>
  <c r="O649" i="8"/>
  <c r="V654" i="9" s="1"/>
  <c r="O648" i="8"/>
  <c r="V653" i="9" s="1"/>
  <c r="O647" i="8"/>
  <c r="V652" i="9" s="1"/>
  <c r="O646" i="8"/>
  <c r="O645" i="8"/>
  <c r="O644" i="8"/>
  <c r="O643" i="8"/>
  <c r="V648" i="9" s="1"/>
  <c r="O642" i="8"/>
  <c r="O641" i="8"/>
  <c r="V646" i="9" s="1"/>
  <c r="O640" i="8"/>
  <c r="V645" i="9" s="1"/>
  <c r="O639" i="8"/>
  <c r="V644" i="9" s="1"/>
  <c r="O638" i="8"/>
  <c r="O637" i="8"/>
  <c r="V642" i="9" s="1"/>
  <c r="O636" i="8"/>
  <c r="V641" i="9" s="1"/>
  <c r="O635" i="8"/>
  <c r="V640" i="9" s="1"/>
  <c r="O634" i="8"/>
  <c r="O633" i="8"/>
  <c r="O632" i="8"/>
  <c r="V637" i="9" s="1"/>
  <c r="O631" i="8"/>
  <c r="V636" i="9" s="1"/>
  <c r="O630" i="8"/>
  <c r="V635" i="9" s="1"/>
  <c r="O629" i="8"/>
  <c r="O628" i="8"/>
  <c r="V633" i="9" s="1"/>
  <c r="O627" i="8"/>
  <c r="O626" i="8"/>
  <c r="V631" i="9" s="1"/>
  <c r="O625" i="8"/>
  <c r="V630" i="9" s="1"/>
  <c r="O624" i="8"/>
  <c r="V629" i="9" s="1"/>
  <c r="O623" i="8"/>
  <c r="V628" i="9" s="1"/>
  <c r="O622" i="8"/>
  <c r="O621" i="8"/>
  <c r="O620" i="8"/>
  <c r="O619" i="8"/>
  <c r="V624" i="9" s="1"/>
  <c r="O618" i="8"/>
  <c r="O617" i="8"/>
  <c r="V622" i="9" s="1"/>
  <c r="O616" i="8"/>
  <c r="V621" i="9" s="1"/>
  <c r="O615" i="8"/>
  <c r="V620" i="9" s="1"/>
  <c r="O614" i="8"/>
  <c r="V619" i="9" s="1"/>
  <c r="O613" i="8"/>
  <c r="V618" i="9" s="1"/>
  <c r="O612" i="8"/>
  <c r="V617" i="9" s="1"/>
  <c r="O611" i="8"/>
  <c r="V616" i="9" s="1"/>
  <c r="O610" i="8"/>
  <c r="O609" i="8"/>
  <c r="V614" i="9" s="1"/>
  <c r="O608" i="8"/>
  <c r="V613" i="9" s="1"/>
  <c r="O607" i="8"/>
  <c r="V612" i="9" s="1"/>
  <c r="O606" i="8"/>
  <c r="V611" i="9" s="1"/>
  <c r="O605" i="8"/>
  <c r="V610" i="9" s="1"/>
  <c r="O604" i="8"/>
  <c r="V609" i="9" s="1"/>
  <c r="O603" i="8"/>
  <c r="V608" i="9" s="1"/>
  <c r="O602" i="8"/>
  <c r="V607" i="9" s="1"/>
  <c r="O601" i="8"/>
  <c r="V606" i="9" s="1"/>
  <c r="O600" i="8"/>
  <c r="V605" i="9" s="1"/>
  <c r="O599" i="8"/>
  <c r="V604" i="9" s="1"/>
  <c r="O598" i="8"/>
  <c r="O597" i="8"/>
  <c r="V602" i="9" s="1"/>
  <c r="O596" i="8"/>
  <c r="O595" i="8"/>
  <c r="V600" i="9" s="1"/>
  <c r="O594" i="8"/>
  <c r="O593" i="8"/>
  <c r="V598" i="9" s="1"/>
  <c r="O592" i="8"/>
  <c r="V597" i="9" s="1"/>
  <c r="O591" i="8"/>
  <c r="V596" i="9" s="1"/>
  <c r="O590" i="8"/>
  <c r="V595" i="9" s="1"/>
  <c r="O589" i="8"/>
  <c r="V594" i="9" s="1"/>
  <c r="O588" i="8"/>
  <c r="V593" i="9" s="1"/>
  <c r="O587" i="8"/>
  <c r="V592" i="9" s="1"/>
  <c r="O586" i="8"/>
  <c r="O585" i="8"/>
  <c r="V590" i="9" s="1"/>
  <c r="O584" i="8"/>
  <c r="V589" i="9" s="1"/>
  <c r="O583" i="8"/>
  <c r="V588" i="9" s="1"/>
  <c r="O582" i="8"/>
  <c r="V587" i="9" s="1"/>
  <c r="O581" i="8"/>
  <c r="V586" i="9" s="1"/>
  <c r="O580" i="8"/>
  <c r="O579" i="8"/>
  <c r="V584" i="9" s="1"/>
  <c r="O578" i="8"/>
  <c r="V583" i="9" s="1"/>
  <c r="O577" i="8"/>
  <c r="V582" i="9" s="1"/>
  <c r="O576" i="8"/>
  <c r="V581" i="9" s="1"/>
  <c r="O575" i="8"/>
  <c r="V580" i="9" s="1"/>
  <c r="O574" i="8"/>
  <c r="O573" i="8"/>
  <c r="O572" i="8"/>
  <c r="O571" i="8"/>
  <c r="V576" i="9" s="1"/>
  <c r="O570" i="8"/>
  <c r="O569" i="8"/>
  <c r="V574" i="9" s="1"/>
  <c r="O568" i="8"/>
  <c r="V573" i="9" s="1"/>
  <c r="O567" i="8"/>
  <c r="V572" i="9" s="1"/>
  <c r="O566" i="8"/>
  <c r="O565" i="8"/>
  <c r="V570" i="9" s="1"/>
  <c r="O564" i="8"/>
  <c r="V569" i="9" s="1"/>
  <c r="O563" i="8"/>
  <c r="V568" i="9" s="1"/>
  <c r="O562" i="8"/>
  <c r="O561" i="8"/>
  <c r="V566" i="9" s="1"/>
  <c r="O560" i="8"/>
  <c r="V565" i="9" s="1"/>
  <c r="O559" i="8"/>
  <c r="V564" i="9" s="1"/>
  <c r="O558" i="8"/>
  <c r="O557" i="8"/>
  <c r="V562" i="9" s="1"/>
  <c r="O556" i="8"/>
  <c r="V561" i="9" s="1"/>
  <c r="O555" i="8"/>
  <c r="O554" i="8"/>
  <c r="V559" i="9" s="1"/>
  <c r="O553" i="8"/>
  <c r="V558" i="9" s="1"/>
  <c r="O552" i="8"/>
  <c r="V557" i="9" s="1"/>
  <c r="O551" i="8"/>
  <c r="V556" i="9" s="1"/>
  <c r="O550" i="8"/>
  <c r="O549" i="8"/>
  <c r="V554" i="9" s="1"/>
  <c r="O548" i="8"/>
  <c r="O547" i="8"/>
  <c r="V552" i="9" s="1"/>
  <c r="O546" i="8"/>
  <c r="V551" i="9" s="1"/>
  <c r="O545" i="8"/>
  <c r="V550" i="9" s="1"/>
  <c r="O544" i="8"/>
  <c r="V549" i="9" s="1"/>
  <c r="O543" i="8"/>
  <c r="V548" i="9" s="1"/>
  <c r="O542" i="8"/>
  <c r="V547" i="9" s="1"/>
  <c r="O541" i="8"/>
  <c r="V546" i="9" s="1"/>
  <c r="O540" i="8"/>
  <c r="V545" i="9" s="1"/>
  <c r="O539" i="8"/>
  <c r="V544" i="9" s="1"/>
  <c r="O538" i="8"/>
  <c r="O537" i="8"/>
  <c r="O536" i="8"/>
  <c r="V541" i="9" s="1"/>
  <c r="O535" i="8"/>
  <c r="V540" i="9" s="1"/>
  <c r="O534" i="8"/>
  <c r="V539" i="9" s="1"/>
  <c r="O533" i="8"/>
  <c r="V538" i="9" s="1"/>
  <c r="O532" i="8"/>
  <c r="V537" i="9" s="1"/>
  <c r="O531" i="8"/>
  <c r="V536" i="9" s="1"/>
  <c r="O530" i="8"/>
  <c r="V535" i="9" s="1"/>
  <c r="O529" i="8"/>
  <c r="V534" i="9" s="1"/>
  <c r="O528" i="8"/>
  <c r="V533" i="9" s="1"/>
  <c r="O527" i="8"/>
  <c r="V532" i="9" s="1"/>
  <c r="O526" i="8"/>
  <c r="O525" i="8"/>
  <c r="O524" i="8"/>
  <c r="O523" i="8"/>
  <c r="V528" i="9" s="1"/>
  <c r="O522" i="8"/>
  <c r="V527" i="9" s="1"/>
  <c r="O521" i="8"/>
  <c r="V526" i="9" s="1"/>
  <c r="O520" i="8"/>
  <c r="V525" i="9" s="1"/>
  <c r="O519" i="8"/>
  <c r="V524" i="9" s="1"/>
  <c r="O518" i="8"/>
  <c r="V523" i="9" s="1"/>
  <c r="O517" i="8"/>
  <c r="V522" i="9" s="1"/>
  <c r="O516" i="8"/>
  <c r="V521" i="9" s="1"/>
  <c r="O515" i="8"/>
  <c r="V520" i="9" s="1"/>
  <c r="O514" i="8"/>
  <c r="O513" i="8"/>
  <c r="V518" i="9" s="1"/>
  <c r="O512" i="8"/>
  <c r="V517" i="9" s="1"/>
  <c r="O511" i="8"/>
  <c r="O510" i="8"/>
  <c r="V515" i="9" s="1"/>
  <c r="O509" i="8"/>
  <c r="V514" i="9" s="1"/>
  <c r="O508" i="8"/>
  <c r="V513" i="9" s="1"/>
  <c r="O507" i="8"/>
  <c r="V512" i="9" s="1"/>
  <c r="O506" i="8"/>
  <c r="V511" i="9" s="1"/>
  <c r="O505" i="8"/>
  <c r="V510" i="9" s="1"/>
  <c r="O504" i="8"/>
  <c r="V509" i="9" s="1"/>
  <c r="O503" i="8"/>
  <c r="V508" i="9" s="1"/>
  <c r="O502" i="8"/>
  <c r="O501" i="8"/>
  <c r="O500" i="8"/>
  <c r="V505" i="9" s="1"/>
  <c r="O499" i="8"/>
  <c r="V504" i="9" s="1"/>
  <c r="O498" i="8"/>
  <c r="V503" i="9" s="1"/>
  <c r="O497" i="8"/>
  <c r="V502" i="9" s="1"/>
  <c r="O496" i="8"/>
  <c r="V501" i="9" s="1"/>
  <c r="O495" i="8"/>
  <c r="V500" i="9" s="1"/>
  <c r="O494" i="8"/>
  <c r="V499" i="9" s="1"/>
  <c r="O493" i="8"/>
  <c r="V498" i="9" s="1"/>
  <c r="O492" i="8"/>
  <c r="V497" i="9" s="1"/>
  <c r="O491" i="8"/>
  <c r="V496" i="9" s="1"/>
  <c r="O490" i="8"/>
  <c r="O489" i="8"/>
  <c r="V494" i="9" s="1"/>
  <c r="O488" i="8"/>
  <c r="V493" i="9" s="1"/>
  <c r="O487" i="8"/>
  <c r="V492" i="9" s="1"/>
  <c r="O486" i="8"/>
  <c r="V491" i="9" s="1"/>
  <c r="O485" i="8"/>
  <c r="V490" i="9" s="1"/>
  <c r="O484" i="8"/>
  <c r="V489" i="9" s="1"/>
  <c r="O483" i="8"/>
  <c r="V488" i="9" s="1"/>
  <c r="O482" i="8"/>
  <c r="V487" i="9" s="1"/>
  <c r="O481" i="8"/>
  <c r="V486" i="9" s="1"/>
  <c r="O480" i="8"/>
  <c r="V485" i="9" s="1"/>
  <c r="O479" i="8"/>
  <c r="V484" i="9" s="1"/>
  <c r="O478" i="8"/>
  <c r="O477" i="8"/>
  <c r="O476" i="8"/>
  <c r="O475" i="8"/>
  <c r="V480" i="9" s="1"/>
  <c r="O474" i="8"/>
  <c r="V479" i="9" s="1"/>
  <c r="O473" i="8"/>
  <c r="V478" i="9" s="1"/>
  <c r="O472" i="8"/>
  <c r="V477" i="9" s="1"/>
  <c r="O471" i="8"/>
  <c r="V476" i="9" s="1"/>
  <c r="O470" i="8"/>
  <c r="O469" i="8"/>
  <c r="V474" i="9" s="1"/>
  <c r="O468" i="8"/>
  <c r="V473" i="9" s="1"/>
  <c r="O467" i="8"/>
  <c r="V472" i="9" s="1"/>
  <c r="O466" i="8"/>
  <c r="O465" i="8"/>
  <c r="O464" i="8"/>
  <c r="V469" i="9" s="1"/>
  <c r="O463" i="8"/>
  <c r="V468" i="9" s="1"/>
  <c r="O462" i="8"/>
  <c r="V467" i="9" s="1"/>
  <c r="O461" i="8"/>
  <c r="V466" i="9" s="1"/>
  <c r="O460" i="8"/>
  <c r="V465" i="9" s="1"/>
  <c r="O459" i="8"/>
  <c r="V464" i="9" s="1"/>
  <c r="O458" i="8"/>
  <c r="O457" i="8"/>
  <c r="V462" i="9" s="1"/>
  <c r="O456" i="8"/>
  <c r="V461" i="9" s="1"/>
  <c r="O455" i="8"/>
  <c r="V460" i="9" s="1"/>
  <c r="O454" i="8"/>
  <c r="O453" i="8"/>
  <c r="O452" i="8"/>
  <c r="O451" i="8"/>
  <c r="V456" i="9" s="1"/>
  <c r="O450" i="8"/>
  <c r="V455" i="9" s="1"/>
  <c r="O449" i="8"/>
  <c r="V454" i="9" s="1"/>
  <c r="O448" i="8"/>
  <c r="V453" i="9" s="1"/>
  <c r="O447" i="8"/>
  <c r="V452" i="9" s="1"/>
  <c r="O446" i="8"/>
  <c r="V451" i="9" s="1"/>
  <c r="O445" i="8"/>
  <c r="V450" i="9" s="1"/>
  <c r="O444" i="8"/>
  <c r="V449" i="9" s="1"/>
  <c r="O443" i="8"/>
  <c r="V448" i="9" s="1"/>
  <c r="O442" i="8"/>
  <c r="O441" i="8"/>
  <c r="V446" i="9" s="1"/>
  <c r="O440" i="8"/>
  <c r="V445" i="9" s="1"/>
  <c r="O439" i="8"/>
  <c r="V444" i="9" s="1"/>
  <c r="O438" i="8"/>
  <c r="V443" i="9" s="1"/>
  <c r="O437" i="8"/>
  <c r="V442" i="9" s="1"/>
  <c r="O436" i="8"/>
  <c r="O435" i="8"/>
  <c r="V440" i="9" s="1"/>
  <c r="O434" i="8"/>
  <c r="V439" i="9" s="1"/>
  <c r="O433" i="8"/>
  <c r="V438" i="9" s="1"/>
  <c r="O432" i="8"/>
  <c r="V437" i="9" s="1"/>
  <c r="O431" i="8"/>
  <c r="V436" i="9" s="1"/>
  <c r="O430" i="8"/>
  <c r="O429" i="8"/>
  <c r="V434" i="9" s="1"/>
  <c r="O428" i="8"/>
  <c r="V433" i="9" s="1"/>
  <c r="O427" i="8"/>
  <c r="V432" i="9" s="1"/>
  <c r="O426" i="8"/>
  <c r="V431" i="9" s="1"/>
  <c r="O425" i="8"/>
  <c r="V430" i="9" s="1"/>
  <c r="O424" i="8"/>
  <c r="V429" i="9" s="1"/>
  <c r="O423" i="8"/>
  <c r="V428" i="9" s="1"/>
  <c r="O422" i="8"/>
  <c r="V427" i="9" s="1"/>
  <c r="O421" i="8"/>
  <c r="V426" i="9" s="1"/>
  <c r="O420" i="8"/>
  <c r="V425" i="9" s="1"/>
  <c r="O419" i="8"/>
  <c r="V424" i="9" s="1"/>
  <c r="O418" i="8"/>
  <c r="O417" i="8"/>
  <c r="V422" i="9" s="1"/>
  <c r="O416" i="8"/>
  <c r="V421" i="9" s="1"/>
  <c r="O415" i="8"/>
  <c r="V420" i="9" s="1"/>
  <c r="O414" i="8"/>
  <c r="V419" i="9" s="1"/>
  <c r="O413" i="8"/>
  <c r="V418" i="9" s="1"/>
  <c r="O412" i="8"/>
  <c r="V417" i="9" s="1"/>
  <c r="O411" i="8"/>
  <c r="V416" i="9" s="1"/>
  <c r="O410" i="8"/>
  <c r="V415" i="9" s="1"/>
  <c r="O409" i="8"/>
  <c r="V414" i="9" s="1"/>
  <c r="O408" i="8"/>
  <c r="V413" i="9" s="1"/>
  <c r="O407" i="8"/>
  <c r="V412" i="9" s="1"/>
  <c r="O406" i="8"/>
  <c r="O405" i="8"/>
  <c r="O404" i="8"/>
  <c r="O403" i="8"/>
  <c r="V408" i="9" s="1"/>
  <c r="O402" i="8"/>
  <c r="O401" i="8"/>
  <c r="V406" i="9" s="1"/>
  <c r="O400" i="8"/>
  <c r="V405" i="9" s="1"/>
  <c r="O399" i="8"/>
  <c r="V404" i="9" s="1"/>
  <c r="O398" i="8"/>
  <c r="V403" i="9" s="1"/>
  <c r="O397" i="8"/>
  <c r="O396" i="8"/>
  <c r="V401" i="9" s="1"/>
  <c r="O395" i="8"/>
  <c r="V400" i="9" s="1"/>
  <c r="O394" i="8"/>
  <c r="O393" i="8"/>
  <c r="V398" i="9" s="1"/>
  <c r="O392" i="8"/>
  <c r="V397" i="9" s="1"/>
  <c r="O391" i="8"/>
  <c r="V396" i="9" s="1"/>
  <c r="O390" i="8"/>
  <c r="V395" i="9" s="1"/>
  <c r="O389" i="8"/>
  <c r="V394" i="9" s="1"/>
  <c r="O388" i="8"/>
  <c r="O387" i="8"/>
  <c r="V392" i="9" s="1"/>
  <c r="O386" i="8"/>
  <c r="V391" i="9" s="1"/>
  <c r="O385" i="8"/>
  <c r="V390" i="9" s="1"/>
  <c r="O384" i="8"/>
  <c r="V389" i="9" s="1"/>
  <c r="O383" i="8"/>
  <c r="V388" i="9" s="1"/>
  <c r="O382" i="8"/>
  <c r="O381" i="8"/>
  <c r="O380" i="8"/>
  <c r="O379" i="8"/>
  <c r="O378" i="8"/>
  <c r="V383" i="9" s="1"/>
  <c r="O377" i="8"/>
  <c r="V382" i="9" s="1"/>
  <c r="O376" i="8"/>
  <c r="V381" i="9" s="1"/>
  <c r="O375" i="8"/>
  <c r="V380" i="9" s="1"/>
  <c r="O374" i="8"/>
  <c r="V379" i="9" s="1"/>
  <c r="O373" i="8"/>
  <c r="V378" i="9" s="1"/>
  <c r="O372" i="8"/>
  <c r="V377" i="9" s="1"/>
  <c r="O371" i="8"/>
  <c r="V376" i="9" s="1"/>
  <c r="O370" i="8"/>
  <c r="O369" i="8"/>
  <c r="V374" i="9" s="1"/>
  <c r="O368" i="8"/>
  <c r="V373" i="9" s="1"/>
  <c r="O367" i="8"/>
  <c r="V372" i="9" s="1"/>
  <c r="O366" i="8"/>
  <c r="V371" i="9" s="1"/>
  <c r="O365" i="8"/>
  <c r="V370" i="9" s="1"/>
  <c r="O364" i="8"/>
  <c r="V369" i="9" s="1"/>
  <c r="O363" i="8"/>
  <c r="V368" i="9" s="1"/>
  <c r="O362" i="8"/>
  <c r="O361" i="8"/>
  <c r="V366" i="9" s="1"/>
  <c r="O360" i="8"/>
  <c r="V365" i="9" s="1"/>
  <c r="O359" i="8"/>
  <c r="V364" i="9" s="1"/>
  <c r="O358" i="8"/>
  <c r="V363" i="9" s="1"/>
  <c r="O357" i="8"/>
  <c r="O356" i="8"/>
  <c r="V361" i="9" s="1"/>
  <c r="O355" i="8"/>
  <c r="V360" i="9" s="1"/>
  <c r="O354" i="8"/>
  <c r="V359" i="9" s="1"/>
  <c r="O353" i="8"/>
  <c r="V358" i="9" s="1"/>
  <c r="O352" i="8"/>
  <c r="V357" i="9" s="1"/>
  <c r="O351" i="8"/>
  <c r="V356" i="9" s="1"/>
  <c r="O350" i="8"/>
  <c r="V355" i="9" s="1"/>
  <c r="O349" i="8"/>
  <c r="V354" i="9" s="1"/>
  <c r="O348" i="8"/>
  <c r="V353" i="9" s="1"/>
  <c r="O347" i="8"/>
  <c r="V352" i="9" s="1"/>
  <c r="O346" i="8"/>
  <c r="V351" i="9" s="1"/>
  <c r="O345" i="8"/>
  <c r="V350" i="9" s="1"/>
  <c r="O344" i="8"/>
  <c r="V349" i="9" s="1"/>
  <c r="O343" i="8"/>
  <c r="V348" i="9" s="1"/>
  <c r="O342" i="8"/>
  <c r="V347" i="9" s="1"/>
  <c r="O341" i="8"/>
  <c r="V346" i="9" s="1"/>
  <c r="O340" i="8"/>
  <c r="V345" i="9" s="1"/>
  <c r="O339" i="8"/>
  <c r="V344" i="9" s="1"/>
  <c r="O338" i="8"/>
  <c r="V343" i="9" s="1"/>
  <c r="O337" i="8"/>
  <c r="V342" i="9" s="1"/>
  <c r="O336" i="8"/>
  <c r="V341" i="9" s="1"/>
  <c r="O335" i="8"/>
  <c r="V340" i="9" s="1"/>
  <c r="O334" i="8"/>
  <c r="O333" i="8"/>
  <c r="O332" i="8"/>
  <c r="O331" i="8"/>
  <c r="V336" i="9" s="1"/>
  <c r="O330" i="8"/>
  <c r="V335" i="9" s="1"/>
  <c r="O329" i="8"/>
  <c r="V334" i="9" s="1"/>
  <c r="O328" i="8"/>
  <c r="V333" i="9" s="1"/>
  <c r="O327" i="8"/>
  <c r="V332" i="9" s="1"/>
  <c r="O326" i="8"/>
  <c r="V331" i="9" s="1"/>
  <c r="O325" i="8"/>
  <c r="V330" i="9" s="1"/>
  <c r="O324" i="8"/>
  <c r="V329" i="9" s="1"/>
  <c r="O323" i="8"/>
  <c r="V328" i="9" s="1"/>
  <c r="O322" i="8"/>
  <c r="V327" i="9" s="1"/>
  <c r="O321" i="8"/>
  <c r="V326" i="9" s="1"/>
  <c r="O320" i="8"/>
  <c r="V325" i="9" s="1"/>
  <c r="O319" i="8"/>
  <c r="V324" i="9" s="1"/>
  <c r="O318" i="8"/>
  <c r="V323" i="9" s="1"/>
  <c r="O317" i="8"/>
  <c r="V322" i="9" s="1"/>
  <c r="O316" i="8"/>
  <c r="V321" i="9" s="1"/>
  <c r="O315" i="8"/>
  <c r="V320" i="9" s="1"/>
  <c r="O314" i="8"/>
  <c r="V319" i="9" s="1"/>
  <c r="O313" i="8"/>
  <c r="V318" i="9" s="1"/>
  <c r="O312" i="8"/>
  <c r="V317" i="9" s="1"/>
  <c r="O311" i="8"/>
  <c r="V316" i="9" s="1"/>
  <c r="O310" i="8"/>
  <c r="O309" i="8"/>
  <c r="V314" i="9" s="1"/>
  <c r="O308" i="8"/>
  <c r="O307" i="8"/>
  <c r="V312" i="9" s="1"/>
  <c r="O306" i="8"/>
  <c r="V311" i="9" s="1"/>
  <c r="O305" i="8"/>
  <c r="V310" i="9" s="1"/>
  <c r="O304" i="8"/>
  <c r="V309" i="9" s="1"/>
  <c r="O303" i="8"/>
  <c r="V308" i="9" s="1"/>
  <c r="O302" i="8"/>
  <c r="V307" i="9" s="1"/>
  <c r="O301" i="8"/>
  <c r="V306" i="9" s="1"/>
  <c r="O300" i="8"/>
  <c r="V305" i="9" s="1"/>
  <c r="O299" i="8"/>
  <c r="V304" i="9" s="1"/>
  <c r="O298" i="8"/>
  <c r="O297" i="8"/>
  <c r="O296" i="8"/>
  <c r="V301" i="9" s="1"/>
  <c r="O295" i="8"/>
  <c r="V300" i="9" s="1"/>
  <c r="O294" i="8"/>
  <c r="V299" i="9" s="1"/>
  <c r="O293" i="8"/>
  <c r="V298" i="9" s="1"/>
  <c r="O292" i="8"/>
  <c r="V297" i="9" s="1"/>
  <c r="O291" i="8"/>
  <c r="V296" i="9" s="1"/>
  <c r="O290" i="8"/>
  <c r="V295" i="9" s="1"/>
  <c r="O289" i="8"/>
  <c r="V294" i="9" s="1"/>
  <c r="O288" i="8"/>
  <c r="V293" i="9" s="1"/>
  <c r="O287" i="8"/>
  <c r="V292" i="9" s="1"/>
  <c r="O286" i="8"/>
  <c r="V291" i="9" s="1"/>
  <c r="O285" i="8"/>
  <c r="V290" i="9" s="1"/>
  <c r="O284" i="8"/>
  <c r="O283" i="8"/>
  <c r="V288" i="9" s="1"/>
  <c r="O282" i="8"/>
  <c r="V287" i="9" s="1"/>
  <c r="O281" i="8"/>
  <c r="V286" i="9" s="1"/>
  <c r="O280" i="8"/>
  <c r="V285" i="9" s="1"/>
  <c r="O279" i="8"/>
  <c r="V284" i="9" s="1"/>
  <c r="O278" i="8"/>
  <c r="V283" i="9" s="1"/>
  <c r="O277" i="8"/>
  <c r="V282" i="9" s="1"/>
  <c r="O276" i="8"/>
  <c r="V281" i="9" s="1"/>
  <c r="O275" i="8"/>
  <c r="V280" i="9" s="1"/>
  <c r="O274" i="8"/>
  <c r="V279" i="9" s="1"/>
  <c r="O273" i="8"/>
  <c r="V278" i="9" s="1"/>
  <c r="O272" i="8"/>
  <c r="V277" i="9" s="1"/>
  <c r="O271" i="8"/>
  <c r="V276" i="9" s="1"/>
  <c r="O270" i="8"/>
  <c r="V275" i="9" s="1"/>
  <c r="O269" i="8"/>
  <c r="V274" i="9" s="1"/>
  <c r="O268" i="8"/>
  <c r="V273" i="9" s="1"/>
  <c r="O267" i="8"/>
  <c r="V272" i="9" s="1"/>
  <c r="O266" i="8"/>
  <c r="V271" i="9" s="1"/>
  <c r="O265" i="8"/>
  <c r="V270" i="9" s="1"/>
  <c r="O264" i="8"/>
  <c r="V269" i="9" s="1"/>
  <c r="O263" i="8"/>
  <c r="V268" i="9" s="1"/>
  <c r="O262" i="8"/>
  <c r="V267" i="9" s="1"/>
  <c r="O261" i="8"/>
  <c r="V266" i="9" s="1"/>
  <c r="O260" i="8"/>
  <c r="V265" i="9" s="1"/>
  <c r="O259" i="8"/>
  <c r="V264" i="9" s="1"/>
  <c r="O258" i="8"/>
  <c r="O257" i="8"/>
  <c r="V262" i="9" s="1"/>
  <c r="O256" i="8"/>
  <c r="V261" i="9" s="1"/>
  <c r="O255" i="8"/>
  <c r="V260" i="9" s="1"/>
  <c r="O254" i="8"/>
  <c r="V259" i="9" s="1"/>
  <c r="O253" i="8"/>
  <c r="V258" i="9" s="1"/>
  <c r="O252" i="8"/>
  <c r="V257" i="9" s="1"/>
  <c r="O251" i="8"/>
  <c r="V256" i="9" s="1"/>
  <c r="O250" i="8"/>
  <c r="V255" i="9" s="1"/>
  <c r="O249" i="8"/>
  <c r="O248" i="8"/>
  <c r="V253" i="9" s="1"/>
  <c r="O247" i="8"/>
  <c r="V252" i="9" s="1"/>
  <c r="O246" i="8"/>
  <c r="V251" i="9" s="1"/>
  <c r="O245" i="8"/>
  <c r="V250" i="9" s="1"/>
  <c r="O244" i="8"/>
  <c r="V249" i="9" s="1"/>
  <c r="O243" i="8"/>
  <c r="V248" i="9" s="1"/>
  <c r="O242" i="8"/>
  <c r="V247" i="9" s="1"/>
  <c r="O241" i="8"/>
  <c r="V246" i="9" s="1"/>
  <c r="O240" i="8"/>
  <c r="V245" i="9" s="1"/>
  <c r="O239" i="8"/>
  <c r="V244" i="9" s="1"/>
  <c r="O238" i="8"/>
  <c r="V243" i="9" s="1"/>
  <c r="O237" i="8"/>
  <c r="V242" i="9" s="1"/>
  <c r="O236" i="8"/>
  <c r="V241" i="9" s="1"/>
  <c r="O235" i="8"/>
  <c r="V240" i="9" s="1"/>
  <c r="O234" i="8"/>
  <c r="V239" i="9" s="1"/>
  <c r="O233" i="8"/>
  <c r="O232" i="8"/>
  <c r="V237" i="9" s="1"/>
  <c r="O231" i="8"/>
  <c r="V236" i="9" s="1"/>
  <c r="O230" i="8"/>
  <c r="V235" i="9" s="1"/>
  <c r="O229" i="8"/>
  <c r="V234" i="9" s="1"/>
  <c r="O228" i="8"/>
  <c r="V233" i="9" s="1"/>
  <c r="O227" i="8"/>
  <c r="V232" i="9" s="1"/>
  <c r="O226" i="8"/>
  <c r="V231" i="9" s="1"/>
  <c r="O225" i="8"/>
  <c r="V230" i="9" s="1"/>
  <c r="O224" i="8"/>
  <c r="V229" i="9" s="1"/>
  <c r="O223" i="8"/>
  <c r="V228" i="9" s="1"/>
  <c r="O222" i="8"/>
  <c r="V227" i="9" s="1"/>
  <c r="O221" i="8"/>
  <c r="V226" i="9" s="1"/>
  <c r="O220" i="8"/>
  <c r="V225" i="9" s="1"/>
  <c r="O219" i="8"/>
  <c r="V224" i="9" s="1"/>
  <c r="O218" i="8"/>
  <c r="V223" i="9" s="1"/>
  <c r="O217" i="8"/>
  <c r="V222" i="9" s="1"/>
  <c r="O216" i="8"/>
  <c r="V221" i="9" s="1"/>
  <c r="O215" i="8"/>
  <c r="V220" i="9" s="1"/>
  <c r="O214" i="8"/>
  <c r="V219" i="9" s="1"/>
  <c r="O213" i="8"/>
  <c r="V218" i="9" s="1"/>
  <c r="O212" i="8"/>
  <c r="V217" i="9" s="1"/>
  <c r="O211" i="8"/>
  <c r="V216" i="9" s="1"/>
  <c r="O210" i="8"/>
  <c r="V215" i="9" s="1"/>
  <c r="O209" i="8"/>
  <c r="V214" i="9" s="1"/>
  <c r="O208" i="8"/>
  <c r="V213" i="9" s="1"/>
  <c r="O207" i="8"/>
  <c r="V212" i="9" s="1"/>
  <c r="O206" i="8"/>
  <c r="V211" i="9" s="1"/>
  <c r="O205" i="8"/>
  <c r="V210" i="9" s="1"/>
  <c r="O204" i="8"/>
  <c r="V209" i="9" s="1"/>
  <c r="O203" i="8"/>
  <c r="V208" i="9" s="1"/>
  <c r="O202" i="8"/>
  <c r="V207" i="9" s="1"/>
  <c r="O201" i="8"/>
  <c r="V206" i="9" s="1"/>
  <c r="O200" i="8"/>
  <c r="V205" i="9" s="1"/>
  <c r="O199" i="8"/>
  <c r="V204" i="9" s="1"/>
  <c r="O198" i="8"/>
  <c r="V203" i="9" s="1"/>
  <c r="O197" i="8"/>
  <c r="V202" i="9" s="1"/>
  <c r="O196" i="8"/>
  <c r="V201" i="9" s="1"/>
  <c r="O195" i="8"/>
  <c r="V200" i="9" s="1"/>
  <c r="O194" i="8"/>
  <c r="V199" i="9" s="1"/>
  <c r="O193" i="8"/>
  <c r="V198" i="9" s="1"/>
  <c r="O192" i="8"/>
  <c r="V197" i="9" s="1"/>
  <c r="O191" i="8"/>
  <c r="V196" i="9" s="1"/>
  <c r="O190" i="8"/>
  <c r="V195" i="9" s="1"/>
  <c r="O189" i="8"/>
  <c r="V194" i="9" s="1"/>
  <c r="O188" i="8"/>
  <c r="V193" i="9" s="1"/>
  <c r="O187" i="8"/>
  <c r="V192" i="9" s="1"/>
  <c r="O186" i="8"/>
  <c r="V191" i="9" s="1"/>
  <c r="O185" i="8"/>
  <c r="V190" i="9" s="1"/>
  <c r="O184" i="8"/>
  <c r="V189" i="9" s="1"/>
  <c r="O183" i="8"/>
  <c r="V188" i="9" s="1"/>
  <c r="O182" i="8"/>
  <c r="V187" i="9" s="1"/>
  <c r="O181" i="8"/>
  <c r="V186" i="9" s="1"/>
  <c r="O180" i="8"/>
  <c r="V185" i="9" s="1"/>
  <c r="O179" i="8"/>
  <c r="V184" i="9" s="1"/>
  <c r="O178" i="8"/>
  <c r="O177" i="8"/>
  <c r="V182" i="9" s="1"/>
  <c r="O176" i="8"/>
  <c r="V181" i="9" s="1"/>
  <c r="O175" i="8"/>
  <c r="V180" i="9" s="1"/>
  <c r="O174" i="8"/>
  <c r="V179" i="9" s="1"/>
  <c r="O173" i="8"/>
  <c r="V178" i="9" s="1"/>
  <c r="O172" i="8"/>
  <c r="V177" i="9" s="1"/>
  <c r="O171" i="8"/>
  <c r="V176" i="9" s="1"/>
  <c r="O170" i="8"/>
  <c r="O169" i="8"/>
  <c r="V174" i="9" s="1"/>
  <c r="O168" i="8"/>
  <c r="V173" i="9" s="1"/>
  <c r="O167" i="8"/>
  <c r="V172" i="9" s="1"/>
  <c r="O166" i="8"/>
  <c r="V171" i="9" s="1"/>
  <c r="O165" i="8"/>
  <c r="O164" i="8"/>
  <c r="V169" i="9" s="1"/>
  <c r="O163" i="8"/>
  <c r="V168" i="9" s="1"/>
  <c r="O162" i="8"/>
  <c r="O161" i="8"/>
  <c r="V166" i="9" s="1"/>
  <c r="O160" i="8"/>
  <c r="V165" i="9" s="1"/>
  <c r="O159" i="8"/>
  <c r="V164" i="9" s="1"/>
  <c r="O158" i="8"/>
  <c r="V163" i="9" s="1"/>
  <c r="O157" i="8"/>
  <c r="V162" i="9" s="1"/>
  <c r="O156" i="8"/>
  <c r="V161" i="9" s="1"/>
  <c r="O155" i="8"/>
  <c r="V160" i="9" s="1"/>
  <c r="O154" i="8"/>
  <c r="O153" i="8"/>
  <c r="O152" i="8"/>
  <c r="V157" i="9" s="1"/>
  <c r="O151" i="8"/>
  <c r="V156" i="9" s="1"/>
  <c r="O150" i="8"/>
  <c r="V155" i="9" s="1"/>
  <c r="O149" i="8"/>
  <c r="V154" i="9" s="1"/>
  <c r="O148" i="8"/>
  <c r="V153" i="9" s="1"/>
  <c r="O147" i="8"/>
  <c r="V152" i="9" s="1"/>
  <c r="O146" i="8"/>
  <c r="V151" i="9" s="1"/>
  <c r="O145" i="8"/>
  <c r="V150" i="9" s="1"/>
  <c r="O144" i="8"/>
  <c r="V149" i="9" s="1"/>
  <c r="O143" i="8"/>
  <c r="V148" i="9" s="1"/>
  <c r="O142" i="8"/>
  <c r="V147" i="9" s="1"/>
  <c r="O141" i="8"/>
  <c r="V146" i="9" s="1"/>
  <c r="O140" i="8"/>
  <c r="V145" i="9" s="1"/>
  <c r="O139" i="8"/>
  <c r="V144" i="9" s="1"/>
  <c r="O138" i="8"/>
  <c r="V143" i="9" s="1"/>
  <c r="O137" i="8"/>
  <c r="V142" i="9" s="1"/>
  <c r="O136" i="8"/>
  <c r="V141" i="9" s="1"/>
  <c r="O135" i="8"/>
  <c r="V140" i="9" s="1"/>
  <c r="O134" i="8"/>
  <c r="V139" i="9" s="1"/>
  <c r="O133" i="8"/>
  <c r="V138" i="9" s="1"/>
  <c r="O132" i="8"/>
  <c r="V137" i="9" s="1"/>
  <c r="O131" i="8"/>
  <c r="V136" i="9" s="1"/>
  <c r="O130" i="8"/>
  <c r="V135" i="9" s="1"/>
  <c r="O129" i="8"/>
  <c r="O128" i="8"/>
  <c r="V133" i="9" s="1"/>
  <c r="O127" i="8"/>
  <c r="V132" i="9" s="1"/>
  <c r="O126" i="8"/>
  <c r="V131" i="9" s="1"/>
  <c r="O125" i="8"/>
  <c r="V130" i="9" s="1"/>
  <c r="O124" i="8"/>
  <c r="V129" i="9" s="1"/>
  <c r="O123" i="8"/>
  <c r="V128" i="9" s="1"/>
  <c r="O122" i="8"/>
  <c r="V127" i="9" s="1"/>
  <c r="O121" i="8"/>
  <c r="V126" i="9" s="1"/>
  <c r="O120" i="8"/>
  <c r="V125" i="9" s="1"/>
  <c r="O119" i="8"/>
  <c r="V124" i="9" s="1"/>
  <c r="O118" i="8"/>
  <c r="V123" i="9" s="1"/>
  <c r="O117" i="8"/>
  <c r="V122" i="9" s="1"/>
  <c r="O116" i="8"/>
  <c r="V121" i="9" s="1"/>
  <c r="O115" i="8"/>
  <c r="V120" i="9" s="1"/>
  <c r="O114" i="8"/>
  <c r="V119" i="9" s="1"/>
  <c r="O113" i="8"/>
  <c r="V118" i="9" s="1"/>
  <c r="O112" i="8"/>
  <c r="V117" i="9" s="1"/>
  <c r="O111" i="8"/>
  <c r="V116" i="9" s="1"/>
  <c r="O110" i="8"/>
  <c r="V115" i="9" s="1"/>
  <c r="O109" i="8"/>
  <c r="V114" i="9" s="1"/>
  <c r="O108" i="8"/>
  <c r="V113" i="9" s="1"/>
  <c r="O107" i="8"/>
  <c r="V112" i="9" s="1"/>
  <c r="O106" i="8"/>
  <c r="V111" i="9" s="1"/>
  <c r="O105" i="8"/>
  <c r="V110" i="9" s="1"/>
  <c r="O104" i="8"/>
  <c r="V109" i="9" s="1"/>
  <c r="O103" i="8"/>
  <c r="V108" i="9" s="1"/>
  <c r="O102" i="8"/>
  <c r="V107" i="9" s="1"/>
  <c r="O101" i="8"/>
  <c r="V106" i="9" s="1"/>
  <c r="O100" i="8"/>
  <c r="V105" i="9" s="1"/>
  <c r="O99" i="8"/>
  <c r="V104" i="9" s="1"/>
  <c r="O98" i="8"/>
  <c r="V103" i="9" s="1"/>
  <c r="O97" i="8"/>
  <c r="V102" i="9" s="1"/>
  <c r="O96" i="8"/>
  <c r="V101" i="9" s="1"/>
  <c r="O95" i="8"/>
  <c r="V100" i="9" s="1"/>
  <c r="O94" i="8"/>
  <c r="V99" i="9" s="1"/>
  <c r="O93" i="8"/>
  <c r="V98" i="9" s="1"/>
  <c r="O92" i="8"/>
  <c r="V97" i="9" s="1"/>
  <c r="O91" i="8"/>
  <c r="V96" i="9" s="1"/>
  <c r="O90" i="8"/>
  <c r="V95" i="9" s="1"/>
  <c r="O89" i="8"/>
  <c r="V94" i="9" s="1"/>
  <c r="O88" i="8"/>
  <c r="V93" i="9" s="1"/>
  <c r="O87" i="8"/>
  <c r="V92" i="9" s="1"/>
  <c r="O86" i="8"/>
  <c r="V91" i="9" s="1"/>
  <c r="O85" i="8"/>
  <c r="V90" i="9" s="1"/>
  <c r="O84" i="8"/>
  <c r="V89" i="9" s="1"/>
  <c r="O83" i="8"/>
  <c r="V88" i="9" s="1"/>
  <c r="O82" i="8"/>
  <c r="V87" i="9" s="1"/>
  <c r="O81" i="8"/>
  <c r="V86" i="9" s="1"/>
  <c r="O80" i="8"/>
  <c r="V85" i="9" s="1"/>
  <c r="O79" i="8"/>
  <c r="V84" i="9" s="1"/>
  <c r="O78" i="8"/>
  <c r="V83" i="9" s="1"/>
  <c r="O77" i="8"/>
  <c r="V82" i="9" s="1"/>
  <c r="O76" i="8"/>
  <c r="V81" i="9" s="1"/>
  <c r="O75" i="8"/>
  <c r="V80" i="9" s="1"/>
  <c r="O74" i="8"/>
  <c r="V79" i="9" s="1"/>
  <c r="O73" i="8"/>
  <c r="V78" i="9" s="1"/>
  <c r="O72" i="8"/>
  <c r="V77" i="9" s="1"/>
  <c r="O71" i="8"/>
  <c r="V76" i="9" s="1"/>
  <c r="O70" i="8"/>
  <c r="V75" i="9" s="1"/>
  <c r="O69" i="8"/>
  <c r="V74" i="9" s="1"/>
  <c r="O68" i="8"/>
  <c r="V73" i="9" s="1"/>
  <c r="O67" i="8"/>
  <c r="V72" i="9" s="1"/>
  <c r="O66" i="8"/>
  <c r="O65" i="8"/>
  <c r="V70" i="9" s="1"/>
  <c r="O64" i="8"/>
  <c r="V69" i="9" s="1"/>
  <c r="O63" i="8"/>
  <c r="V68" i="9" s="1"/>
  <c r="O62" i="8"/>
  <c r="V67" i="9" s="1"/>
  <c r="O61" i="8"/>
  <c r="V66" i="9" s="1"/>
  <c r="O60" i="8"/>
  <c r="V65" i="9" s="1"/>
  <c r="O59" i="8"/>
  <c r="V64" i="9" s="1"/>
  <c r="O58" i="8"/>
  <c r="V63" i="9" s="1"/>
  <c r="O57" i="8"/>
  <c r="O56" i="8"/>
  <c r="V61" i="9" s="1"/>
  <c r="O55" i="8"/>
  <c r="V60" i="9" s="1"/>
  <c r="O54" i="8"/>
  <c r="V59" i="9" s="1"/>
  <c r="O53" i="8"/>
  <c r="V58" i="9" s="1"/>
  <c r="O52" i="8"/>
  <c r="V57" i="9" s="1"/>
  <c r="O51" i="8"/>
  <c r="V56" i="9" s="1"/>
  <c r="O50" i="8"/>
  <c r="V55" i="9" s="1"/>
  <c r="O49" i="8"/>
  <c r="V54" i="9" s="1"/>
  <c r="O48" i="8"/>
  <c r="V53" i="9" s="1"/>
  <c r="O47" i="8"/>
  <c r="V52" i="9" s="1"/>
  <c r="O46" i="8"/>
  <c r="V51" i="9" s="1"/>
  <c r="O45" i="8"/>
  <c r="V50" i="9" s="1"/>
  <c r="O44" i="8"/>
  <c r="V49" i="9" s="1"/>
  <c r="O43" i="8"/>
  <c r="V48" i="9" s="1"/>
  <c r="O42" i="8"/>
  <c r="V47" i="9" s="1"/>
  <c r="O41" i="8"/>
  <c r="V46" i="9" s="1"/>
  <c r="O40" i="8"/>
  <c r="V45" i="9" s="1"/>
  <c r="O39" i="8"/>
  <c r="V44" i="9" s="1"/>
  <c r="O38" i="8"/>
  <c r="V43" i="9" s="1"/>
  <c r="O37" i="8"/>
  <c r="V42" i="9" s="1"/>
  <c r="O36" i="8"/>
  <c r="V41" i="9" s="1"/>
  <c r="O35" i="8"/>
  <c r="V40" i="9" s="1"/>
  <c r="O34" i="8"/>
  <c r="V39" i="9" s="1"/>
  <c r="O33" i="8"/>
  <c r="V38" i="9" s="1"/>
  <c r="O32" i="8"/>
  <c r="V37" i="9" s="1"/>
  <c r="O31" i="8"/>
  <c r="V36" i="9" s="1"/>
  <c r="O30" i="8"/>
  <c r="V35" i="9" s="1"/>
  <c r="O29" i="8"/>
  <c r="V34" i="9" s="1"/>
  <c r="O28" i="8"/>
  <c r="V33" i="9" s="1"/>
  <c r="O27" i="8"/>
  <c r="V32" i="9" s="1"/>
  <c r="O26" i="8"/>
  <c r="V31" i="9" s="1"/>
  <c r="O25" i="8"/>
  <c r="V30" i="9" s="1"/>
  <c r="O24" i="8"/>
  <c r="V29" i="9" s="1"/>
  <c r="O23" i="8"/>
  <c r="V28" i="9" s="1"/>
  <c r="O22" i="8"/>
  <c r="V27" i="9" s="1"/>
  <c r="O21" i="8"/>
  <c r="V26" i="9" s="1"/>
  <c r="O20" i="8"/>
  <c r="V25" i="9" s="1"/>
  <c r="O19" i="8"/>
  <c r="V24" i="9" s="1"/>
  <c r="O18" i="8"/>
  <c r="V23" i="9" s="1"/>
  <c r="O17" i="8"/>
  <c r="V22" i="9" s="1"/>
  <c r="O16" i="8"/>
  <c r="V21" i="9" s="1"/>
  <c r="O15" i="8"/>
  <c r="V20" i="9" s="1"/>
  <c r="O14" i="8"/>
  <c r="V19" i="9" s="1"/>
  <c r="O13" i="8"/>
  <c r="V18" i="9" s="1"/>
  <c r="O12" i="8"/>
  <c r="V17" i="9" s="1"/>
  <c r="O11" i="8"/>
  <c r="V16" i="9" s="1"/>
  <c r="O10" i="8"/>
  <c r="V15" i="9" s="1"/>
  <c r="O9" i="8"/>
  <c r="V14" i="9" s="1"/>
  <c r="O8" i="8"/>
  <c r="V13" i="9" s="1"/>
  <c r="O7" i="8"/>
  <c r="V12" i="9" s="1"/>
  <c r="O6" i="8"/>
  <c r="V11" i="9" s="1"/>
  <c r="O5" i="8"/>
  <c r="V10" i="9" s="1"/>
  <c r="M724" i="8"/>
  <c r="G729" i="9" s="1"/>
  <c r="M723" i="8"/>
  <c r="G728" i="9" s="1"/>
  <c r="M722" i="8"/>
  <c r="G727" i="9" s="1"/>
  <c r="M721" i="8"/>
  <c r="G726" i="9" s="1"/>
  <c r="M720" i="8"/>
  <c r="G725" i="9" s="1"/>
  <c r="M719" i="8"/>
  <c r="G724" i="9" s="1"/>
  <c r="M718" i="8"/>
  <c r="M717" i="8"/>
  <c r="M716" i="8"/>
  <c r="M715" i="8"/>
  <c r="M714" i="8"/>
  <c r="G719" i="9" s="1"/>
  <c r="M713" i="8"/>
  <c r="G718" i="9" s="1"/>
  <c r="M712" i="8"/>
  <c r="G717" i="9" s="1"/>
  <c r="M711" i="8"/>
  <c r="G716" i="9" s="1"/>
  <c r="M710" i="8"/>
  <c r="M709" i="8"/>
  <c r="G714" i="9" s="1"/>
  <c r="M708" i="8"/>
  <c r="G713" i="9" s="1"/>
  <c r="M707" i="8"/>
  <c r="G712" i="9" s="1"/>
  <c r="M706" i="8"/>
  <c r="G711" i="9" s="1"/>
  <c r="M705" i="8"/>
  <c r="G710" i="9" s="1"/>
  <c r="M704" i="8"/>
  <c r="G709" i="9" s="1"/>
  <c r="M703" i="8"/>
  <c r="G708" i="9" s="1"/>
  <c r="M702" i="8"/>
  <c r="G707" i="9" s="1"/>
  <c r="M701" i="8"/>
  <c r="G706" i="9" s="1"/>
  <c r="M700" i="8"/>
  <c r="G705" i="9" s="1"/>
  <c r="M699" i="8"/>
  <c r="G704" i="9" s="1"/>
  <c r="M698" i="8"/>
  <c r="G703" i="9" s="1"/>
  <c r="M697" i="8"/>
  <c r="G702" i="9" s="1"/>
  <c r="M696" i="8"/>
  <c r="G701" i="9" s="1"/>
  <c r="M695" i="8"/>
  <c r="G700" i="9" s="1"/>
  <c r="M694" i="8"/>
  <c r="M693" i="8"/>
  <c r="M692" i="8"/>
  <c r="M691" i="8"/>
  <c r="M690" i="8"/>
  <c r="G695" i="9" s="1"/>
  <c r="M689" i="8"/>
  <c r="G694" i="9" s="1"/>
  <c r="M682" i="8"/>
  <c r="G687" i="9" s="1"/>
  <c r="M681" i="8"/>
  <c r="G686" i="9" s="1"/>
  <c r="M680" i="8"/>
  <c r="G685" i="9" s="1"/>
  <c r="M679" i="8"/>
  <c r="G684" i="9" s="1"/>
  <c r="M678" i="8"/>
  <c r="G683" i="9" s="1"/>
  <c r="M677" i="8"/>
  <c r="G682" i="9" s="1"/>
  <c r="M676" i="8"/>
  <c r="G681" i="9" s="1"/>
  <c r="M675" i="8"/>
  <c r="G680" i="9" s="1"/>
  <c r="M674" i="8"/>
  <c r="G679" i="9" s="1"/>
  <c r="M673" i="8"/>
  <c r="G678" i="9" s="1"/>
  <c r="M672" i="8"/>
  <c r="M671" i="8"/>
  <c r="G676" i="9" s="1"/>
  <c r="M670" i="8"/>
  <c r="G675" i="9" s="1"/>
  <c r="M669" i="8"/>
  <c r="G674" i="9" s="1"/>
  <c r="M668" i="8"/>
  <c r="G673" i="9" s="1"/>
  <c r="M667" i="8"/>
  <c r="G672" i="9" s="1"/>
  <c r="M666" i="8"/>
  <c r="G671" i="9" s="1"/>
  <c r="M665" i="8"/>
  <c r="G670" i="9" s="1"/>
  <c r="M664" i="8"/>
  <c r="M663" i="8"/>
  <c r="M662" i="8"/>
  <c r="M661" i="8"/>
  <c r="M660" i="8"/>
  <c r="G665" i="9" s="1"/>
  <c r="M659" i="8"/>
  <c r="G664" i="9" s="1"/>
  <c r="M658" i="8"/>
  <c r="G663" i="9" s="1"/>
  <c r="M657" i="8"/>
  <c r="G662" i="9" s="1"/>
  <c r="M656" i="8"/>
  <c r="M655" i="8"/>
  <c r="G660" i="9" s="1"/>
  <c r="M654" i="8"/>
  <c r="G659" i="9" s="1"/>
  <c r="M653" i="8"/>
  <c r="G658" i="9" s="1"/>
  <c r="M652" i="8"/>
  <c r="G657" i="9" s="1"/>
  <c r="M651" i="8"/>
  <c r="G656" i="9" s="1"/>
  <c r="M650" i="8"/>
  <c r="G655" i="9" s="1"/>
  <c r="M649" i="8"/>
  <c r="G654" i="9" s="1"/>
  <c r="M648" i="8"/>
  <c r="G653" i="9" s="1"/>
  <c r="M647" i="8"/>
  <c r="G652" i="9" s="1"/>
  <c r="M646" i="8"/>
  <c r="G651" i="9" s="1"/>
  <c r="M645" i="8"/>
  <c r="G650" i="9" s="1"/>
  <c r="M644" i="8"/>
  <c r="G649" i="9" s="1"/>
  <c r="M643" i="8"/>
  <c r="G648" i="9" s="1"/>
  <c r="M642" i="8"/>
  <c r="G647" i="9" s="1"/>
  <c r="M641" i="8"/>
  <c r="G646" i="9" s="1"/>
  <c r="M640" i="8"/>
  <c r="M639" i="8"/>
  <c r="M638" i="8"/>
  <c r="M637" i="8"/>
  <c r="G642" i="9" s="1"/>
  <c r="M636" i="8"/>
  <c r="G641" i="9" s="1"/>
  <c r="M635" i="8"/>
  <c r="G640" i="9" s="1"/>
  <c r="M634" i="8"/>
  <c r="G639" i="9" s="1"/>
  <c r="M633" i="8"/>
  <c r="G638" i="9" s="1"/>
  <c r="M632" i="8"/>
  <c r="G637" i="9" s="1"/>
  <c r="M631" i="8"/>
  <c r="G636" i="9" s="1"/>
  <c r="M630" i="8"/>
  <c r="G635" i="9" s="1"/>
  <c r="M629" i="8"/>
  <c r="G634" i="9" s="1"/>
  <c r="M628" i="8"/>
  <c r="G633" i="9" s="1"/>
  <c r="M627" i="8"/>
  <c r="G632" i="9" s="1"/>
  <c r="M626" i="8"/>
  <c r="G631" i="9" s="1"/>
  <c r="M625" i="8"/>
  <c r="G630" i="9" s="1"/>
  <c r="M624" i="8"/>
  <c r="G629" i="9" s="1"/>
  <c r="M623" i="8"/>
  <c r="M622" i="8"/>
  <c r="G627" i="9" s="1"/>
  <c r="M621" i="8"/>
  <c r="G626" i="9" s="1"/>
  <c r="M620" i="8"/>
  <c r="G625" i="9" s="1"/>
  <c r="M619" i="8"/>
  <c r="G624" i="9" s="1"/>
  <c r="M618" i="8"/>
  <c r="G623" i="9" s="1"/>
  <c r="M617" i="8"/>
  <c r="G622" i="9" s="1"/>
  <c r="M616" i="8"/>
  <c r="M615" i="8"/>
  <c r="M614" i="8"/>
  <c r="M613" i="8"/>
  <c r="G618" i="9" s="1"/>
  <c r="M612" i="8"/>
  <c r="G617" i="9" s="1"/>
  <c r="M611" i="8"/>
  <c r="G616" i="9" s="1"/>
  <c r="M610" i="8"/>
  <c r="G615" i="9" s="1"/>
  <c r="M609" i="8"/>
  <c r="G614" i="9" s="1"/>
  <c r="M608" i="8"/>
  <c r="G613" i="9" s="1"/>
  <c r="M607" i="8"/>
  <c r="G612" i="9" s="1"/>
  <c r="M606" i="8"/>
  <c r="G611" i="9" s="1"/>
  <c r="M605" i="8"/>
  <c r="G610" i="9" s="1"/>
  <c r="M604" i="8"/>
  <c r="G609" i="9" s="1"/>
  <c r="M603" i="8"/>
  <c r="G608" i="9" s="1"/>
  <c r="M602" i="8"/>
  <c r="G607" i="9" s="1"/>
  <c r="M601" i="8"/>
  <c r="G606" i="9" s="1"/>
  <c r="M600" i="8"/>
  <c r="G605" i="9" s="1"/>
  <c r="M599" i="8"/>
  <c r="G604" i="9" s="1"/>
  <c r="M598" i="8"/>
  <c r="M597" i="8"/>
  <c r="G602" i="9" s="1"/>
  <c r="M596" i="8"/>
  <c r="G601" i="9" s="1"/>
  <c r="M595" i="8"/>
  <c r="G600" i="9" s="1"/>
  <c r="M594" i="8"/>
  <c r="G599" i="9" s="1"/>
  <c r="M593" i="8"/>
  <c r="G598" i="9" s="1"/>
  <c r="M592" i="8"/>
  <c r="M591" i="8"/>
  <c r="M590" i="8"/>
  <c r="M589" i="8"/>
  <c r="M588" i="8"/>
  <c r="G593" i="9" s="1"/>
  <c r="M587" i="8"/>
  <c r="G592" i="9" s="1"/>
  <c r="M586" i="8"/>
  <c r="G591" i="9" s="1"/>
  <c r="M585" i="8"/>
  <c r="G590" i="9" s="1"/>
  <c r="M584" i="8"/>
  <c r="M583" i="8"/>
  <c r="G588" i="9" s="1"/>
  <c r="M582" i="8"/>
  <c r="G587" i="9" s="1"/>
  <c r="M581" i="8"/>
  <c r="G586" i="9" s="1"/>
  <c r="M580" i="8"/>
  <c r="M579" i="8"/>
  <c r="G584" i="9" s="1"/>
  <c r="M578" i="8"/>
  <c r="G583" i="9" s="1"/>
  <c r="M577" i="8"/>
  <c r="G582" i="9" s="1"/>
  <c r="M576" i="8"/>
  <c r="G581" i="9" s="1"/>
  <c r="M575" i="8"/>
  <c r="G580" i="9" s="1"/>
  <c r="M574" i="8"/>
  <c r="G579" i="9" s="1"/>
  <c r="M573" i="8"/>
  <c r="M572" i="8"/>
  <c r="G577" i="9" s="1"/>
  <c r="M571" i="8"/>
  <c r="G576" i="9" s="1"/>
  <c r="M570" i="8"/>
  <c r="G575" i="9" s="1"/>
  <c r="M569" i="8"/>
  <c r="G574" i="9" s="1"/>
  <c r="M568" i="8"/>
  <c r="M567" i="8"/>
  <c r="M566" i="8"/>
  <c r="M565" i="8"/>
  <c r="G570" i="9" s="1"/>
  <c r="M564" i="8"/>
  <c r="G569" i="9" s="1"/>
  <c r="M563" i="8"/>
  <c r="G568" i="9" s="1"/>
  <c r="M562" i="8"/>
  <c r="G567" i="9" s="1"/>
  <c r="M561" i="8"/>
  <c r="G566" i="9" s="1"/>
  <c r="M560" i="8"/>
  <c r="G565" i="9" s="1"/>
  <c r="M559" i="8"/>
  <c r="G564" i="9" s="1"/>
  <c r="M558" i="8"/>
  <c r="G563" i="9" s="1"/>
  <c r="M557" i="8"/>
  <c r="G562" i="9" s="1"/>
  <c r="M556" i="8"/>
  <c r="G561" i="9" s="1"/>
  <c r="M555" i="8"/>
  <c r="G560" i="9" s="1"/>
  <c r="M554" i="8"/>
  <c r="G559" i="9" s="1"/>
  <c r="M553" i="8"/>
  <c r="G558" i="9" s="1"/>
  <c r="M552" i="8"/>
  <c r="G557" i="9" s="1"/>
  <c r="M551" i="8"/>
  <c r="G556" i="9" s="1"/>
  <c r="M550" i="8"/>
  <c r="M549" i="8"/>
  <c r="G554" i="9" s="1"/>
  <c r="M548" i="8"/>
  <c r="G553" i="9" s="1"/>
  <c r="M547" i="8"/>
  <c r="G552" i="9" s="1"/>
  <c r="M546" i="8"/>
  <c r="G551" i="9" s="1"/>
  <c r="M545" i="8"/>
  <c r="G550" i="9" s="1"/>
  <c r="M544" i="8"/>
  <c r="M543" i="8"/>
  <c r="M542" i="8"/>
  <c r="M541" i="8"/>
  <c r="M540" i="8"/>
  <c r="G545" i="9" s="1"/>
  <c r="M539" i="8"/>
  <c r="G544" i="9" s="1"/>
  <c r="M538" i="8"/>
  <c r="G543" i="9" s="1"/>
  <c r="M537" i="8"/>
  <c r="G542" i="9" s="1"/>
  <c r="M536" i="8"/>
  <c r="M535" i="8"/>
  <c r="G540" i="9" s="1"/>
  <c r="M534" i="8"/>
  <c r="G539" i="9" s="1"/>
  <c r="M533" i="8"/>
  <c r="G538" i="9" s="1"/>
  <c r="M532" i="8"/>
  <c r="G537" i="9" s="1"/>
  <c r="M531" i="8"/>
  <c r="G536" i="9" s="1"/>
  <c r="M530" i="8"/>
  <c r="G535" i="9" s="1"/>
  <c r="M529" i="8"/>
  <c r="G534" i="9" s="1"/>
  <c r="M528" i="8"/>
  <c r="G533" i="9" s="1"/>
  <c r="M527" i="8"/>
  <c r="G532" i="9" s="1"/>
  <c r="M526" i="8"/>
  <c r="G531" i="9" s="1"/>
  <c r="M525" i="8"/>
  <c r="G530" i="9" s="1"/>
  <c r="M524" i="8"/>
  <c r="M523" i="8"/>
  <c r="G528" i="9" s="1"/>
  <c r="M522" i="8"/>
  <c r="G527" i="9" s="1"/>
  <c r="M521" i="8"/>
  <c r="G526" i="9" s="1"/>
  <c r="M520" i="8"/>
  <c r="M519" i="8"/>
  <c r="M518" i="8"/>
  <c r="M517" i="8"/>
  <c r="G522" i="9" s="1"/>
  <c r="M516" i="8"/>
  <c r="G521" i="9" s="1"/>
  <c r="M515" i="8"/>
  <c r="G520" i="9" s="1"/>
  <c r="M514" i="8"/>
  <c r="G519" i="9" s="1"/>
  <c r="M513" i="8"/>
  <c r="G518" i="9" s="1"/>
  <c r="M512" i="8"/>
  <c r="M511" i="8"/>
  <c r="G516" i="9" s="1"/>
  <c r="M510" i="8"/>
  <c r="G515" i="9" s="1"/>
  <c r="M509" i="8"/>
  <c r="G514" i="9" s="1"/>
  <c r="M508" i="8"/>
  <c r="G513" i="9" s="1"/>
  <c r="M507" i="8"/>
  <c r="G512" i="9" s="1"/>
  <c r="M506" i="8"/>
  <c r="G511" i="9" s="1"/>
  <c r="M505" i="8"/>
  <c r="G510" i="9" s="1"/>
  <c r="M504" i="8"/>
  <c r="M503" i="8"/>
  <c r="G508" i="9" s="1"/>
  <c r="M502" i="8"/>
  <c r="G507" i="9" s="1"/>
  <c r="M501" i="8"/>
  <c r="G506" i="9" s="1"/>
  <c r="M500" i="8"/>
  <c r="G505" i="9" s="1"/>
  <c r="M499" i="8"/>
  <c r="G504" i="9" s="1"/>
  <c r="M498" i="8"/>
  <c r="G503" i="9" s="1"/>
  <c r="M497" i="8"/>
  <c r="G502" i="9" s="1"/>
  <c r="M496" i="8"/>
  <c r="M495" i="8"/>
  <c r="M494" i="8"/>
  <c r="M493" i="8"/>
  <c r="G498" i="9" s="1"/>
  <c r="M492" i="8"/>
  <c r="G497" i="9" s="1"/>
  <c r="M491" i="8"/>
  <c r="G496" i="9" s="1"/>
  <c r="M490" i="8"/>
  <c r="G495" i="9" s="1"/>
  <c r="M489" i="8"/>
  <c r="G494" i="9" s="1"/>
  <c r="M488" i="8"/>
  <c r="M487" i="8"/>
  <c r="G492" i="9" s="1"/>
  <c r="M486" i="8"/>
  <c r="G491" i="9" s="1"/>
  <c r="M485" i="8"/>
  <c r="G490" i="9" s="1"/>
  <c r="M484" i="8"/>
  <c r="G489" i="9" s="1"/>
  <c r="M483" i="8"/>
  <c r="G488" i="9" s="1"/>
  <c r="M482" i="8"/>
  <c r="G487" i="9" s="1"/>
  <c r="M481" i="8"/>
  <c r="G486" i="9" s="1"/>
  <c r="M480" i="8"/>
  <c r="G485" i="9" s="1"/>
  <c r="M479" i="8"/>
  <c r="G484" i="9" s="1"/>
  <c r="M478" i="8"/>
  <c r="M477" i="8"/>
  <c r="G482" i="9" s="1"/>
  <c r="M476" i="8"/>
  <c r="G481" i="9" s="1"/>
  <c r="M475" i="8"/>
  <c r="G480" i="9" s="1"/>
  <c r="M474" i="8"/>
  <c r="G479" i="9" s="1"/>
  <c r="M473" i="8"/>
  <c r="G478" i="9" s="1"/>
  <c r="M472" i="8"/>
  <c r="M471" i="8"/>
  <c r="M470" i="8"/>
  <c r="M469" i="8"/>
  <c r="G474" i="9" s="1"/>
  <c r="M468" i="8"/>
  <c r="G473" i="9" s="1"/>
  <c r="M467" i="8"/>
  <c r="G472" i="9" s="1"/>
  <c r="M466" i="8"/>
  <c r="G471" i="9" s="1"/>
  <c r="M465" i="8"/>
  <c r="G470" i="9" s="1"/>
  <c r="M464" i="8"/>
  <c r="G469" i="9" s="1"/>
  <c r="M463" i="8"/>
  <c r="G468" i="9" s="1"/>
  <c r="M462" i="8"/>
  <c r="G467" i="9" s="1"/>
  <c r="M461" i="8"/>
  <c r="G466" i="9" s="1"/>
  <c r="M460" i="8"/>
  <c r="G465" i="9" s="1"/>
  <c r="M459" i="8"/>
  <c r="G464" i="9" s="1"/>
  <c r="M458" i="8"/>
  <c r="G463" i="9" s="1"/>
  <c r="M457" i="8"/>
  <c r="G462" i="9" s="1"/>
  <c r="M456" i="8"/>
  <c r="M455" i="8"/>
  <c r="G460" i="9" s="1"/>
  <c r="M454" i="8"/>
  <c r="G459" i="9" s="1"/>
  <c r="M453" i="8"/>
  <c r="G458" i="9" s="1"/>
  <c r="M452" i="8"/>
  <c r="G457" i="9" s="1"/>
  <c r="M451" i="8"/>
  <c r="G456" i="9" s="1"/>
  <c r="M450" i="8"/>
  <c r="G455" i="9" s="1"/>
  <c r="M449" i="8"/>
  <c r="G454" i="9" s="1"/>
  <c r="M448" i="8"/>
  <c r="M447" i="8"/>
  <c r="M446" i="8"/>
  <c r="M445" i="8"/>
  <c r="M444" i="8"/>
  <c r="G449" i="9" s="1"/>
  <c r="M443" i="8"/>
  <c r="G448" i="9" s="1"/>
  <c r="M442" i="8"/>
  <c r="G447" i="9" s="1"/>
  <c r="M441" i="8"/>
  <c r="G446" i="9" s="1"/>
  <c r="M440" i="8"/>
  <c r="M439" i="8"/>
  <c r="G444" i="9" s="1"/>
  <c r="M438" i="8"/>
  <c r="G443" i="9" s="1"/>
  <c r="M437" i="8"/>
  <c r="G442" i="9" s="1"/>
  <c r="M436" i="8"/>
  <c r="G441" i="9" s="1"/>
  <c r="M435" i="8"/>
  <c r="G440" i="9" s="1"/>
  <c r="M434" i="8"/>
  <c r="G439" i="9" s="1"/>
  <c r="M433" i="8"/>
  <c r="G438" i="9" s="1"/>
  <c r="M432" i="8"/>
  <c r="M431" i="8"/>
  <c r="G436" i="9" s="1"/>
  <c r="M430" i="8"/>
  <c r="G435" i="9" s="1"/>
  <c r="M429" i="8"/>
  <c r="G434" i="9" s="1"/>
  <c r="M428" i="8"/>
  <c r="G433" i="9" s="1"/>
  <c r="M427" i="8"/>
  <c r="G432" i="9" s="1"/>
  <c r="M426" i="8"/>
  <c r="G431" i="9" s="1"/>
  <c r="M425" i="8"/>
  <c r="G430" i="9" s="1"/>
  <c r="M424" i="8"/>
  <c r="M423" i="8"/>
  <c r="M422" i="8"/>
  <c r="M421" i="8"/>
  <c r="G426" i="9" s="1"/>
  <c r="M420" i="8"/>
  <c r="G425" i="9" s="1"/>
  <c r="M419" i="8"/>
  <c r="G424" i="9" s="1"/>
  <c r="M418" i="8"/>
  <c r="G423" i="9" s="1"/>
  <c r="M417" i="8"/>
  <c r="G422" i="9" s="1"/>
  <c r="M416" i="8"/>
  <c r="G421" i="9" s="1"/>
  <c r="M415" i="8"/>
  <c r="G420" i="9" s="1"/>
  <c r="M414" i="8"/>
  <c r="G419" i="9" s="1"/>
  <c r="M413" i="8"/>
  <c r="G418" i="9" s="1"/>
  <c r="M412" i="8"/>
  <c r="G417" i="9" s="1"/>
  <c r="M411" i="8"/>
  <c r="G416" i="9" s="1"/>
  <c r="M410" i="8"/>
  <c r="G415" i="9" s="1"/>
  <c r="M409" i="8"/>
  <c r="G414" i="9" s="1"/>
  <c r="M408" i="8"/>
  <c r="M407" i="8"/>
  <c r="G412" i="9" s="1"/>
  <c r="M406" i="8"/>
  <c r="G411" i="9" s="1"/>
  <c r="M405" i="8"/>
  <c r="M404" i="8"/>
  <c r="G409" i="9" s="1"/>
  <c r="M403" i="8"/>
  <c r="G408" i="9" s="1"/>
  <c r="M402" i="8"/>
  <c r="G407" i="9" s="1"/>
  <c r="M401" i="8"/>
  <c r="G406" i="9" s="1"/>
  <c r="M400" i="8"/>
  <c r="M399" i="8"/>
  <c r="M398" i="8"/>
  <c r="M397" i="8"/>
  <c r="G402" i="9" s="1"/>
  <c r="M396" i="8"/>
  <c r="G401" i="9" s="1"/>
  <c r="M395" i="8"/>
  <c r="G400" i="9" s="1"/>
  <c r="M394" i="8"/>
  <c r="G399" i="9" s="1"/>
  <c r="M393" i="8"/>
  <c r="G398" i="9" s="1"/>
  <c r="M392" i="8"/>
  <c r="G397" i="9" s="1"/>
  <c r="M391" i="8"/>
  <c r="G396" i="9" s="1"/>
  <c r="M390" i="8"/>
  <c r="G395" i="9" s="1"/>
  <c r="M389" i="8"/>
  <c r="G394" i="9" s="1"/>
  <c r="M388" i="8"/>
  <c r="G393" i="9" s="1"/>
  <c r="M387" i="8"/>
  <c r="G392" i="9" s="1"/>
  <c r="M386" i="8"/>
  <c r="G391" i="9" s="1"/>
  <c r="M385" i="8"/>
  <c r="G390" i="9" s="1"/>
  <c r="M384" i="8"/>
  <c r="M383" i="8"/>
  <c r="G388" i="9" s="1"/>
  <c r="M382" i="8"/>
  <c r="G387" i="9" s="1"/>
  <c r="M381" i="8"/>
  <c r="G386" i="9" s="1"/>
  <c r="M380" i="8"/>
  <c r="G385" i="9" s="1"/>
  <c r="M379" i="8"/>
  <c r="G384" i="9" s="1"/>
  <c r="M378" i="8"/>
  <c r="G383" i="9" s="1"/>
  <c r="M377" i="8"/>
  <c r="G382" i="9" s="1"/>
  <c r="M376" i="8"/>
  <c r="M375" i="8"/>
  <c r="M374" i="8"/>
  <c r="M373" i="8"/>
  <c r="G378" i="9" s="1"/>
  <c r="M372" i="8"/>
  <c r="G377" i="9" s="1"/>
  <c r="M371" i="8"/>
  <c r="G376" i="9" s="1"/>
  <c r="M370" i="8"/>
  <c r="G375" i="9" s="1"/>
  <c r="M369" i="8"/>
  <c r="G374" i="9" s="1"/>
  <c r="M368" i="8"/>
  <c r="M367" i="8"/>
  <c r="G372" i="9" s="1"/>
  <c r="M366" i="8"/>
  <c r="G371" i="9" s="1"/>
  <c r="M365" i="8"/>
  <c r="G370" i="9" s="1"/>
  <c r="M364" i="8"/>
  <c r="G369" i="9" s="1"/>
  <c r="M363" i="8"/>
  <c r="G368" i="9" s="1"/>
  <c r="M362" i="8"/>
  <c r="G367" i="9" s="1"/>
  <c r="M361" i="8"/>
  <c r="G366" i="9" s="1"/>
  <c r="M360" i="8"/>
  <c r="M359" i="8"/>
  <c r="M358" i="8"/>
  <c r="G363" i="9" s="1"/>
  <c r="M357" i="8"/>
  <c r="G362" i="9" s="1"/>
  <c r="M356" i="8"/>
  <c r="G361" i="9" s="1"/>
  <c r="M355" i="8"/>
  <c r="G360" i="9" s="1"/>
  <c r="M354" i="8"/>
  <c r="G359" i="9" s="1"/>
  <c r="M353" i="8"/>
  <c r="G358" i="9" s="1"/>
  <c r="M352" i="8"/>
  <c r="M351" i="8"/>
  <c r="G356" i="9" s="1"/>
  <c r="M350" i="8"/>
  <c r="M349" i="8"/>
  <c r="G354" i="9" s="1"/>
  <c r="M348" i="8"/>
  <c r="G353" i="9" s="1"/>
  <c r="M347" i="8"/>
  <c r="G352" i="9" s="1"/>
  <c r="M346" i="8"/>
  <c r="G351" i="9" s="1"/>
  <c r="M345" i="8"/>
  <c r="G350" i="9" s="1"/>
  <c r="M344" i="8"/>
  <c r="G349" i="9" s="1"/>
  <c r="M343" i="8"/>
  <c r="G348" i="9" s="1"/>
  <c r="M342" i="8"/>
  <c r="G347" i="9" s="1"/>
  <c r="M341" i="8"/>
  <c r="G346" i="9" s="1"/>
  <c r="M340" i="8"/>
  <c r="G345" i="9" s="1"/>
  <c r="M339" i="8"/>
  <c r="G344" i="9" s="1"/>
  <c r="M338" i="8"/>
  <c r="G343" i="9" s="1"/>
  <c r="M337" i="8"/>
  <c r="G342" i="9" s="1"/>
  <c r="M336" i="8"/>
  <c r="G341" i="9" s="1"/>
  <c r="M335" i="8"/>
  <c r="G340" i="9" s="1"/>
  <c r="M334" i="8"/>
  <c r="M333" i="8"/>
  <c r="G338" i="9" s="1"/>
  <c r="M332" i="8"/>
  <c r="G337" i="9" s="1"/>
  <c r="M331" i="8"/>
  <c r="G336" i="9" s="1"/>
  <c r="M330" i="8"/>
  <c r="G335" i="9" s="1"/>
  <c r="M329" i="8"/>
  <c r="G334" i="9" s="1"/>
  <c r="M328" i="8"/>
  <c r="M327" i="8"/>
  <c r="M326" i="8"/>
  <c r="M325" i="8"/>
  <c r="G330" i="9" s="1"/>
  <c r="M324" i="8"/>
  <c r="G329" i="9" s="1"/>
  <c r="M323" i="8"/>
  <c r="G328" i="9" s="1"/>
  <c r="M322" i="8"/>
  <c r="G327" i="9" s="1"/>
  <c r="M321" i="8"/>
  <c r="G326" i="9" s="1"/>
  <c r="M320" i="8"/>
  <c r="G325" i="9" s="1"/>
  <c r="M319" i="8"/>
  <c r="G324" i="9" s="1"/>
  <c r="M318" i="8"/>
  <c r="G323" i="9" s="1"/>
  <c r="M317" i="8"/>
  <c r="G322" i="9" s="1"/>
  <c r="M316" i="8"/>
  <c r="G321" i="9" s="1"/>
  <c r="M315" i="8"/>
  <c r="G320" i="9" s="1"/>
  <c r="M314" i="8"/>
  <c r="G319" i="9" s="1"/>
  <c r="M313" i="8"/>
  <c r="G318" i="9" s="1"/>
  <c r="M312" i="8"/>
  <c r="M311" i="8"/>
  <c r="M310" i="8"/>
  <c r="G315" i="9" s="1"/>
  <c r="M309" i="8"/>
  <c r="G314" i="9" s="1"/>
  <c r="M308" i="8"/>
  <c r="G313" i="9" s="1"/>
  <c r="M307" i="8"/>
  <c r="G312" i="9" s="1"/>
  <c r="M306" i="8"/>
  <c r="G311" i="9" s="1"/>
  <c r="M305" i="8"/>
  <c r="G310" i="9" s="1"/>
  <c r="M304" i="8"/>
  <c r="M303" i="8"/>
  <c r="M302" i="8"/>
  <c r="G307" i="9" s="1"/>
  <c r="M301" i="8"/>
  <c r="G306" i="9" s="1"/>
  <c r="M300" i="8"/>
  <c r="G305" i="9" s="1"/>
  <c r="M299" i="8"/>
  <c r="G304" i="9" s="1"/>
  <c r="M298" i="8"/>
  <c r="G303" i="9" s="1"/>
  <c r="M297" i="8"/>
  <c r="G302" i="9" s="1"/>
  <c r="M296" i="8"/>
  <c r="G301" i="9" s="1"/>
  <c r="M295" i="8"/>
  <c r="G300" i="9" s="1"/>
  <c r="M294" i="8"/>
  <c r="G299" i="9" s="1"/>
  <c r="M293" i="8"/>
  <c r="G298" i="9" s="1"/>
  <c r="M292" i="8"/>
  <c r="G297" i="9" s="1"/>
  <c r="M291" i="8"/>
  <c r="G296" i="9" s="1"/>
  <c r="M290" i="8"/>
  <c r="G295" i="9" s="1"/>
  <c r="M289" i="8"/>
  <c r="G294" i="9" s="1"/>
  <c r="M288" i="8"/>
  <c r="G293" i="9" s="1"/>
  <c r="M287" i="8"/>
  <c r="M286" i="8"/>
  <c r="G291" i="9" s="1"/>
  <c r="M285" i="8"/>
  <c r="G290" i="9" s="1"/>
  <c r="M284" i="8"/>
  <c r="G289" i="9" s="1"/>
  <c r="M283" i="8"/>
  <c r="G288" i="9" s="1"/>
  <c r="M282" i="8"/>
  <c r="G287" i="9" s="1"/>
  <c r="M281" i="8"/>
  <c r="G286" i="9" s="1"/>
  <c r="M280" i="8"/>
  <c r="M279" i="8"/>
  <c r="M278" i="8"/>
  <c r="M277" i="8"/>
  <c r="G282" i="9" s="1"/>
  <c r="M276" i="8"/>
  <c r="G281" i="9" s="1"/>
  <c r="M275" i="8"/>
  <c r="G280" i="9" s="1"/>
  <c r="M274" i="8"/>
  <c r="G279" i="9" s="1"/>
  <c r="M273" i="8"/>
  <c r="G278" i="9" s="1"/>
  <c r="M272" i="8"/>
  <c r="G277" i="9" s="1"/>
  <c r="M271" i="8"/>
  <c r="G276" i="9" s="1"/>
  <c r="M270" i="8"/>
  <c r="M269" i="8"/>
  <c r="G274" i="9" s="1"/>
  <c r="M268" i="8"/>
  <c r="G273" i="9" s="1"/>
  <c r="M267" i="8"/>
  <c r="G272" i="9" s="1"/>
  <c r="M266" i="8"/>
  <c r="G271" i="9" s="1"/>
  <c r="M265" i="8"/>
  <c r="G270" i="9" s="1"/>
  <c r="M264" i="8"/>
  <c r="M263" i="8"/>
  <c r="G268" i="9" s="1"/>
  <c r="M262" i="8"/>
  <c r="G267" i="9" s="1"/>
  <c r="M261" i="8"/>
  <c r="G266" i="9" s="1"/>
  <c r="M260" i="8"/>
  <c r="G265" i="9" s="1"/>
  <c r="M259" i="8"/>
  <c r="G264" i="9" s="1"/>
  <c r="M258" i="8"/>
  <c r="G263" i="9" s="1"/>
  <c r="M257" i="8"/>
  <c r="G262" i="9" s="1"/>
  <c r="M256" i="8"/>
  <c r="M255" i="8"/>
  <c r="M254" i="8"/>
  <c r="G259" i="9" s="1"/>
  <c r="M253" i="8"/>
  <c r="G258" i="9" s="1"/>
  <c r="M252" i="8"/>
  <c r="G257" i="9" s="1"/>
  <c r="M251" i="8"/>
  <c r="G256" i="9" s="1"/>
  <c r="M250" i="8"/>
  <c r="G255" i="9" s="1"/>
  <c r="M249" i="8"/>
  <c r="G254" i="9" s="1"/>
  <c r="M248" i="8"/>
  <c r="G253" i="9" s="1"/>
  <c r="M247" i="8"/>
  <c r="G252" i="9" s="1"/>
  <c r="M246" i="8"/>
  <c r="G251" i="9" s="1"/>
  <c r="M245" i="8"/>
  <c r="G250" i="9" s="1"/>
  <c r="M244" i="8"/>
  <c r="G249" i="9" s="1"/>
  <c r="M243" i="8"/>
  <c r="G248" i="9" s="1"/>
  <c r="M242" i="8"/>
  <c r="G247" i="9" s="1"/>
  <c r="M241" i="8"/>
  <c r="G246" i="9" s="1"/>
  <c r="M240" i="8"/>
  <c r="G245" i="9" s="1"/>
  <c r="M239" i="8"/>
  <c r="G244" i="9" s="1"/>
  <c r="M238" i="8"/>
  <c r="G243" i="9" s="1"/>
  <c r="M237" i="8"/>
  <c r="G242" i="9" s="1"/>
  <c r="M236" i="8"/>
  <c r="G241" i="9" s="1"/>
  <c r="M235" i="8"/>
  <c r="G240" i="9" s="1"/>
  <c r="M234" i="8"/>
  <c r="G239" i="9" s="1"/>
  <c r="M233" i="8"/>
  <c r="G238" i="9" s="1"/>
  <c r="M232" i="8"/>
  <c r="G237" i="9" s="1"/>
  <c r="M231" i="8"/>
  <c r="M230" i="8"/>
  <c r="G235" i="9" s="1"/>
  <c r="M229" i="8"/>
  <c r="G234" i="9" s="1"/>
  <c r="M228" i="8"/>
  <c r="G233" i="9" s="1"/>
  <c r="M227" i="8"/>
  <c r="G232" i="9" s="1"/>
  <c r="M226" i="8"/>
  <c r="G231" i="9" s="1"/>
  <c r="M225" i="8"/>
  <c r="G230" i="9" s="1"/>
  <c r="M224" i="8"/>
  <c r="G229" i="9" s="1"/>
  <c r="M223" i="8"/>
  <c r="G228" i="9" s="1"/>
  <c r="M222" i="8"/>
  <c r="G227" i="9" s="1"/>
  <c r="M221" i="8"/>
  <c r="G226" i="9" s="1"/>
  <c r="M220" i="8"/>
  <c r="G225" i="9" s="1"/>
  <c r="M219" i="8"/>
  <c r="G224" i="9" s="1"/>
  <c r="M218" i="8"/>
  <c r="G223" i="9" s="1"/>
  <c r="M217" i="8"/>
  <c r="G222" i="9" s="1"/>
  <c r="M216" i="8"/>
  <c r="G221" i="9" s="1"/>
  <c r="M215" i="8"/>
  <c r="G220" i="9" s="1"/>
  <c r="M214" i="8"/>
  <c r="G219" i="9" s="1"/>
  <c r="M213" i="8"/>
  <c r="G218" i="9" s="1"/>
  <c r="M212" i="8"/>
  <c r="G217" i="9" s="1"/>
  <c r="M211" i="8"/>
  <c r="G216" i="9" s="1"/>
  <c r="M210" i="8"/>
  <c r="G215" i="9" s="1"/>
  <c r="M209" i="8"/>
  <c r="G214" i="9" s="1"/>
  <c r="M208" i="8"/>
  <c r="G213" i="9" s="1"/>
  <c r="M207" i="8"/>
  <c r="G212" i="9" s="1"/>
  <c r="M206" i="8"/>
  <c r="G211" i="9" s="1"/>
  <c r="M205" i="8"/>
  <c r="G210" i="9" s="1"/>
  <c r="M204" i="8"/>
  <c r="G209" i="9" s="1"/>
  <c r="M203" i="8"/>
  <c r="G208" i="9" s="1"/>
  <c r="M202" i="8"/>
  <c r="G207" i="9" s="1"/>
  <c r="M201" i="8"/>
  <c r="G206" i="9" s="1"/>
  <c r="M200" i="8"/>
  <c r="G205" i="9" s="1"/>
  <c r="M199" i="8"/>
  <c r="G204" i="9" s="1"/>
  <c r="M198" i="8"/>
  <c r="G203" i="9" s="1"/>
  <c r="M197" i="8"/>
  <c r="G202" i="9" s="1"/>
  <c r="M196" i="8"/>
  <c r="G201" i="9" s="1"/>
  <c r="M195" i="8"/>
  <c r="G200" i="9" s="1"/>
  <c r="M194" i="8"/>
  <c r="G199" i="9" s="1"/>
  <c r="M193" i="8"/>
  <c r="G198" i="9" s="1"/>
  <c r="M192" i="8"/>
  <c r="G197" i="9" s="1"/>
  <c r="M191" i="8"/>
  <c r="G196" i="9" s="1"/>
  <c r="M190" i="8"/>
  <c r="G195" i="9" s="1"/>
  <c r="M189" i="8"/>
  <c r="G194" i="9" s="1"/>
  <c r="M188" i="8"/>
  <c r="G193" i="9" s="1"/>
  <c r="M187" i="8"/>
  <c r="G192" i="9" s="1"/>
  <c r="M186" i="8"/>
  <c r="G191" i="9" s="1"/>
  <c r="M185" i="8"/>
  <c r="G190" i="9" s="1"/>
  <c r="M184" i="8"/>
  <c r="M183" i="8"/>
  <c r="G188" i="9" s="1"/>
  <c r="M182" i="8"/>
  <c r="G187" i="9" s="1"/>
  <c r="M181" i="8"/>
  <c r="G186" i="9" s="1"/>
  <c r="M180" i="8"/>
  <c r="G185" i="9" s="1"/>
  <c r="M179" i="8"/>
  <c r="G184" i="9" s="1"/>
  <c r="M178" i="8"/>
  <c r="G183" i="9" s="1"/>
  <c r="M177" i="8"/>
  <c r="G182" i="9" s="1"/>
  <c r="M176" i="8"/>
  <c r="G181" i="9" s="1"/>
  <c r="M175" i="8"/>
  <c r="G180" i="9" s="1"/>
  <c r="M174" i="8"/>
  <c r="G179" i="9" s="1"/>
  <c r="M173" i="8"/>
  <c r="G178" i="9" s="1"/>
  <c r="M172" i="8"/>
  <c r="G177" i="9" s="1"/>
  <c r="M171" i="8"/>
  <c r="G176" i="9" s="1"/>
  <c r="M170" i="8"/>
  <c r="G175" i="9" s="1"/>
  <c r="M169" i="8"/>
  <c r="G174" i="9" s="1"/>
  <c r="M168" i="8"/>
  <c r="G173" i="9" s="1"/>
  <c r="M167" i="8"/>
  <c r="M166" i="8"/>
  <c r="G171" i="9" s="1"/>
  <c r="M165" i="8"/>
  <c r="G170" i="9" s="1"/>
  <c r="M164" i="8"/>
  <c r="G169" i="9" s="1"/>
  <c r="M163" i="8"/>
  <c r="G168" i="9" s="1"/>
  <c r="M162" i="8"/>
  <c r="G167" i="9" s="1"/>
  <c r="M161" i="8"/>
  <c r="G166" i="9" s="1"/>
  <c r="M160" i="8"/>
  <c r="G165" i="9" s="1"/>
  <c r="M159" i="8"/>
  <c r="G164" i="9" s="1"/>
  <c r="M158" i="8"/>
  <c r="G163" i="9" s="1"/>
  <c r="M157" i="8"/>
  <c r="G162" i="9" s="1"/>
  <c r="M156" i="8"/>
  <c r="G161" i="9" s="1"/>
  <c r="M155" i="8"/>
  <c r="G160" i="9" s="1"/>
  <c r="M154" i="8"/>
  <c r="G159" i="9" s="1"/>
  <c r="M153" i="8"/>
  <c r="G158" i="9" s="1"/>
  <c r="M152" i="8"/>
  <c r="G157" i="9" s="1"/>
  <c r="M151" i="8"/>
  <c r="G156" i="9" s="1"/>
  <c r="M150" i="8"/>
  <c r="G155" i="9" s="1"/>
  <c r="M149" i="8"/>
  <c r="G154" i="9" s="1"/>
  <c r="M148" i="8"/>
  <c r="G153" i="9" s="1"/>
  <c r="M147" i="8"/>
  <c r="G152" i="9" s="1"/>
  <c r="M146" i="8"/>
  <c r="G151" i="9" s="1"/>
  <c r="M145" i="8"/>
  <c r="G150" i="9" s="1"/>
  <c r="M144" i="8"/>
  <c r="G149" i="9" s="1"/>
  <c r="M143" i="8"/>
  <c r="G148" i="9" s="1"/>
  <c r="M142" i="8"/>
  <c r="G147" i="9" s="1"/>
  <c r="M141" i="8"/>
  <c r="G146" i="9" s="1"/>
  <c r="M140" i="8"/>
  <c r="G145" i="9" s="1"/>
  <c r="M139" i="8"/>
  <c r="G144" i="9" s="1"/>
  <c r="M138" i="8"/>
  <c r="G143" i="9" s="1"/>
  <c r="M137" i="8"/>
  <c r="G142" i="9" s="1"/>
  <c r="M136" i="8"/>
  <c r="G141" i="9" s="1"/>
  <c r="M135" i="8"/>
  <c r="G140" i="9" s="1"/>
  <c r="M134" i="8"/>
  <c r="G139" i="9" s="1"/>
  <c r="M133" i="8"/>
  <c r="G138" i="9" s="1"/>
  <c r="M132" i="8"/>
  <c r="G137" i="9" s="1"/>
  <c r="M131" i="8"/>
  <c r="G136" i="9" s="1"/>
  <c r="M130" i="8"/>
  <c r="G135" i="9" s="1"/>
  <c r="M129" i="8"/>
  <c r="G134" i="9" s="1"/>
  <c r="M128" i="8"/>
  <c r="G133" i="9" s="1"/>
  <c r="M127" i="8"/>
  <c r="G132" i="9" s="1"/>
  <c r="M126" i="8"/>
  <c r="G131" i="9" s="1"/>
  <c r="M125" i="8"/>
  <c r="G130" i="9" s="1"/>
  <c r="M124" i="8"/>
  <c r="G129" i="9" s="1"/>
  <c r="M123" i="8"/>
  <c r="G128" i="9" s="1"/>
  <c r="M122" i="8"/>
  <c r="G127" i="9" s="1"/>
  <c r="M121" i="8"/>
  <c r="G126" i="9" s="1"/>
  <c r="M120" i="8"/>
  <c r="G125" i="9" s="1"/>
  <c r="M119" i="8"/>
  <c r="G124" i="9" s="1"/>
  <c r="M118" i="8"/>
  <c r="G123" i="9" s="1"/>
  <c r="M117" i="8"/>
  <c r="G122" i="9" s="1"/>
  <c r="M116" i="8"/>
  <c r="G121" i="9" s="1"/>
  <c r="M115" i="8"/>
  <c r="G120" i="9" s="1"/>
  <c r="M114" i="8"/>
  <c r="G119" i="9" s="1"/>
  <c r="M113" i="8"/>
  <c r="G118" i="9" s="1"/>
  <c r="M112" i="8"/>
  <c r="G117" i="9" s="1"/>
  <c r="M111" i="8"/>
  <c r="G116" i="9" s="1"/>
  <c r="M110" i="8"/>
  <c r="G115" i="9" s="1"/>
  <c r="M109" i="8"/>
  <c r="G114" i="9" s="1"/>
  <c r="M108" i="8"/>
  <c r="G113" i="9" s="1"/>
  <c r="M107" i="8"/>
  <c r="G112" i="9" s="1"/>
  <c r="M106" i="8"/>
  <c r="G111" i="9" s="1"/>
  <c r="M105" i="8"/>
  <c r="G110" i="9" s="1"/>
  <c r="M104" i="8"/>
  <c r="G109" i="9" s="1"/>
  <c r="M103" i="8"/>
  <c r="G108" i="9" s="1"/>
  <c r="M102" i="8"/>
  <c r="G107" i="9" s="1"/>
  <c r="M101" i="8"/>
  <c r="G106" i="9" s="1"/>
  <c r="M100" i="8"/>
  <c r="G105" i="9" s="1"/>
  <c r="M99" i="8"/>
  <c r="G104" i="9" s="1"/>
  <c r="M98" i="8"/>
  <c r="G103" i="9" s="1"/>
  <c r="M97" i="8"/>
  <c r="G102" i="9" s="1"/>
  <c r="M96" i="8"/>
  <c r="G101" i="9" s="1"/>
  <c r="M95" i="8"/>
  <c r="G100" i="9" s="1"/>
  <c r="M94" i="8"/>
  <c r="G99" i="9" s="1"/>
  <c r="M93" i="8"/>
  <c r="G98" i="9" s="1"/>
  <c r="M92" i="8"/>
  <c r="G97" i="9" s="1"/>
  <c r="M91" i="8"/>
  <c r="G96" i="9" s="1"/>
  <c r="M90" i="8"/>
  <c r="G95" i="9" s="1"/>
  <c r="M89" i="8"/>
  <c r="G94" i="9" s="1"/>
  <c r="M88" i="8"/>
  <c r="G93" i="9" s="1"/>
  <c r="M87" i="8"/>
  <c r="G92" i="9" s="1"/>
  <c r="M86" i="8"/>
  <c r="G91" i="9" s="1"/>
  <c r="M85" i="8"/>
  <c r="G90" i="9" s="1"/>
  <c r="M84" i="8"/>
  <c r="G89" i="9" s="1"/>
  <c r="M83" i="8"/>
  <c r="G88" i="9" s="1"/>
  <c r="M82" i="8"/>
  <c r="G87" i="9" s="1"/>
  <c r="M81" i="8"/>
  <c r="G86" i="9" s="1"/>
  <c r="M80" i="8"/>
  <c r="G85" i="9" s="1"/>
  <c r="M79" i="8"/>
  <c r="M78" i="8"/>
  <c r="G83" i="9" s="1"/>
  <c r="M77" i="8"/>
  <c r="G82" i="9" s="1"/>
  <c r="M76" i="8"/>
  <c r="G81" i="9" s="1"/>
  <c r="M75" i="8"/>
  <c r="G80" i="9" s="1"/>
  <c r="M74" i="8"/>
  <c r="G79" i="9" s="1"/>
  <c r="M73" i="8"/>
  <c r="G78" i="9" s="1"/>
  <c r="M72" i="8"/>
  <c r="G77" i="9" s="1"/>
  <c r="M71" i="8"/>
  <c r="G76" i="9" s="1"/>
  <c r="M70" i="8"/>
  <c r="G75" i="9" s="1"/>
  <c r="M69" i="8"/>
  <c r="G74" i="9" s="1"/>
  <c r="M68" i="8"/>
  <c r="G73" i="9" s="1"/>
  <c r="M67" i="8"/>
  <c r="G72" i="9" s="1"/>
  <c r="M66" i="8"/>
  <c r="G71" i="9" s="1"/>
  <c r="M65" i="8"/>
  <c r="G70" i="9" s="1"/>
  <c r="M64" i="8"/>
  <c r="G69" i="9" s="1"/>
  <c r="M63" i="8"/>
  <c r="G68" i="9" s="1"/>
  <c r="M62" i="8"/>
  <c r="G67" i="9" s="1"/>
  <c r="M61" i="8"/>
  <c r="G66" i="9" s="1"/>
  <c r="M60" i="8"/>
  <c r="G65" i="9" s="1"/>
  <c r="M59" i="8"/>
  <c r="G64" i="9" s="1"/>
  <c r="M58" i="8"/>
  <c r="G63" i="9" s="1"/>
  <c r="M57" i="8"/>
  <c r="G62" i="9" s="1"/>
  <c r="M56" i="8"/>
  <c r="G61" i="9" s="1"/>
  <c r="M55" i="8"/>
  <c r="G60" i="9" s="1"/>
  <c r="M54" i="8"/>
  <c r="G59" i="9" s="1"/>
  <c r="M53" i="8"/>
  <c r="G58" i="9" s="1"/>
  <c r="M52" i="8"/>
  <c r="G57" i="9" s="1"/>
  <c r="M51" i="8"/>
  <c r="G56" i="9" s="1"/>
  <c r="M50" i="8"/>
  <c r="G55" i="9" s="1"/>
  <c r="M49" i="8"/>
  <c r="G54" i="9" s="1"/>
  <c r="M48" i="8"/>
  <c r="G53" i="9" s="1"/>
  <c r="M47" i="8"/>
  <c r="G52" i="9" s="1"/>
  <c r="M46" i="8"/>
  <c r="G51" i="9" s="1"/>
  <c r="M45" i="8"/>
  <c r="G50" i="9" s="1"/>
  <c r="M44" i="8"/>
  <c r="G49" i="9" s="1"/>
  <c r="M43" i="8"/>
  <c r="G48" i="9" s="1"/>
  <c r="M42" i="8"/>
  <c r="G47" i="9" s="1"/>
  <c r="M41" i="8"/>
  <c r="G46" i="9" s="1"/>
  <c r="M40" i="8"/>
  <c r="G45" i="9" s="1"/>
  <c r="M39" i="8"/>
  <c r="G44" i="9" s="1"/>
  <c r="M38" i="8"/>
  <c r="G43" i="9" s="1"/>
  <c r="M37" i="8"/>
  <c r="G42" i="9" s="1"/>
  <c r="M36" i="8"/>
  <c r="G41" i="9" s="1"/>
  <c r="M35" i="8"/>
  <c r="G40" i="9" s="1"/>
  <c r="M34" i="8"/>
  <c r="G39" i="9" s="1"/>
  <c r="M33" i="8"/>
  <c r="G38" i="9" s="1"/>
  <c r="M32" i="8"/>
  <c r="G37" i="9" s="1"/>
  <c r="M31" i="8"/>
  <c r="G36" i="9" s="1"/>
  <c r="M30" i="8"/>
  <c r="G35" i="9" s="1"/>
  <c r="M29" i="8"/>
  <c r="G34" i="9" s="1"/>
  <c r="M28" i="8"/>
  <c r="G33" i="9" s="1"/>
  <c r="M27" i="8"/>
  <c r="G32" i="9" s="1"/>
  <c r="M26" i="8"/>
  <c r="G31" i="9" s="1"/>
  <c r="M25" i="8"/>
  <c r="G30" i="9" s="1"/>
  <c r="M24" i="8"/>
  <c r="G29" i="9" s="1"/>
  <c r="M23" i="8"/>
  <c r="G28" i="9" s="1"/>
  <c r="M22" i="8"/>
  <c r="G27" i="9" s="1"/>
  <c r="M21" i="8"/>
  <c r="G26" i="9" s="1"/>
  <c r="M20" i="8"/>
  <c r="G25" i="9" s="1"/>
  <c r="M19" i="8"/>
  <c r="G24" i="9" s="1"/>
  <c r="M18" i="8"/>
  <c r="G23" i="9" s="1"/>
  <c r="M17" i="8"/>
  <c r="G22" i="9" s="1"/>
  <c r="M16" i="8"/>
  <c r="G21" i="9" s="1"/>
  <c r="M15" i="8"/>
  <c r="G20" i="9" s="1"/>
  <c r="M14" i="8"/>
  <c r="G19" i="9" s="1"/>
  <c r="M13" i="8"/>
  <c r="G18" i="9" s="1"/>
  <c r="M12" i="8"/>
  <c r="G17" i="9" s="1"/>
  <c r="M11" i="8"/>
  <c r="G16" i="9" s="1"/>
  <c r="M10" i="8"/>
  <c r="G15" i="9" s="1"/>
  <c r="M9" i="8"/>
  <c r="G14" i="9" s="1"/>
  <c r="M8" i="8"/>
  <c r="G13" i="9" s="1"/>
  <c r="M7" i="8"/>
  <c r="G12" i="9" s="1"/>
  <c r="M6" i="8"/>
  <c r="G11" i="9" s="1"/>
  <c r="M5" i="8"/>
  <c r="G10" i="9" s="1"/>
  <c r="L724" i="8"/>
  <c r="L723" i="8"/>
  <c r="D728" i="9" s="1"/>
  <c r="L722" i="8"/>
  <c r="D727" i="9" s="1"/>
  <c r="L721" i="8"/>
  <c r="D726" i="9" s="1"/>
  <c r="L720" i="8"/>
  <c r="L719" i="8"/>
  <c r="D724" i="9" s="1"/>
  <c r="L718" i="8"/>
  <c r="D723" i="9" s="1"/>
  <c r="L717" i="8"/>
  <c r="D722" i="9" s="1"/>
  <c r="L716" i="8"/>
  <c r="D721" i="9" s="1"/>
  <c r="L715" i="8"/>
  <c r="D720" i="9" s="1"/>
  <c r="L714" i="8"/>
  <c r="D719" i="9" s="1"/>
  <c r="L713" i="8"/>
  <c r="D718" i="9" s="1"/>
  <c r="L712" i="8"/>
  <c r="L711" i="8"/>
  <c r="L710" i="8"/>
  <c r="L709" i="8"/>
  <c r="D714" i="9" s="1"/>
  <c r="L708" i="8"/>
  <c r="L707" i="8"/>
  <c r="D712" i="9" s="1"/>
  <c r="L706" i="8"/>
  <c r="D711" i="9" s="1"/>
  <c r="L705" i="8"/>
  <c r="D710" i="9" s="1"/>
  <c r="L704" i="8"/>
  <c r="L703" i="8"/>
  <c r="D708" i="9" s="1"/>
  <c r="L702" i="8"/>
  <c r="D707" i="9" s="1"/>
  <c r="L701" i="8"/>
  <c r="D706" i="9" s="1"/>
  <c r="L700" i="8"/>
  <c r="L699" i="8"/>
  <c r="D704" i="9" s="1"/>
  <c r="L698" i="8"/>
  <c r="D703" i="9" s="1"/>
  <c r="L697" i="8"/>
  <c r="D702" i="9" s="1"/>
  <c r="L696" i="8"/>
  <c r="D701" i="9" s="1"/>
  <c r="L695" i="8"/>
  <c r="D700" i="9" s="1"/>
  <c r="L694" i="8"/>
  <c r="D699" i="9" s="1"/>
  <c r="L693" i="8"/>
  <c r="D698" i="9" s="1"/>
  <c r="L692" i="8"/>
  <c r="D697" i="9" s="1"/>
  <c r="L691" i="8"/>
  <c r="D696" i="9" s="1"/>
  <c r="L690" i="8"/>
  <c r="D695" i="9" s="1"/>
  <c r="L689" i="8"/>
  <c r="D694" i="9" s="1"/>
  <c r="L682" i="8"/>
  <c r="L681" i="8"/>
  <c r="L680" i="8"/>
  <c r="L679" i="8"/>
  <c r="D684" i="9" s="1"/>
  <c r="L678" i="8"/>
  <c r="D683" i="9" s="1"/>
  <c r="L677" i="8"/>
  <c r="D682" i="9" s="1"/>
  <c r="L676" i="8"/>
  <c r="D681" i="9" s="1"/>
  <c r="L675" i="8"/>
  <c r="D680" i="9" s="1"/>
  <c r="L674" i="8"/>
  <c r="D679" i="9" s="1"/>
  <c r="L673" i="8"/>
  <c r="D678" i="9" s="1"/>
  <c r="L672" i="8"/>
  <c r="D677" i="9" s="1"/>
  <c r="L671" i="8"/>
  <c r="D676" i="9" s="1"/>
  <c r="L670" i="8"/>
  <c r="L669" i="8"/>
  <c r="D674" i="9" s="1"/>
  <c r="L668" i="8"/>
  <c r="D673" i="9" s="1"/>
  <c r="L667" i="8"/>
  <c r="D672" i="9" s="1"/>
  <c r="L666" i="8"/>
  <c r="L665" i="8"/>
  <c r="D670" i="9" s="1"/>
  <c r="L664" i="8"/>
  <c r="D669" i="9" s="1"/>
  <c r="L663" i="8"/>
  <c r="D668" i="9" s="1"/>
  <c r="L662" i="8"/>
  <c r="D667" i="9" s="1"/>
  <c r="L661" i="8"/>
  <c r="D666" i="9" s="1"/>
  <c r="L660" i="8"/>
  <c r="D665" i="9" s="1"/>
  <c r="L659" i="8"/>
  <c r="D664" i="9" s="1"/>
  <c r="L658" i="8"/>
  <c r="L657" i="8"/>
  <c r="L656" i="8"/>
  <c r="L655" i="8"/>
  <c r="D660" i="9" s="1"/>
  <c r="L654" i="8"/>
  <c r="L653" i="8"/>
  <c r="L652" i="8"/>
  <c r="D657" i="9" s="1"/>
  <c r="L651" i="8"/>
  <c r="D656" i="9" s="1"/>
  <c r="L650" i="8"/>
  <c r="L649" i="8"/>
  <c r="D654" i="9" s="1"/>
  <c r="L648" i="8"/>
  <c r="D653" i="9" s="1"/>
  <c r="L647" i="8"/>
  <c r="D652" i="9" s="1"/>
  <c r="L646" i="8"/>
  <c r="L645" i="8"/>
  <c r="D650" i="9" s="1"/>
  <c r="L644" i="8"/>
  <c r="D649" i="9" s="1"/>
  <c r="L643" i="8"/>
  <c r="D648" i="9" s="1"/>
  <c r="L642" i="8"/>
  <c r="D647" i="9" s="1"/>
  <c r="L641" i="8"/>
  <c r="D646" i="9" s="1"/>
  <c r="L640" i="8"/>
  <c r="D645" i="9" s="1"/>
  <c r="L639" i="8"/>
  <c r="D644" i="9" s="1"/>
  <c r="L638" i="8"/>
  <c r="D643" i="9" s="1"/>
  <c r="L637" i="8"/>
  <c r="D642" i="9" s="1"/>
  <c r="L636" i="8"/>
  <c r="D641" i="9" s="1"/>
  <c r="L635" i="8"/>
  <c r="D640" i="9" s="1"/>
  <c r="L634" i="8"/>
  <c r="L633" i="8"/>
  <c r="D638" i="9" s="1"/>
  <c r="L632" i="8"/>
  <c r="L631" i="8"/>
  <c r="D636" i="9" s="1"/>
  <c r="L630" i="8"/>
  <c r="L629" i="8"/>
  <c r="D634" i="9" s="1"/>
  <c r="L628" i="8"/>
  <c r="D633" i="9" s="1"/>
  <c r="L627" i="8"/>
  <c r="D632" i="9" s="1"/>
  <c r="L626" i="8"/>
  <c r="D631" i="9" s="1"/>
  <c r="L625" i="8"/>
  <c r="D630" i="9" s="1"/>
  <c r="L624" i="8"/>
  <c r="D629" i="9" s="1"/>
  <c r="L623" i="8"/>
  <c r="D628" i="9" s="1"/>
  <c r="L622" i="8"/>
  <c r="L621" i="8"/>
  <c r="D626" i="9" s="1"/>
  <c r="L620" i="8"/>
  <c r="D625" i="9" s="1"/>
  <c r="L619" i="8"/>
  <c r="D624" i="9" s="1"/>
  <c r="L618" i="8"/>
  <c r="D623" i="9" s="1"/>
  <c r="L617" i="8"/>
  <c r="D622" i="9" s="1"/>
  <c r="L616" i="8"/>
  <c r="L615" i="8"/>
  <c r="D620" i="9" s="1"/>
  <c r="L614" i="8"/>
  <c r="D619" i="9" s="1"/>
  <c r="L613" i="8"/>
  <c r="L612" i="8"/>
  <c r="D617" i="9" s="1"/>
  <c r="L611" i="8"/>
  <c r="D616" i="9" s="1"/>
  <c r="L610" i="8"/>
  <c r="L609" i="8"/>
  <c r="L608" i="8"/>
  <c r="L607" i="8"/>
  <c r="D612" i="9" s="1"/>
  <c r="L606" i="8"/>
  <c r="L605" i="8"/>
  <c r="D610" i="9" s="1"/>
  <c r="L604" i="8"/>
  <c r="D609" i="9" s="1"/>
  <c r="L603" i="8"/>
  <c r="D608" i="9" s="1"/>
  <c r="L602" i="8"/>
  <c r="D607" i="9" s="1"/>
  <c r="L601" i="8"/>
  <c r="D606" i="9" s="1"/>
  <c r="L600" i="8"/>
  <c r="D605" i="9" s="1"/>
  <c r="L599" i="8"/>
  <c r="D604" i="9" s="1"/>
  <c r="L598" i="8"/>
  <c r="L597" i="8"/>
  <c r="D602" i="9" s="1"/>
  <c r="L596" i="8"/>
  <c r="D601" i="9" s="1"/>
  <c r="L595" i="8"/>
  <c r="D600" i="9" s="1"/>
  <c r="L594" i="8"/>
  <c r="D599" i="9" s="1"/>
  <c r="L593" i="8"/>
  <c r="D598" i="9" s="1"/>
  <c r="L592" i="8"/>
  <c r="L591" i="8"/>
  <c r="D596" i="9" s="1"/>
  <c r="L590" i="8"/>
  <c r="D595" i="9" s="1"/>
  <c r="L589" i="8"/>
  <c r="D594" i="9" s="1"/>
  <c r="L588" i="8"/>
  <c r="D593" i="9" s="1"/>
  <c r="L587" i="8"/>
  <c r="D592" i="9" s="1"/>
  <c r="L586" i="8"/>
  <c r="L585" i="8"/>
  <c r="L584" i="8"/>
  <c r="L583" i="8"/>
  <c r="D588" i="9" s="1"/>
  <c r="L582" i="8"/>
  <c r="D587" i="9" s="1"/>
  <c r="L581" i="8"/>
  <c r="D586" i="9" s="1"/>
  <c r="L580" i="8"/>
  <c r="D585" i="9" s="1"/>
  <c r="L579" i="8"/>
  <c r="D584" i="9" s="1"/>
  <c r="L578" i="8"/>
  <c r="L577" i="8"/>
  <c r="D582" i="9" s="1"/>
  <c r="L576" i="8"/>
  <c r="D581" i="9" s="1"/>
  <c r="L575" i="8"/>
  <c r="D580" i="9" s="1"/>
  <c r="L574" i="8"/>
  <c r="L573" i="8"/>
  <c r="D578" i="9" s="1"/>
  <c r="L572" i="8"/>
  <c r="D577" i="9" s="1"/>
  <c r="L571" i="8"/>
  <c r="D576" i="9" s="1"/>
  <c r="L570" i="8"/>
  <c r="L569" i="8"/>
  <c r="D574" i="9" s="1"/>
  <c r="L568" i="8"/>
  <c r="D573" i="9" s="1"/>
  <c r="L567" i="8"/>
  <c r="L566" i="8"/>
  <c r="D571" i="9" s="1"/>
  <c r="L565" i="8"/>
  <c r="D570" i="9" s="1"/>
  <c r="L564" i="8"/>
  <c r="D569" i="9" s="1"/>
  <c r="L563" i="8"/>
  <c r="D568" i="9" s="1"/>
  <c r="L562" i="8"/>
  <c r="L561" i="8"/>
  <c r="D566" i="9" s="1"/>
  <c r="L560" i="8"/>
  <c r="L559" i="8"/>
  <c r="D564" i="9" s="1"/>
  <c r="L558" i="8"/>
  <c r="D563" i="9" s="1"/>
  <c r="L557" i="8"/>
  <c r="D562" i="9" s="1"/>
  <c r="L556" i="8"/>
  <c r="D561" i="9" s="1"/>
  <c r="L555" i="8"/>
  <c r="L554" i="8"/>
  <c r="D559" i="9" s="1"/>
  <c r="L553" i="8"/>
  <c r="D558" i="9" s="1"/>
  <c r="L552" i="8"/>
  <c r="D557" i="9" s="1"/>
  <c r="L551" i="8"/>
  <c r="D556" i="9" s="1"/>
  <c r="L550" i="8"/>
  <c r="L549" i="8"/>
  <c r="D554" i="9" s="1"/>
  <c r="L548" i="8"/>
  <c r="D553" i="9" s="1"/>
  <c r="L547" i="8"/>
  <c r="D552" i="9" s="1"/>
  <c r="L546" i="8"/>
  <c r="D551" i="9" s="1"/>
  <c r="L545" i="8"/>
  <c r="D550" i="9" s="1"/>
  <c r="L544" i="8"/>
  <c r="L543" i="8"/>
  <c r="D548" i="9" s="1"/>
  <c r="L542" i="8"/>
  <c r="D547" i="9" s="1"/>
  <c r="L541" i="8"/>
  <c r="D546" i="9" s="1"/>
  <c r="L540" i="8"/>
  <c r="D545" i="9" s="1"/>
  <c r="L539" i="8"/>
  <c r="D544" i="9" s="1"/>
  <c r="L538" i="8"/>
  <c r="L537" i="8"/>
  <c r="L536" i="8"/>
  <c r="L535" i="8"/>
  <c r="D540" i="9" s="1"/>
  <c r="L534" i="8"/>
  <c r="D539" i="9" s="1"/>
  <c r="L533" i="8"/>
  <c r="D538" i="9" s="1"/>
  <c r="L532" i="8"/>
  <c r="D537" i="9" s="1"/>
  <c r="L531" i="8"/>
  <c r="D536" i="9" s="1"/>
  <c r="L530" i="8"/>
  <c r="D535" i="9" s="1"/>
  <c r="L529" i="8"/>
  <c r="D534" i="9" s="1"/>
  <c r="L528" i="8"/>
  <c r="D533" i="9" s="1"/>
  <c r="L527" i="8"/>
  <c r="D532" i="9" s="1"/>
  <c r="L526" i="8"/>
  <c r="L525" i="8"/>
  <c r="D530" i="9" s="1"/>
  <c r="L524" i="8"/>
  <c r="D529" i="9" s="1"/>
  <c r="L523" i="8"/>
  <c r="D528" i="9" s="1"/>
  <c r="L522" i="8"/>
  <c r="L521" i="8"/>
  <c r="D526" i="9" s="1"/>
  <c r="L520" i="8"/>
  <c r="L519" i="8"/>
  <c r="D524" i="9" s="1"/>
  <c r="L518" i="8"/>
  <c r="D523" i="9" s="1"/>
  <c r="L517" i="8"/>
  <c r="D522" i="9" s="1"/>
  <c r="L516" i="8"/>
  <c r="D521" i="9" s="1"/>
  <c r="L515" i="8"/>
  <c r="D520" i="9" s="1"/>
  <c r="L514" i="8"/>
  <c r="L513" i="8"/>
  <c r="L512" i="8"/>
  <c r="L511" i="8"/>
  <c r="D516" i="9" s="1"/>
  <c r="L510" i="8"/>
  <c r="D515" i="9" s="1"/>
  <c r="L509" i="8"/>
  <c r="D514" i="9" s="1"/>
  <c r="L508" i="8"/>
  <c r="D513" i="9" s="1"/>
  <c r="L507" i="8"/>
  <c r="D512" i="9" s="1"/>
  <c r="L506" i="8"/>
  <c r="D511" i="9" s="1"/>
  <c r="L505" i="8"/>
  <c r="D510" i="9" s="1"/>
  <c r="L504" i="8"/>
  <c r="D509" i="9" s="1"/>
  <c r="L503" i="8"/>
  <c r="D508" i="9" s="1"/>
  <c r="L502" i="8"/>
  <c r="L501" i="8"/>
  <c r="D506" i="9" s="1"/>
  <c r="L500" i="8"/>
  <c r="D505" i="9" s="1"/>
  <c r="L499" i="8"/>
  <c r="D504" i="9" s="1"/>
  <c r="L498" i="8"/>
  <c r="L497" i="8"/>
  <c r="D502" i="9" s="1"/>
  <c r="L496" i="8"/>
  <c r="D501" i="9" s="1"/>
  <c r="L495" i="8"/>
  <c r="D500" i="9" s="1"/>
  <c r="L494" i="8"/>
  <c r="D499" i="9" s="1"/>
  <c r="L493" i="8"/>
  <c r="D498" i="9" s="1"/>
  <c r="L492" i="8"/>
  <c r="D497" i="9" s="1"/>
  <c r="L491" i="8"/>
  <c r="D496" i="9" s="1"/>
  <c r="L490" i="8"/>
  <c r="L489" i="8"/>
  <c r="D494" i="9" s="1"/>
  <c r="L488" i="8"/>
  <c r="L487" i="8"/>
  <c r="D492" i="9" s="1"/>
  <c r="L486" i="8"/>
  <c r="L485" i="8"/>
  <c r="D490" i="9" s="1"/>
  <c r="L484" i="8"/>
  <c r="D489" i="9" s="1"/>
  <c r="L483" i="8"/>
  <c r="D488" i="9" s="1"/>
  <c r="L482" i="8"/>
  <c r="D487" i="9" s="1"/>
  <c r="L481" i="8"/>
  <c r="D486" i="9" s="1"/>
  <c r="L480" i="8"/>
  <c r="D485" i="9" s="1"/>
  <c r="L479" i="8"/>
  <c r="D484" i="9" s="1"/>
  <c r="L478" i="8"/>
  <c r="L477" i="8"/>
  <c r="D482" i="9" s="1"/>
  <c r="L476" i="8"/>
  <c r="D481" i="9" s="1"/>
  <c r="L475" i="8"/>
  <c r="D480" i="9" s="1"/>
  <c r="L474" i="8"/>
  <c r="L473" i="8"/>
  <c r="D478" i="9" s="1"/>
  <c r="L472" i="8"/>
  <c r="D477" i="9" s="1"/>
  <c r="L471" i="8"/>
  <c r="D476" i="9" s="1"/>
  <c r="L470" i="8"/>
  <c r="D475" i="9" s="1"/>
  <c r="L469" i="8"/>
  <c r="D474" i="9" s="1"/>
  <c r="L468" i="8"/>
  <c r="D473" i="9" s="1"/>
  <c r="L467" i="8"/>
  <c r="D472" i="9" s="1"/>
  <c r="L466" i="8"/>
  <c r="L465" i="8"/>
  <c r="D470" i="9" s="1"/>
  <c r="L464" i="8"/>
  <c r="L463" i="8"/>
  <c r="D468" i="9" s="1"/>
  <c r="L462" i="8"/>
  <c r="D467" i="9" s="1"/>
  <c r="L461" i="8"/>
  <c r="D466" i="9" s="1"/>
  <c r="L460" i="8"/>
  <c r="D465" i="9" s="1"/>
  <c r="L459" i="8"/>
  <c r="D464" i="9" s="1"/>
  <c r="L458" i="8"/>
  <c r="L457" i="8"/>
  <c r="D462" i="9" s="1"/>
  <c r="L456" i="8"/>
  <c r="D461" i="9" s="1"/>
  <c r="L455" i="8"/>
  <c r="D460" i="9" s="1"/>
  <c r="L454" i="8"/>
  <c r="L453" i="8"/>
  <c r="D458" i="9" s="1"/>
  <c r="L452" i="8"/>
  <c r="D457" i="9" s="1"/>
  <c r="L451" i="8"/>
  <c r="D456" i="9" s="1"/>
  <c r="L450" i="8"/>
  <c r="D455" i="9" s="1"/>
  <c r="L449" i="8"/>
  <c r="D454" i="9" s="1"/>
  <c r="L448" i="8"/>
  <c r="D453" i="9" s="1"/>
  <c r="L447" i="8"/>
  <c r="D452" i="9" s="1"/>
  <c r="L446" i="8"/>
  <c r="D451" i="9" s="1"/>
  <c r="L445" i="8"/>
  <c r="D450" i="9" s="1"/>
  <c r="L444" i="8"/>
  <c r="D449" i="9" s="1"/>
  <c r="L443" i="8"/>
  <c r="D448" i="9" s="1"/>
  <c r="L442" i="8"/>
  <c r="L441" i="8"/>
  <c r="D446" i="9" s="1"/>
  <c r="L440" i="8"/>
  <c r="L439" i="8"/>
  <c r="D444" i="9" s="1"/>
  <c r="L438" i="8"/>
  <c r="D443" i="9" s="1"/>
  <c r="L437" i="8"/>
  <c r="D442" i="9" s="1"/>
  <c r="L436" i="8"/>
  <c r="D441" i="9" s="1"/>
  <c r="L435" i="8"/>
  <c r="D440" i="9" s="1"/>
  <c r="L434" i="8"/>
  <c r="D439" i="9" s="1"/>
  <c r="L433" i="8"/>
  <c r="D438" i="9" s="1"/>
  <c r="L432" i="8"/>
  <c r="D437" i="9" s="1"/>
  <c r="L431" i="8"/>
  <c r="D436" i="9" s="1"/>
  <c r="L430" i="8"/>
  <c r="L429" i="8"/>
  <c r="L428" i="8"/>
  <c r="D433" i="9" s="1"/>
  <c r="L427" i="8"/>
  <c r="D432" i="9" s="1"/>
  <c r="L426" i="8"/>
  <c r="D431" i="9" s="1"/>
  <c r="L425" i="8"/>
  <c r="D430" i="9" s="1"/>
  <c r="L424" i="8"/>
  <c r="D429" i="9" s="1"/>
  <c r="L423" i="8"/>
  <c r="D428" i="9" s="1"/>
  <c r="L422" i="8"/>
  <c r="D427" i="9" s="1"/>
  <c r="L421" i="8"/>
  <c r="D426" i="9" s="1"/>
  <c r="L420" i="8"/>
  <c r="D425" i="9" s="1"/>
  <c r="L419" i="8"/>
  <c r="D424" i="9" s="1"/>
  <c r="L418" i="8"/>
  <c r="L417" i="8"/>
  <c r="D422" i="9" s="1"/>
  <c r="L416" i="8"/>
  <c r="D421" i="9" s="1"/>
  <c r="L415" i="8"/>
  <c r="D420" i="9" s="1"/>
  <c r="L414" i="8"/>
  <c r="D419" i="9" s="1"/>
  <c r="L413" i="8"/>
  <c r="D418" i="9" s="1"/>
  <c r="L412" i="8"/>
  <c r="D417" i="9" s="1"/>
  <c r="L411" i="8"/>
  <c r="D416" i="9" s="1"/>
  <c r="L410" i="8"/>
  <c r="D415" i="9" s="1"/>
  <c r="L409" i="8"/>
  <c r="D414" i="9" s="1"/>
  <c r="L408" i="8"/>
  <c r="D413" i="9" s="1"/>
  <c r="L407" i="8"/>
  <c r="D412" i="9" s="1"/>
  <c r="L406" i="8"/>
  <c r="D411" i="9" s="1"/>
  <c r="L405" i="8"/>
  <c r="D410" i="9" s="1"/>
  <c r="L404" i="8"/>
  <c r="D409" i="9" s="1"/>
  <c r="L403" i="8"/>
  <c r="D408" i="9" s="1"/>
  <c r="L402" i="8"/>
  <c r="D407" i="9" s="1"/>
  <c r="L401" i="8"/>
  <c r="D406" i="9" s="1"/>
  <c r="L400" i="8"/>
  <c r="L399" i="8"/>
  <c r="D404" i="9" s="1"/>
  <c r="L398" i="8"/>
  <c r="L397" i="8"/>
  <c r="D402" i="9" s="1"/>
  <c r="L396" i="8"/>
  <c r="D401" i="9" s="1"/>
  <c r="L395" i="8"/>
  <c r="D400" i="9" s="1"/>
  <c r="L394" i="8"/>
  <c r="L393" i="8"/>
  <c r="L392" i="8"/>
  <c r="D397" i="9" s="1"/>
  <c r="L391" i="8"/>
  <c r="D396" i="9" s="1"/>
  <c r="L390" i="8"/>
  <c r="D395" i="9" s="1"/>
  <c r="L389" i="8"/>
  <c r="D394" i="9" s="1"/>
  <c r="L388" i="8"/>
  <c r="D393" i="9" s="1"/>
  <c r="L387" i="8"/>
  <c r="D392" i="9" s="1"/>
  <c r="L386" i="8"/>
  <c r="D391" i="9" s="1"/>
  <c r="L385" i="8"/>
  <c r="L384" i="8"/>
  <c r="D389" i="9" s="1"/>
  <c r="L383" i="8"/>
  <c r="D388" i="9" s="1"/>
  <c r="L382" i="8"/>
  <c r="L381" i="8"/>
  <c r="D386" i="9" s="1"/>
  <c r="L380" i="8"/>
  <c r="D385" i="9" s="1"/>
  <c r="L379" i="8"/>
  <c r="D384" i="9" s="1"/>
  <c r="L378" i="8"/>
  <c r="L377" i="8"/>
  <c r="D382" i="9" s="1"/>
  <c r="L376" i="8"/>
  <c r="D381" i="9" s="1"/>
  <c r="L375" i="8"/>
  <c r="D380" i="9" s="1"/>
  <c r="L374" i="8"/>
  <c r="D379" i="9" s="1"/>
  <c r="L373" i="8"/>
  <c r="D378" i="9" s="1"/>
  <c r="L372" i="8"/>
  <c r="D377" i="9" s="1"/>
  <c r="L371" i="8"/>
  <c r="D376" i="9" s="1"/>
  <c r="L370" i="8"/>
  <c r="L369" i="8"/>
  <c r="D374" i="9" s="1"/>
  <c r="L368" i="8"/>
  <c r="L367" i="8"/>
  <c r="D372" i="9" s="1"/>
  <c r="L366" i="8"/>
  <c r="D371" i="9" s="1"/>
  <c r="L365" i="8"/>
  <c r="D370" i="9" s="1"/>
  <c r="L364" i="8"/>
  <c r="D369" i="9" s="1"/>
  <c r="L363" i="8"/>
  <c r="D368" i="9" s="1"/>
  <c r="L362" i="8"/>
  <c r="D367" i="9" s="1"/>
  <c r="L361" i="8"/>
  <c r="D366" i="9" s="1"/>
  <c r="L360" i="8"/>
  <c r="D365" i="9" s="1"/>
  <c r="L359" i="8"/>
  <c r="D364" i="9" s="1"/>
  <c r="L358" i="8"/>
  <c r="D363" i="9" s="1"/>
  <c r="L357" i="8"/>
  <c r="D362" i="9" s="1"/>
  <c r="L356" i="8"/>
  <c r="D361" i="9" s="1"/>
  <c r="L355" i="8"/>
  <c r="D360" i="9" s="1"/>
  <c r="L354" i="8"/>
  <c r="D359" i="9" s="1"/>
  <c r="L353" i="8"/>
  <c r="L352" i="8"/>
  <c r="D357" i="9" s="1"/>
  <c r="L351" i="8"/>
  <c r="L350" i="8"/>
  <c r="D355" i="9" s="1"/>
  <c r="L349" i="8"/>
  <c r="D354" i="9" s="1"/>
  <c r="L348" i="8"/>
  <c r="D353" i="9" s="1"/>
  <c r="L347" i="8"/>
  <c r="D352" i="9" s="1"/>
  <c r="L346" i="8"/>
  <c r="D351" i="9" s="1"/>
  <c r="L345" i="8"/>
  <c r="L344" i="8"/>
  <c r="D349" i="9" s="1"/>
  <c r="L343" i="8"/>
  <c r="D348" i="9" s="1"/>
  <c r="L342" i="8"/>
  <c r="D347" i="9" s="1"/>
  <c r="L341" i="8"/>
  <c r="D346" i="9" s="1"/>
  <c r="L340" i="8"/>
  <c r="D345" i="9" s="1"/>
  <c r="L339" i="8"/>
  <c r="D344" i="9" s="1"/>
  <c r="L338" i="8"/>
  <c r="D343" i="9" s="1"/>
  <c r="L337" i="8"/>
  <c r="D342" i="9" s="1"/>
  <c r="L336" i="8"/>
  <c r="D341" i="9" s="1"/>
  <c r="L335" i="8"/>
  <c r="D340" i="9" s="1"/>
  <c r="L334" i="8"/>
  <c r="D339" i="9" s="1"/>
  <c r="L333" i="8"/>
  <c r="D338" i="9" s="1"/>
  <c r="L332" i="8"/>
  <c r="D337" i="9" s="1"/>
  <c r="L331" i="8"/>
  <c r="D336" i="9" s="1"/>
  <c r="L330" i="8"/>
  <c r="D335" i="9" s="1"/>
  <c r="L329" i="8"/>
  <c r="D334" i="9" s="1"/>
  <c r="L328" i="8"/>
  <c r="D333" i="9" s="1"/>
  <c r="L327" i="8"/>
  <c r="D332" i="9" s="1"/>
  <c r="L326" i="8"/>
  <c r="D331" i="9" s="1"/>
  <c r="L325" i="8"/>
  <c r="D330" i="9" s="1"/>
  <c r="L324" i="8"/>
  <c r="D329" i="9" s="1"/>
  <c r="L323" i="8"/>
  <c r="D328" i="9" s="1"/>
  <c r="L322" i="8"/>
  <c r="D327" i="9" s="1"/>
  <c r="L321" i="8"/>
  <c r="D326" i="9" s="1"/>
  <c r="L320" i="8"/>
  <c r="D325" i="9" s="1"/>
  <c r="L319" i="8"/>
  <c r="D324" i="9" s="1"/>
  <c r="L318" i="8"/>
  <c r="D323" i="9" s="1"/>
  <c r="L317" i="8"/>
  <c r="D322" i="9" s="1"/>
  <c r="L316" i="8"/>
  <c r="D321" i="9" s="1"/>
  <c r="L315" i="8"/>
  <c r="D320" i="9" s="1"/>
  <c r="L314" i="8"/>
  <c r="D319" i="9" s="1"/>
  <c r="L313" i="8"/>
  <c r="D318" i="9" s="1"/>
  <c r="L312" i="8"/>
  <c r="D317" i="9" s="1"/>
  <c r="L311" i="8"/>
  <c r="D316" i="9" s="1"/>
  <c r="L310" i="8"/>
  <c r="L309" i="8"/>
  <c r="D314" i="9" s="1"/>
  <c r="L308" i="8"/>
  <c r="D313" i="9" s="1"/>
  <c r="L307" i="8"/>
  <c r="D312" i="9" s="1"/>
  <c r="L306" i="8"/>
  <c r="L305" i="8"/>
  <c r="D310" i="9" s="1"/>
  <c r="L304" i="8"/>
  <c r="D309" i="9" s="1"/>
  <c r="L303" i="8"/>
  <c r="D308" i="9" s="1"/>
  <c r="L302" i="8"/>
  <c r="D307" i="9" s="1"/>
  <c r="L301" i="8"/>
  <c r="D306" i="9" s="1"/>
  <c r="L300" i="8"/>
  <c r="D305" i="9" s="1"/>
  <c r="L299" i="8"/>
  <c r="D304" i="9" s="1"/>
  <c r="L298" i="8"/>
  <c r="D303" i="9" s="1"/>
  <c r="L297" i="8"/>
  <c r="D302" i="9" s="1"/>
  <c r="L296" i="8"/>
  <c r="D301" i="9" s="1"/>
  <c r="L295" i="8"/>
  <c r="D300" i="9" s="1"/>
  <c r="L294" i="8"/>
  <c r="D299" i="9" s="1"/>
  <c r="L293" i="8"/>
  <c r="D298" i="9" s="1"/>
  <c r="L292" i="8"/>
  <c r="D297" i="9" s="1"/>
  <c r="L291" i="8"/>
  <c r="D296" i="9" s="1"/>
  <c r="L290" i="8"/>
  <c r="D295" i="9" s="1"/>
  <c r="L289" i="8"/>
  <c r="D294" i="9" s="1"/>
  <c r="L288" i="8"/>
  <c r="D293" i="9" s="1"/>
  <c r="L287" i="8"/>
  <c r="D292" i="9" s="1"/>
  <c r="L286" i="8"/>
  <c r="D291" i="9" s="1"/>
  <c r="L285" i="8"/>
  <c r="D290" i="9" s="1"/>
  <c r="L284" i="8"/>
  <c r="D289" i="9" s="1"/>
  <c r="L283" i="8"/>
  <c r="D288" i="9" s="1"/>
  <c r="L282" i="8"/>
  <c r="D287" i="9" s="1"/>
  <c r="L281" i="8"/>
  <c r="D286" i="9" s="1"/>
  <c r="L280" i="8"/>
  <c r="D285" i="9" s="1"/>
  <c r="L279" i="8"/>
  <c r="D284" i="9" s="1"/>
  <c r="L278" i="8"/>
  <c r="D283" i="9" s="1"/>
  <c r="L277" i="8"/>
  <c r="D282" i="9" s="1"/>
  <c r="L276" i="8"/>
  <c r="D281" i="9" s="1"/>
  <c r="L275" i="8"/>
  <c r="D280" i="9" s="1"/>
  <c r="L274" i="8"/>
  <c r="D279" i="9" s="1"/>
  <c r="L273" i="8"/>
  <c r="D278" i="9" s="1"/>
  <c r="L272" i="8"/>
  <c r="D277" i="9" s="1"/>
  <c r="L271" i="8"/>
  <c r="D276" i="9" s="1"/>
  <c r="L270" i="8"/>
  <c r="D275" i="9" s="1"/>
  <c r="L269" i="8"/>
  <c r="D274" i="9" s="1"/>
  <c r="L268" i="8"/>
  <c r="D273" i="9" s="1"/>
  <c r="L267" i="8"/>
  <c r="D272" i="9" s="1"/>
  <c r="L266" i="8"/>
  <c r="D271" i="9" s="1"/>
  <c r="L265" i="8"/>
  <c r="D270" i="9" s="1"/>
  <c r="L264" i="8"/>
  <c r="D269" i="9" s="1"/>
  <c r="L263" i="8"/>
  <c r="D268" i="9" s="1"/>
  <c r="L262" i="8"/>
  <c r="D267" i="9" s="1"/>
  <c r="L261" i="8"/>
  <c r="D266" i="9" s="1"/>
  <c r="L260" i="8"/>
  <c r="D265" i="9" s="1"/>
  <c r="L259" i="8"/>
  <c r="D264" i="9" s="1"/>
  <c r="L258" i="8"/>
  <c r="D263" i="9" s="1"/>
  <c r="L257" i="8"/>
  <c r="D262" i="9" s="1"/>
  <c r="L256" i="8"/>
  <c r="D261" i="9" s="1"/>
  <c r="L255" i="8"/>
  <c r="D260" i="9" s="1"/>
  <c r="L254" i="8"/>
  <c r="D259" i="9" s="1"/>
  <c r="L253" i="8"/>
  <c r="D258" i="9" s="1"/>
  <c r="L252" i="8"/>
  <c r="D257" i="9" s="1"/>
  <c r="L251" i="8"/>
  <c r="D256" i="9" s="1"/>
  <c r="L250" i="8"/>
  <c r="D255" i="9" s="1"/>
  <c r="L249" i="8"/>
  <c r="D254" i="9" s="1"/>
  <c r="L248" i="8"/>
  <c r="D253" i="9" s="1"/>
  <c r="L247" i="8"/>
  <c r="D252" i="9" s="1"/>
  <c r="L246" i="8"/>
  <c r="D251" i="9" s="1"/>
  <c r="L245" i="8"/>
  <c r="D250" i="9" s="1"/>
  <c r="L244" i="8"/>
  <c r="D249" i="9" s="1"/>
  <c r="L243" i="8"/>
  <c r="D248" i="9" s="1"/>
  <c r="L242" i="8"/>
  <c r="D247" i="9" s="1"/>
  <c r="L241" i="8"/>
  <c r="D246" i="9" s="1"/>
  <c r="L240" i="8"/>
  <c r="D245" i="9" s="1"/>
  <c r="L239" i="8"/>
  <c r="D244" i="9" s="1"/>
  <c r="L238" i="8"/>
  <c r="L237" i="8"/>
  <c r="D242" i="9" s="1"/>
  <c r="L236" i="8"/>
  <c r="D241" i="9" s="1"/>
  <c r="L235" i="8"/>
  <c r="D240" i="9" s="1"/>
  <c r="L234" i="8"/>
  <c r="D239" i="9" s="1"/>
  <c r="L233" i="8"/>
  <c r="D238" i="9" s="1"/>
  <c r="L232" i="8"/>
  <c r="D237" i="9" s="1"/>
  <c r="L231" i="8"/>
  <c r="D236" i="9" s="1"/>
  <c r="L230" i="8"/>
  <c r="D235" i="9" s="1"/>
  <c r="L229" i="8"/>
  <c r="D234" i="9" s="1"/>
  <c r="L228" i="8"/>
  <c r="D233" i="9" s="1"/>
  <c r="L227" i="8"/>
  <c r="D232" i="9" s="1"/>
  <c r="L226" i="8"/>
  <c r="D231" i="9" s="1"/>
  <c r="L225" i="8"/>
  <c r="D230" i="9" s="1"/>
  <c r="L224" i="8"/>
  <c r="D229" i="9" s="1"/>
  <c r="L223" i="8"/>
  <c r="D228" i="9" s="1"/>
  <c r="L222" i="8"/>
  <c r="D227" i="9" s="1"/>
  <c r="L221" i="8"/>
  <c r="D226" i="9" s="1"/>
  <c r="L220" i="8"/>
  <c r="D225" i="9" s="1"/>
  <c r="L219" i="8"/>
  <c r="D224" i="9" s="1"/>
  <c r="L218" i="8"/>
  <c r="D223" i="9" s="1"/>
  <c r="L217" i="8"/>
  <c r="D222" i="9" s="1"/>
  <c r="L216" i="8"/>
  <c r="D221" i="9" s="1"/>
  <c r="L215" i="8"/>
  <c r="D220" i="9" s="1"/>
  <c r="L214" i="8"/>
  <c r="L213" i="8"/>
  <c r="D218" i="9" s="1"/>
  <c r="L212" i="8"/>
  <c r="D217" i="9" s="1"/>
  <c r="L211" i="8"/>
  <c r="D216" i="9" s="1"/>
  <c r="L210" i="8"/>
  <c r="D215" i="9" s="1"/>
  <c r="L209" i="8"/>
  <c r="D214" i="9" s="1"/>
  <c r="L208" i="8"/>
  <c r="D213" i="9" s="1"/>
  <c r="L207" i="8"/>
  <c r="D212" i="9" s="1"/>
  <c r="L206" i="8"/>
  <c r="D211" i="9" s="1"/>
  <c r="L205" i="8"/>
  <c r="D210" i="9" s="1"/>
  <c r="L204" i="8"/>
  <c r="D209" i="9" s="1"/>
  <c r="L203" i="8"/>
  <c r="D208" i="9" s="1"/>
  <c r="L202" i="8"/>
  <c r="D207" i="9" s="1"/>
  <c r="L201" i="8"/>
  <c r="D206" i="9" s="1"/>
  <c r="L200" i="8"/>
  <c r="D205" i="9" s="1"/>
  <c r="L199" i="8"/>
  <c r="D204" i="9" s="1"/>
  <c r="L198" i="8"/>
  <c r="D203" i="9" s="1"/>
  <c r="L197" i="8"/>
  <c r="D202" i="9" s="1"/>
  <c r="L196" i="8"/>
  <c r="D201" i="9" s="1"/>
  <c r="L195" i="8"/>
  <c r="D200" i="9" s="1"/>
  <c r="L194" i="8"/>
  <c r="D199" i="9" s="1"/>
  <c r="L193" i="8"/>
  <c r="D198" i="9" s="1"/>
  <c r="L192" i="8"/>
  <c r="D197" i="9" s="1"/>
  <c r="L191" i="8"/>
  <c r="D196" i="9" s="1"/>
  <c r="L190" i="8"/>
  <c r="D195" i="9" s="1"/>
  <c r="L189" i="8"/>
  <c r="D194" i="9" s="1"/>
  <c r="L188" i="8"/>
  <c r="D193" i="9" s="1"/>
  <c r="L187" i="8"/>
  <c r="D192" i="9" s="1"/>
  <c r="L186" i="8"/>
  <c r="D191" i="9" s="1"/>
  <c r="L185" i="8"/>
  <c r="D190" i="9" s="1"/>
  <c r="L184" i="8"/>
  <c r="D189" i="9" s="1"/>
  <c r="L183" i="8"/>
  <c r="D188" i="9" s="1"/>
  <c r="L182" i="8"/>
  <c r="D187" i="9" s="1"/>
  <c r="L181" i="8"/>
  <c r="D186" i="9" s="1"/>
  <c r="L180" i="8"/>
  <c r="D185" i="9" s="1"/>
  <c r="L179" i="8"/>
  <c r="D184" i="9" s="1"/>
  <c r="L178" i="8"/>
  <c r="D183" i="9" s="1"/>
  <c r="L177" i="8"/>
  <c r="L176" i="8"/>
  <c r="D181" i="9" s="1"/>
  <c r="L175" i="8"/>
  <c r="D180" i="9" s="1"/>
  <c r="L174" i="8"/>
  <c r="D179" i="9" s="1"/>
  <c r="L173" i="8"/>
  <c r="D178" i="9" s="1"/>
  <c r="L172" i="8"/>
  <c r="D177" i="9" s="1"/>
  <c r="L171" i="8"/>
  <c r="D176" i="9" s="1"/>
  <c r="L170" i="8"/>
  <c r="D175" i="9" s="1"/>
  <c r="L169" i="8"/>
  <c r="D174" i="9" s="1"/>
  <c r="L168" i="8"/>
  <c r="D173" i="9" s="1"/>
  <c r="L167" i="8"/>
  <c r="D172" i="9" s="1"/>
  <c r="L166" i="8"/>
  <c r="D171" i="9" s="1"/>
  <c r="L165" i="8"/>
  <c r="D170" i="9" s="1"/>
  <c r="L164" i="8"/>
  <c r="D169" i="9" s="1"/>
  <c r="L163" i="8"/>
  <c r="D168" i="9" s="1"/>
  <c r="L162" i="8"/>
  <c r="D167" i="9" s="1"/>
  <c r="L161" i="8"/>
  <c r="D166" i="9" s="1"/>
  <c r="L160" i="8"/>
  <c r="D165" i="9" s="1"/>
  <c r="L159" i="8"/>
  <c r="D164" i="9" s="1"/>
  <c r="L158" i="8"/>
  <c r="D163" i="9" s="1"/>
  <c r="L157" i="8"/>
  <c r="D162" i="9" s="1"/>
  <c r="L156" i="8"/>
  <c r="D161" i="9" s="1"/>
  <c r="L155" i="8"/>
  <c r="D160" i="9" s="1"/>
  <c r="L154" i="8"/>
  <c r="D159" i="9" s="1"/>
  <c r="L153" i="8"/>
  <c r="D158" i="9" s="1"/>
  <c r="L152" i="8"/>
  <c r="D157" i="9" s="1"/>
  <c r="L151" i="8"/>
  <c r="D156" i="9" s="1"/>
  <c r="L150" i="8"/>
  <c r="D155" i="9" s="1"/>
  <c r="L149" i="8"/>
  <c r="D154" i="9" s="1"/>
  <c r="L148" i="8"/>
  <c r="D153" i="9" s="1"/>
  <c r="L147" i="8"/>
  <c r="D152" i="9" s="1"/>
  <c r="L146" i="8"/>
  <c r="D151" i="9" s="1"/>
  <c r="L145" i="8"/>
  <c r="D150" i="9" s="1"/>
  <c r="L144" i="8"/>
  <c r="D149" i="9" s="1"/>
  <c r="L143" i="8"/>
  <c r="D148" i="9" s="1"/>
  <c r="L142" i="8"/>
  <c r="D147" i="9" s="1"/>
  <c r="L141" i="8"/>
  <c r="D146" i="9" s="1"/>
  <c r="L140" i="8"/>
  <c r="D145" i="9" s="1"/>
  <c r="L139" i="8"/>
  <c r="D144" i="9" s="1"/>
  <c r="L138" i="8"/>
  <c r="D143" i="9" s="1"/>
  <c r="L137" i="8"/>
  <c r="D142" i="9" s="1"/>
  <c r="L136" i="8"/>
  <c r="D141" i="9" s="1"/>
  <c r="L135" i="8"/>
  <c r="D140" i="9" s="1"/>
  <c r="L134" i="8"/>
  <c r="D139" i="9" s="1"/>
  <c r="L133" i="8"/>
  <c r="D138" i="9" s="1"/>
  <c r="L132" i="8"/>
  <c r="D137" i="9" s="1"/>
  <c r="L131" i="8"/>
  <c r="D136" i="9" s="1"/>
  <c r="L130" i="8"/>
  <c r="D135" i="9" s="1"/>
  <c r="L129" i="8"/>
  <c r="D134" i="9" s="1"/>
  <c r="L128" i="8"/>
  <c r="D133" i="9" s="1"/>
  <c r="L127" i="8"/>
  <c r="D132" i="9" s="1"/>
  <c r="L126" i="8"/>
  <c r="D131" i="9" s="1"/>
  <c r="L125" i="8"/>
  <c r="D130" i="9" s="1"/>
  <c r="L124" i="8"/>
  <c r="D129" i="9" s="1"/>
  <c r="L123" i="8"/>
  <c r="D128" i="9" s="1"/>
  <c r="L122" i="8"/>
  <c r="D127" i="9" s="1"/>
  <c r="L121" i="8"/>
  <c r="D126" i="9" s="1"/>
  <c r="L120" i="8"/>
  <c r="D125" i="9" s="1"/>
  <c r="L119" i="8"/>
  <c r="D124" i="9" s="1"/>
  <c r="L118" i="8"/>
  <c r="D123" i="9" s="1"/>
  <c r="L117" i="8"/>
  <c r="D122" i="9" s="1"/>
  <c r="L116" i="8"/>
  <c r="D121" i="9" s="1"/>
  <c r="L115" i="8"/>
  <c r="D120" i="9" s="1"/>
  <c r="L114" i="8"/>
  <c r="D119" i="9" s="1"/>
  <c r="L113" i="8"/>
  <c r="D118" i="9" s="1"/>
  <c r="L112" i="8"/>
  <c r="D117" i="9" s="1"/>
  <c r="L111" i="8"/>
  <c r="D116" i="9" s="1"/>
  <c r="L110" i="8"/>
  <c r="D115" i="9" s="1"/>
  <c r="L109" i="8"/>
  <c r="D114" i="9" s="1"/>
  <c r="L108" i="8"/>
  <c r="D113" i="9" s="1"/>
  <c r="L107" i="8"/>
  <c r="D112" i="9" s="1"/>
  <c r="L106" i="8"/>
  <c r="D111" i="9" s="1"/>
  <c r="L105" i="8"/>
  <c r="D110" i="9" s="1"/>
  <c r="L104" i="8"/>
  <c r="D109" i="9" s="1"/>
  <c r="L103" i="8"/>
  <c r="D108" i="9" s="1"/>
  <c r="L102" i="8"/>
  <c r="D107" i="9" s="1"/>
  <c r="L101" i="8"/>
  <c r="D106" i="9" s="1"/>
  <c r="L100" i="8"/>
  <c r="D105" i="9" s="1"/>
  <c r="L99" i="8"/>
  <c r="D104" i="9" s="1"/>
  <c r="L98" i="8"/>
  <c r="D103" i="9" s="1"/>
  <c r="L97" i="8"/>
  <c r="D102" i="9" s="1"/>
  <c r="L96" i="8"/>
  <c r="D101" i="9" s="1"/>
  <c r="L95" i="8"/>
  <c r="D100" i="9" s="1"/>
  <c r="L94" i="8"/>
  <c r="D99" i="9" s="1"/>
  <c r="L93" i="8"/>
  <c r="D98" i="9" s="1"/>
  <c r="L92" i="8"/>
  <c r="D97" i="9" s="1"/>
  <c r="L91" i="8"/>
  <c r="D96" i="9" s="1"/>
  <c r="L90" i="8"/>
  <c r="D95" i="9" s="1"/>
  <c r="L89" i="8"/>
  <c r="D94" i="9" s="1"/>
  <c r="L88" i="8"/>
  <c r="D93" i="9" s="1"/>
  <c r="L87" i="8"/>
  <c r="D92" i="9" s="1"/>
  <c r="L86" i="8"/>
  <c r="D91" i="9" s="1"/>
  <c r="L85" i="8"/>
  <c r="D90" i="9" s="1"/>
  <c r="L84" i="8"/>
  <c r="D89" i="9" s="1"/>
  <c r="L83" i="8"/>
  <c r="D88" i="9" s="1"/>
  <c r="L82" i="8"/>
  <c r="D87" i="9" s="1"/>
  <c r="L81" i="8"/>
  <c r="D86" i="9" s="1"/>
  <c r="L80" i="8"/>
  <c r="D85" i="9" s="1"/>
  <c r="L79" i="8"/>
  <c r="D84" i="9" s="1"/>
  <c r="L78" i="8"/>
  <c r="D83" i="9" s="1"/>
  <c r="L77" i="8"/>
  <c r="D82" i="9" s="1"/>
  <c r="L76" i="8"/>
  <c r="D81" i="9" s="1"/>
  <c r="L75" i="8"/>
  <c r="D80" i="9" s="1"/>
  <c r="L74" i="8"/>
  <c r="D79" i="9" s="1"/>
  <c r="L73" i="8"/>
  <c r="D78" i="9" s="1"/>
  <c r="L72" i="8"/>
  <c r="D77" i="9" s="1"/>
  <c r="L71" i="8"/>
  <c r="D76" i="9" s="1"/>
  <c r="L70" i="8"/>
  <c r="D75" i="9" s="1"/>
  <c r="L69" i="8"/>
  <c r="D74" i="9" s="1"/>
  <c r="L68" i="8"/>
  <c r="D73" i="9" s="1"/>
  <c r="L67" i="8"/>
  <c r="D72" i="9" s="1"/>
  <c r="L66" i="8"/>
  <c r="D71" i="9" s="1"/>
  <c r="L65" i="8"/>
  <c r="D70" i="9" s="1"/>
  <c r="L64" i="8"/>
  <c r="D69" i="9" s="1"/>
  <c r="L63" i="8"/>
  <c r="D68" i="9" s="1"/>
  <c r="L62" i="8"/>
  <c r="D67" i="9" s="1"/>
  <c r="L61" i="8"/>
  <c r="D66" i="9" s="1"/>
  <c r="L60" i="8"/>
  <c r="D65" i="9" s="1"/>
  <c r="L59" i="8"/>
  <c r="D64" i="9" s="1"/>
  <c r="L58" i="8"/>
  <c r="D63" i="9" s="1"/>
  <c r="L57" i="8"/>
  <c r="D62" i="9" s="1"/>
  <c r="L56" i="8"/>
  <c r="D61" i="9" s="1"/>
  <c r="L55" i="8"/>
  <c r="D60" i="9" s="1"/>
  <c r="L54" i="8"/>
  <c r="D59" i="9" s="1"/>
  <c r="L53" i="8"/>
  <c r="D58" i="9" s="1"/>
  <c r="L52" i="8"/>
  <c r="D57" i="9" s="1"/>
  <c r="L51" i="8"/>
  <c r="D56" i="9" s="1"/>
  <c r="L50" i="8"/>
  <c r="D55" i="9" s="1"/>
  <c r="L49" i="8"/>
  <c r="D54" i="9" s="1"/>
  <c r="L48" i="8"/>
  <c r="D53" i="9" s="1"/>
  <c r="L47" i="8"/>
  <c r="D52" i="9" s="1"/>
  <c r="L46" i="8"/>
  <c r="D51" i="9" s="1"/>
  <c r="L45" i="8"/>
  <c r="D50" i="9" s="1"/>
  <c r="L44" i="8"/>
  <c r="D49" i="9" s="1"/>
  <c r="L43" i="8"/>
  <c r="D48" i="9" s="1"/>
  <c r="L42" i="8"/>
  <c r="D47" i="9" s="1"/>
  <c r="L41" i="8"/>
  <c r="D46" i="9" s="1"/>
  <c r="L40" i="8"/>
  <c r="D45" i="9" s="1"/>
  <c r="L39" i="8"/>
  <c r="D44" i="9" s="1"/>
  <c r="L38" i="8"/>
  <c r="D43" i="9" s="1"/>
  <c r="L37" i="8"/>
  <c r="D42" i="9" s="1"/>
  <c r="L36" i="8"/>
  <c r="D41" i="9" s="1"/>
  <c r="L35" i="8"/>
  <c r="D40" i="9" s="1"/>
  <c r="L34" i="8"/>
  <c r="D39" i="9" s="1"/>
  <c r="L33" i="8"/>
  <c r="D38" i="9" s="1"/>
  <c r="L32" i="8"/>
  <c r="D37" i="9" s="1"/>
  <c r="L31" i="8"/>
  <c r="D36" i="9" s="1"/>
  <c r="L30" i="8"/>
  <c r="D35" i="9" s="1"/>
  <c r="L29" i="8"/>
  <c r="D34" i="9" s="1"/>
  <c r="L28" i="8"/>
  <c r="D33" i="9" s="1"/>
  <c r="L27" i="8"/>
  <c r="D32" i="9" s="1"/>
  <c r="L26" i="8"/>
  <c r="D31" i="9" s="1"/>
  <c r="L25" i="8"/>
  <c r="D30" i="9" s="1"/>
  <c r="L24" i="8"/>
  <c r="D29" i="9" s="1"/>
  <c r="L23" i="8"/>
  <c r="D28" i="9" s="1"/>
  <c r="L22" i="8"/>
  <c r="D27" i="9" s="1"/>
  <c r="L21" i="8"/>
  <c r="D26" i="9" s="1"/>
  <c r="L20" i="8"/>
  <c r="D25" i="9" s="1"/>
  <c r="L19" i="8"/>
  <c r="D24" i="9" s="1"/>
  <c r="L18" i="8"/>
  <c r="D23" i="9" s="1"/>
  <c r="L17" i="8"/>
  <c r="D22" i="9" s="1"/>
  <c r="L16" i="8"/>
  <c r="D21" i="9" s="1"/>
  <c r="L15" i="8"/>
  <c r="D20" i="9" s="1"/>
  <c r="L14" i="8"/>
  <c r="D19" i="9" s="1"/>
  <c r="L13" i="8"/>
  <c r="D18" i="9" s="1"/>
  <c r="L12" i="8"/>
  <c r="D17" i="9" s="1"/>
  <c r="L11" i="8"/>
  <c r="D16" i="9" s="1"/>
  <c r="L10" i="8"/>
  <c r="D15" i="9" s="1"/>
  <c r="L9" i="8"/>
  <c r="D14" i="9" s="1"/>
  <c r="L8" i="8"/>
  <c r="D13" i="9" s="1"/>
  <c r="L7" i="8"/>
  <c r="D12" i="9" s="1"/>
  <c r="L6" i="8"/>
  <c r="D11" i="9" s="1"/>
  <c r="L5" i="8"/>
  <c r="D10" i="9" s="1"/>
  <c r="J724" i="8"/>
  <c r="C729" i="9" s="1"/>
  <c r="J723" i="8"/>
  <c r="C728" i="9" s="1"/>
  <c r="J722" i="8"/>
  <c r="C727" i="9" s="1"/>
  <c r="J721" i="8"/>
  <c r="C726" i="9" s="1"/>
  <c r="J720" i="8"/>
  <c r="C725" i="9" s="1"/>
  <c r="J719" i="8"/>
  <c r="C724" i="9" s="1"/>
  <c r="J718" i="8"/>
  <c r="C723" i="9" s="1"/>
  <c r="J717" i="8"/>
  <c r="J716" i="8"/>
  <c r="C721" i="9" s="1"/>
  <c r="J715" i="8"/>
  <c r="C720" i="9" s="1"/>
  <c r="J714" i="8"/>
  <c r="C719" i="9" s="1"/>
  <c r="J713" i="8"/>
  <c r="C718" i="9" s="1"/>
  <c r="J712" i="8"/>
  <c r="C717" i="9" s="1"/>
  <c r="J711" i="8"/>
  <c r="C716" i="9" s="1"/>
  <c r="J710" i="8"/>
  <c r="C715" i="9" s="1"/>
  <c r="J709" i="8"/>
  <c r="C714" i="9" s="1"/>
  <c r="J708" i="8"/>
  <c r="C713" i="9" s="1"/>
  <c r="J707" i="8"/>
  <c r="C712" i="9" s="1"/>
  <c r="J706" i="8"/>
  <c r="J705" i="8"/>
  <c r="J704" i="8"/>
  <c r="J703" i="8"/>
  <c r="C708" i="9" s="1"/>
  <c r="J702" i="8"/>
  <c r="C707" i="9" s="1"/>
  <c r="J701" i="8"/>
  <c r="J700" i="8"/>
  <c r="C705" i="9" s="1"/>
  <c r="J699" i="8"/>
  <c r="C704" i="9" s="1"/>
  <c r="J698" i="8"/>
  <c r="J697" i="8"/>
  <c r="C702" i="9" s="1"/>
  <c r="J696" i="8"/>
  <c r="C701" i="9" s="1"/>
  <c r="J695" i="8"/>
  <c r="C700" i="9" s="1"/>
  <c r="J694" i="8"/>
  <c r="C699" i="9" s="1"/>
  <c r="J693" i="8"/>
  <c r="C698" i="9" s="1"/>
  <c r="J692" i="8"/>
  <c r="C697" i="9" s="1"/>
  <c r="J691" i="8"/>
  <c r="C696" i="9" s="1"/>
  <c r="J690" i="8"/>
  <c r="C695" i="9" s="1"/>
  <c r="J689" i="8"/>
  <c r="C694" i="9" s="1"/>
  <c r="J682" i="8"/>
  <c r="C687" i="9" s="1"/>
  <c r="J681" i="8"/>
  <c r="C686" i="9" s="1"/>
  <c r="J680" i="8"/>
  <c r="C685" i="9" s="1"/>
  <c r="J679" i="8"/>
  <c r="C684" i="9" s="1"/>
  <c r="J678" i="8"/>
  <c r="C683" i="9" s="1"/>
  <c r="J677" i="8"/>
  <c r="C682" i="9" s="1"/>
  <c r="J676" i="8"/>
  <c r="J675" i="8"/>
  <c r="C680" i="9" s="1"/>
  <c r="J674" i="8"/>
  <c r="J673" i="8"/>
  <c r="C678" i="9" s="1"/>
  <c r="J672" i="8"/>
  <c r="C677" i="9" s="1"/>
  <c r="J671" i="8"/>
  <c r="C676" i="9" s="1"/>
  <c r="J670" i="8"/>
  <c r="C675" i="9" s="1"/>
  <c r="J669" i="8"/>
  <c r="C674" i="9" s="1"/>
  <c r="J668" i="8"/>
  <c r="C673" i="9" s="1"/>
  <c r="J667" i="8"/>
  <c r="C672" i="9" s="1"/>
  <c r="J666" i="8"/>
  <c r="C671" i="9" s="1"/>
  <c r="J665" i="8"/>
  <c r="C670" i="9" s="1"/>
  <c r="J664" i="8"/>
  <c r="C669" i="9" s="1"/>
  <c r="J663" i="8"/>
  <c r="J662" i="8"/>
  <c r="C667" i="9" s="1"/>
  <c r="J661" i="8"/>
  <c r="C666" i="9" s="1"/>
  <c r="J660" i="8"/>
  <c r="J659" i="8"/>
  <c r="C664" i="9" s="1"/>
  <c r="J658" i="8"/>
  <c r="C663" i="9" s="1"/>
  <c r="J657" i="8"/>
  <c r="C662" i="9" s="1"/>
  <c r="J656" i="8"/>
  <c r="C661" i="9" s="1"/>
  <c r="J655" i="8"/>
  <c r="C660" i="9" s="1"/>
  <c r="J654" i="8"/>
  <c r="C659" i="9" s="1"/>
  <c r="J653" i="8"/>
  <c r="C658" i="9" s="1"/>
  <c r="J652" i="8"/>
  <c r="J651" i="8"/>
  <c r="J650" i="8"/>
  <c r="C655" i="9" s="1"/>
  <c r="J649" i="8"/>
  <c r="C654" i="9" s="1"/>
  <c r="J648" i="8"/>
  <c r="C653" i="9" s="1"/>
  <c r="J647" i="8"/>
  <c r="C652" i="9" s="1"/>
  <c r="J646" i="8"/>
  <c r="C651" i="9" s="1"/>
  <c r="J645" i="8"/>
  <c r="C650" i="9" s="1"/>
  <c r="J644" i="8"/>
  <c r="C649" i="9" s="1"/>
  <c r="J643" i="8"/>
  <c r="C648" i="9" s="1"/>
  <c r="J642" i="8"/>
  <c r="C647" i="9" s="1"/>
  <c r="J641" i="8"/>
  <c r="C646" i="9" s="1"/>
  <c r="J640" i="8"/>
  <c r="C645" i="9" s="1"/>
  <c r="J639" i="8"/>
  <c r="C644" i="9" s="1"/>
  <c r="J638" i="8"/>
  <c r="C643" i="9" s="1"/>
  <c r="J637" i="8"/>
  <c r="C642" i="9" s="1"/>
  <c r="J636" i="8"/>
  <c r="J635" i="8"/>
  <c r="C640" i="9" s="1"/>
  <c r="J634" i="8"/>
  <c r="C639" i="9" s="1"/>
  <c r="J633" i="8"/>
  <c r="C638" i="9" s="1"/>
  <c r="J632" i="8"/>
  <c r="C637" i="9" s="1"/>
  <c r="J631" i="8"/>
  <c r="C636" i="9" s="1"/>
  <c r="J630" i="8"/>
  <c r="C635" i="9" s="1"/>
  <c r="J629" i="8"/>
  <c r="C634" i="9" s="1"/>
  <c r="J628" i="8"/>
  <c r="J627" i="8"/>
  <c r="J626" i="8"/>
  <c r="C631" i="9" s="1"/>
  <c r="J625" i="8"/>
  <c r="C630" i="9" s="1"/>
  <c r="J624" i="8"/>
  <c r="C629" i="9" s="1"/>
  <c r="J623" i="8"/>
  <c r="C628" i="9" s="1"/>
  <c r="J622" i="8"/>
  <c r="C627" i="9" s="1"/>
  <c r="J621" i="8"/>
  <c r="C626" i="9" s="1"/>
  <c r="J620" i="8"/>
  <c r="C625" i="9" s="1"/>
  <c r="J619" i="8"/>
  <c r="C624" i="9" s="1"/>
  <c r="J618" i="8"/>
  <c r="C623" i="9" s="1"/>
  <c r="J617" i="8"/>
  <c r="C622" i="9" s="1"/>
  <c r="J616" i="8"/>
  <c r="C621" i="9" s="1"/>
  <c r="J615" i="8"/>
  <c r="C620" i="9" s="1"/>
  <c r="J614" i="8"/>
  <c r="C619" i="9" s="1"/>
  <c r="J613" i="8"/>
  <c r="C618" i="9" s="1"/>
  <c r="J612" i="8"/>
  <c r="J611" i="8"/>
  <c r="C616" i="9" s="1"/>
  <c r="J610" i="8"/>
  <c r="C615" i="9" s="1"/>
  <c r="J609" i="8"/>
  <c r="C614" i="9" s="1"/>
  <c r="J608" i="8"/>
  <c r="C613" i="9" s="1"/>
  <c r="J607" i="8"/>
  <c r="C612" i="9" s="1"/>
  <c r="J606" i="8"/>
  <c r="C611" i="9" s="1"/>
  <c r="J605" i="8"/>
  <c r="C610" i="9" s="1"/>
  <c r="J604" i="8"/>
  <c r="J603" i="8"/>
  <c r="C608" i="9" s="1"/>
  <c r="J602" i="8"/>
  <c r="J601" i="8"/>
  <c r="C606" i="9" s="1"/>
  <c r="J600" i="8"/>
  <c r="C605" i="9" s="1"/>
  <c r="J599" i="8"/>
  <c r="C604" i="9" s="1"/>
  <c r="J598" i="8"/>
  <c r="C603" i="9" s="1"/>
  <c r="J597" i="8"/>
  <c r="C602" i="9" s="1"/>
  <c r="J596" i="8"/>
  <c r="C601" i="9" s="1"/>
  <c r="J595" i="8"/>
  <c r="C600" i="9" s="1"/>
  <c r="J594" i="8"/>
  <c r="C599" i="9" s="1"/>
  <c r="J593" i="8"/>
  <c r="C598" i="9" s="1"/>
  <c r="J592" i="8"/>
  <c r="C597" i="9" s="1"/>
  <c r="J591" i="8"/>
  <c r="C596" i="9" s="1"/>
  <c r="J590" i="8"/>
  <c r="C595" i="9" s="1"/>
  <c r="J589" i="8"/>
  <c r="C594" i="9" s="1"/>
  <c r="J588" i="8"/>
  <c r="C593" i="9" s="1"/>
  <c r="J587" i="8"/>
  <c r="C592" i="9" s="1"/>
  <c r="J586" i="8"/>
  <c r="C591" i="9" s="1"/>
  <c r="J585" i="8"/>
  <c r="C590" i="9" s="1"/>
  <c r="J584" i="8"/>
  <c r="C589" i="9" s="1"/>
  <c r="J583" i="8"/>
  <c r="C588" i="9" s="1"/>
  <c r="J582" i="8"/>
  <c r="C587" i="9" s="1"/>
  <c r="J581" i="8"/>
  <c r="C586" i="9" s="1"/>
  <c r="J580" i="8"/>
  <c r="J579" i="8"/>
  <c r="C584" i="9" s="1"/>
  <c r="J578" i="8"/>
  <c r="J577" i="8"/>
  <c r="C582" i="9" s="1"/>
  <c r="J576" i="8"/>
  <c r="C581" i="9" s="1"/>
  <c r="J575" i="8"/>
  <c r="C580" i="9" s="1"/>
  <c r="J574" i="8"/>
  <c r="C579" i="9" s="1"/>
  <c r="J573" i="8"/>
  <c r="C578" i="9" s="1"/>
  <c r="J572" i="8"/>
  <c r="C577" i="9" s="1"/>
  <c r="J571" i="8"/>
  <c r="C576" i="9" s="1"/>
  <c r="J570" i="8"/>
  <c r="C575" i="9" s="1"/>
  <c r="J569" i="8"/>
  <c r="C574" i="9" s="1"/>
  <c r="J568" i="8"/>
  <c r="C573" i="9" s="1"/>
  <c r="J567" i="8"/>
  <c r="C572" i="9" s="1"/>
  <c r="J566" i="8"/>
  <c r="C571" i="9" s="1"/>
  <c r="J565" i="8"/>
  <c r="C570" i="9" s="1"/>
  <c r="J564" i="8"/>
  <c r="C569" i="9" s="1"/>
  <c r="J563" i="8"/>
  <c r="C568" i="9" s="1"/>
  <c r="J562" i="8"/>
  <c r="C567" i="9" s="1"/>
  <c r="J561" i="8"/>
  <c r="C566" i="9" s="1"/>
  <c r="J560" i="8"/>
  <c r="C565" i="9" s="1"/>
  <c r="J559" i="8"/>
  <c r="C564" i="9" s="1"/>
  <c r="J558" i="8"/>
  <c r="C563" i="9" s="1"/>
  <c r="J557" i="8"/>
  <c r="C562" i="9" s="1"/>
  <c r="J556" i="8"/>
  <c r="J555" i="8"/>
  <c r="C560" i="9" s="1"/>
  <c r="J554" i="8"/>
  <c r="J553" i="8"/>
  <c r="C558" i="9" s="1"/>
  <c r="J552" i="8"/>
  <c r="C557" i="9" s="1"/>
  <c r="J551" i="8"/>
  <c r="C556" i="9" s="1"/>
  <c r="J550" i="8"/>
  <c r="C555" i="9" s="1"/>
  <c r="J549" i="8"/>
  <c r="C554" i="9" s="1"/>
  <c r="J548" i="8"/>
  <c r="J547" i="8"/>
  <c r="C552" i="9" s="1"/>
  <c r="J546" i="8"/>
  <c r="C551" i="9" s="1"/>
  <c r="J545" i="8"/>
  <c r="C550" i="9" s="1"/>
  <c r="J544" i="8"/>
  <c r="C549" i="9" s="1"/>
  <c r="J543" i="8"/>
  <c r="C548" i="9" s="1"/>
  <c r="J542" i="8"/>
  <c r="C547" i="9" s="1"/>
  <c r="J541" i="8"/>
  <c r="C546" i="9" s="1"/>
  <c r="J540" i="8"/>
  <c r="J539" i="8"/>
  <c r="C544" i="9" s="1"/>
  <c r="J538" i="8"/>
  <c r="C543" i="9" s="1"/>
  <c r="J537" i="8"/>
  <c r="C542" i="9" s="1"/>
  <c r="J536" i="8"/>
  <c r="C541" i="9" s="1"/>
  <c r="J535" i="8"/>
  <c r="C540" i="9" s="1"/>
  <c r="J534" i="8"/>
  <c r="C539" i="9" s="1"/>
  <c r="J533" i="8"/>
  <c r="C538" i="9" s="1"/>
  <c r="J532" i="8"/>
  <c r="J531" i="8"/>
  <c r="C536" i="9" s="1"/>
  <c r="J530" i="8"/>
  <c r="C535" i="9" s="1"/>
  <c r="J529" i="8"/>
  <c r="C534" i="9" s="1"/>
  <c r="J528" i="8"/>
  <c r="C533" i="9" s="1"/>
  <c r="J527" i="8"/>
  <c r="C532" i="9" s="1"/>
  <c r="J526" i="8"/>
  <c r="C531" i="9" s="1"/>
  <c r="J525" i="8"/>
  <c r="C530" i="9" s="1"/>
  <c r="J524" i="8"/>
  <c r="C529" i="9" s="1"/>
  <c r="J523" i="8"/>
  <c r="C528" i="9" s="1"/>
  <c r="J522" i="8"/>
  <c r="C527" i="9" s="1"/>
  <c r="J521" i="8"/>
  <c r="C526" i="9" s="1"/>
  <c r="J520" i="8"/>
  <c r="C525" i="9" s="1"/>
  <c r="J519" i="8"/>
  <c r="C524" i="9" s="1"/>
  <c r="J518" i="8"/>
  <c r="C523" i="9" s="1"/>
  <c r="J517" i="8"/>
  <c r="C522" i="9" s="1"/>
  <c r="J516" i="8"/>
  <c r="C521" i="9" s="1"/>
  <c r="J515" i="8"/>
  <c r="J514" i="8"/>
  <c r="C519" i="9" s="1"/>
  <c r="J513" i="8"/>
  <c r="C518" i="9" s="1"/>
  <c r="J512" i="8"/>
  <c r="C517" i="9" s="1"/>
  <c r="J511" i="8"/>
  <c r="C516" i="9" s="1"/>
  <c r="J510" i="8"/>
  <c r="C515" i="9" s="1"/>
  <c r="J509" i="8"/>
  <c r="C514" i="9" s="1"/>
  <c r="J508" i="8"/>
  <c r="J507" i="8"/>
  <c r="C512" i="9" s="1"/>
  <c r="J506" i="8"/>
  <c r="C511" i="9" s="1"/>
  <c r="J505" i="8"/>
  <c r="C510" i="9" s="1"/>
  <c r="J504" i="8"/>
  <c r="C509" i="9" s="1"/>
  <c r="J503" i="8"/>
  <c r="C508" i="9" s="1"/>
  <c r="J502" i="8"/>
  <c r="C507" i="9" s="1"/>
  <c r="J501" i="8"/>
  <c r="C506" i="9" s="1"/>
  <c r="J500" i="8"/>
  <c r="C505" i="9" s="1"/>
  <c r="J499" i="8"/>
  <c r="C504" i="9" s="1"/>
  <c r="J498" i="8"/>
  <c r="C503" i="9" s="1"/>
  <c r="J497" i="8"/>
  <c r="C502" i="9" s="1"/>
  <c r="J496" i="8"/>
  <c r="C501" i="9" s="1"/>
  <c r="J495" i="8"/>
  <c r="C500" i="9" s="1"/>
  <c r="J494" i="8"/>
  <c r="C499" i="9" s="1"/>
  <c r="J493" i="8"/>
  <c r="C498" i="9" s="1"/>
  <c r="J492" i="8"/>
  <c r="C497" i="9" s="1"/>
  <c r="J491" i="8"/>
  <c r="C496" i="9" s="1"/>
  <c r="J490" i="8"/>
  <c r="C495" i="9" s="1"/>
  <c r="J489" i="8"/>
  <c r="C494" i="9" s="1"/>
  <c r="J488" i="8"/>
  <c r="C493" i="9" s="1"/>
  <c r="J487" i="8"/>
  <c r="C492" i="9" s="1"/>
  <c r="J486" i="8"/>
  <c r="C491" i="9" s="1"/>
  <c r="J485" i="8"/>
  <c r="C490" i="9" s="1"/>
  <c r="J484" i="8"/>
  <c r="C489" i="9" s="1"/>
  <c r="J483" i="8"/>
  <c r="C488" i="9" s="1"/>
  <c r="J482" i="8"/>
  <c r="C487" i="9" s="1"/>
  <c r="J481" i="8"/>
  <c r="C486" i="9" s="1"/>
  <c r="J480" i="8"/>
  <c r="C485" i="9" s="1"/>
  <c r="J479" i="8"/>
  <c r="C484" i="9" s="1"/>
  <c r="J478" i="8"/>
  <c r="C483" i="9" s="1"/>
  <c r="J477" i="8"/>
  <c r="C482" i="9" s="1"/>
  <c r="J476" i="8"/>
  <c r="C481" i="9" s="1"/>
  <c r="J475" i="8"/>
  <c r="C480" i="9" s="1"/>
  <c r="J474" i="8"/>
  <c r="C479" i="9" s="1"/>
  <c r="J473" i="8"/>
  <c r="C478" i="9" s="1"/>
  <c r="J472" i="8"/>
  <c r="C477" i="9" s="1"/>
  <c r="J471" i="8"/>
  <c r="C476" i="9" s="1"/>
  <c r="J470" i="8"/>
  <c r="C475" i="9" s="1"/>
  <c r="J469" i="8"/>
  <c r="C474" i="9" s="1"/>
  <c r="J468" i="8"/>
  <c r="C473" i="9" s="1"/>
  <c r="J467" i="8"/>
  <c r="C472" i="9" s="1"/>
  <c r="J466" i="8"/>
  <c r="C471" i="9" s="1"/>
  <c r="J465" i="8"/>
  <c r="C470" i="9" s="1"/>
  <c r="J464" i="8"/>
  <c r="C469" i="9" s="1"/>
  <c r="J463" i="8"/>
  <c r="C468" i="9" s="1"/>
  <c r="J462" i="8"/>
  <c r="C467" i="9" s="1"/>
  <c r="J461" i="8"/>
  <c r="C466" i="9" s="1"/>
  <c r="J460" i="8"/>
  <c r="C465" i="9" s="1"/>
  <c r="J459" i="8"/>
  <c r="C464" i="9" s="1"/>
  <c r="J458" i="8"/>
  <c r="C463" i="9" s="1"/>
  <c r="J457" i="8"/>
  <c r="C462" i="9" s="1"/>
  <c r="J456" i="8"/>
  <c r="C461" i="9" s="1"/>
  <c r="J455" i="8"/>
  <c r="C460" i="9" s="1"/>
  <c r="J454" i="8"/>
  <c r="C459" i="9" s="1"/>
  <c r="J453" i="8"/>
  <c r="C458" i="9" s="1"/>
  <c r="J452" i="8"/>
  <c r="C457" i="9" s="1"/>
  <c r="J451" i="8"/>
  <c r="C456" i="9" s="1"/>
  <c r="J450" i="8"/>
  <c r="C455" i="9" s="1"/>
  <c r="J449" i="8"/>
  <c r="C454" i="9" s="1"/>
  <c r="J448" i="8"/>
  <c r="C453" i="9" s="1"/>
  <c r="J447" i="8"/>
  <c r="C452" i="9" s="1"/>
  <c r="J446" i="8"/>
  <c r="C451" i="9" s="1"/>
  <c r="J445" i="8"/>
  <c r="C450" i="9" s="1"/>
  <c r="J444" i="8"/>
  <c r="C449" i="9" s="1"/>
  <c r="J443" i="8"/>
  <c r="C448" i="9" s="1"/>
  <c r="J442" i="8"/>
  <c r="C447" i="9" s="1"/>
  <c r="J441" i="8"/>
  <c r="C446" i="9" s="1"/>
  <c r="J440" i="8"/>
  <c r="C445" i="9" s="1"/>
  <c r="J439" i="8"/>
  <c r="C444" i="9" s="1"/>
  <c r="J438" i="8"/>
  <c r="C443" i="9" s="1"/>
  <c r="J437" i="8"/>
  <c r="C442" i="9" s="1"/>
  <c r="J436" i="8"/>
  <c r="C441" i="9" s="1"/>
  <c r="J435" i="8"/>
  <c r="C440" i="9" s="1"/>
  <c r="J434" i="8"/>
  <c r="C439" i="9" s="1"/>
  <c r="J433" i="8"/>
  <c r="C438" i="9" s="1"/>
  <c r="J432" i="8"/>
  <c r="C437" i="9" s="1"/>
  <c r="J431" i="8"/>
  <c r="C436" i="9" s="1"/>
  <c r="J430" i="8"/>
  <c r="C435" i="9" s="1"/>
  <c r="J429" i="8"/>
  <c r="C434" i="9" s="1"/>
  <c r="J428" i="8"/>
  <c r="C433" i="9" s="1"/>
  <c r="J427" i="8"/>
  <c r="C432" i="9" s="1"/>
  <c r="J426" i="8"/>
  <c r="C431" i="9" s="1"/>
  <c r="J425" i="8"/>
  <c r="C430" i="9" s="1"/>
  <c r="J424" i="8"/>
  <c r="J423" i="8"/>
  <c r="J422" i="8"/>
  <c r="C427" i="9" s="1"/>
  <c r="J421" i="8"/>
  <c r="C426" i="9" s="1"/>
  <c r="J420" i="8"/>
  <c r="C425" i="9" s="1"/>
  <c r="J419" i="8"/>
  <c r="C424" i="9" s="1"/>
  <c r="J418" i="8"/>
  <c r="C423" i="9" s="1"/>
  <c r="J417" i="8"/>
  <c r="C422" i="9" s="1"/>
  <c r="J416" i="8"/>
  <c r="C421" i="9" s="1"/>
  <c r="J415" i="8"/>
  <c r="C420" i="9" s="1"/>
  <c r="J414" i="8"/>
  <c r="C419" i="9" s="1"/>
  <c r="J413" i="8"/>
  <c r="C418" i="9" s="1"/>
  <c r="J412" i="8"/>
  <c r="C417" i="9" s="1"/>
  <c r="J411" i="8"/>
  <c r="C416" i="9" s="1"/>
  <c r="J410" i="8"/>
  <c r="C415" i="9" s="1"/>
  <c r="J409" i="8"/>
  <c r="C414" i="9" s="1"/>
  <c r="J408" i="8"/>
  <c r="C413" i="9" s="1"/>
  <c r="J407" i="8"/>
  <c r="C412" i="9" s="1"/>
  <c r="J406" i="8"/>
  <c r="C411" i="9" s="1"/>
  <c r="J405" i="8"/>
  <c r="C410" i="9" s="1"/>
  <c r="J404" i="8"/>
  <c r="C409" i="9" s="1"/>
  <c r="J403" i="8"/>
  <c r="C408" i="9" s="1"/>
  <c r="J402" i="8"/>
  <c r="C407" i="9" s="1"/>
  <c r="J401" i="8"/>
  <c r="C406" i="9" s="1"/>
  <c r="J400" i="8"/>
  <c r="C405" i="9" s="1"/>
  <c r="J399" i="8"/>
  <c r="C404" i="9" s="1"/>
  <c r="J398" i="8"/>
  <c r="C403" i="9" s="1"/>
  <c r="J397" i="8"/>
  <c r="C402" i="9" s="1"/>
  <c r="J396" i="8"/>
  <c r="C401" i="9" s="1"/>
  <c r="J395" i="8"/>
  <c r="C400" i="9" s="1"/>
  <c r="J394" i="8"/>
  <c r="C399" i="9" s="1"/>
  <c r="J393" i="8"/>
  <c r="C398" i="9" s="1"/>
  <c r="J392" i="8"/>
  <c r="C397" i="9" s="1"/>
  <c r="J391" i="8"/>
  <c r="C396" i="9" s="1"/>
  <c r="J390" i="8"/>
  <c r="C395" i="9" s="1"/>
  <c r="J389" i="8"/>
  <c r="C394" i="9" s="1"/>
  <c r="J388" i="8"/>
  <c r="C393" i="9" s="1"/>
  <c r="J387" i="8"/>
  <c r="C392" i="9" s="1"/>
  <c r="J386" i="8"/>
  <c r="C391" i="9" s="1"/>
  <c r="J385" i="8"/>
  <c r="C390" i="9" s="1"/>
  <c r="J384" i="8"/>
  <c r="C389" i="9" s="1"/>
  <c r="J383" i="8"/>
  <c r="C388" i="9" s="1"/>
  <c r="J382" i="8"/>
  <c r="C387" i="9" s="1"/>
  <c r="J381" i="8"/>
  <c r="C386" i="9" s="1"/>
  <c r="J380" i="8"/>
  <c r="C385" i="9" s="1"/>
  <c r="J379" i="8"/>
  <c r="C384" i="9" s="1"/>
  <c r="J378" i="8"/>
  <c r="C383" i="9" s="1"/>
  <c r="J377" i="8"/>
  <c r="C382" i="9" s="1"/>
  <c r="J376" i="8"/>
  <c r="C381" i="9" s="1"/>
  <c r="J375" i="8"/>
  <c r="C380" i="9" s="1"/>
  <c r="J374" i="8"/>
  <c r="C379" i="9" s="1"/>
  <c r="J373" i="8"/>
  <c r="C378" i="9" s="1"/>
  <c r="J372" i="8"/>
  <c r="C377" i="9" s="1"/>
  <c r="J371" i="8"/>
  <c r="C376" i="9" s="1"/>
  <c r="J370" i="8"/>
  <c r="C375" i="9" s="1"/>
  <c r="J369" i="8"/>
  <c r="C374" i="9" s="1"/>
  <c r="J368" i="8"/>
  <c r="C373" i="9" s="1"/>
  <c r="J367" i="8"/>
  <c r="C372" i="9" s="1"/>
  <c r="J366" i="8"/>
  <c r="C371" i="9" s="1"/>
  <c r="J365" i="8"/>
  <c r="C370" i="9" s="1"/>
  <c r="J364" i="8"/>
  <c r="C369" i="9" s="1"/>
  <c r="J363" i="8"/>
  <c r="C368" i="9" s="1"/>
  <c r="J362" i="8"/>
  <c r="C367" i="9" s="1"/>
  <c r="J361" i="8"/>
  <c r="C366" i="9" s="1"/>
  <c r="J360" i="8"/>
  <c r="C365" i="9" s="1"/>
  <c r="J359" i="8"/>
  <c r="C364" i="9" s="1"/>
  <c r="J358" i="8"/>
  <c r="C363" i="9" s="1"/>
  <c r="J357" i="8"/>
  <c r="C362" i="9" s="1"/>
  <c r="J356" i="8"/>
  <c r="C361" i="9" s="1"/>
  <c r="J355" i="8"/>
  <c r="C360" i="9" s="1"/>
  <c r="J354" i="8"/>
  <c r="C359" i="9" s="1"/>
  <c r="J353" i="8"/>
  <c r="C358" i="9" s="1"/>
  <c r="J352" i="8"/>
  <c r="C357" i="9" s="1"/>
  <c r="J351" i="8"/>
  <c r="C356" i="9" s="1"/>
  <c r="J350" i="8"/>
  <c r="C355" i="9" s="1"/>
  <c r="J349" i="8"/>
  <c r="C354" i="9" s="1"/>
  <c r="J348" i="8"/>
  <c r="C353" i="9" s="1"/>
  <c r="J347" i="8"/>
  <c r="C352" i="9" s="1"/>
  <c r="J346" i="8"/>
  <c r="C351" i="9" s="1"/>
  <c r="J345" i="8"/>
  <c r="C350" i="9" s="1"/>
  <c r="J344" i="8"/>
  <c r="C349" i="9" s="1"/>
  <c r="J343" i="8"/>
  <c r="C348" i="9" s="1"/>
  <c r="J342" i="8"/>
  <c r="C347" i="9" s="1"/>
  <c r="J341" i="8"/>
  <c r="C346" i="9" s="1"/>
  <c r="J340" i="8"/>
  <c r="C345" i="9" s="1"/>
  <c r="J339" i="8"/>
  <c r="C344" i="9" s="1"/>
  <c r="J338" i="8"/>
  <c r="J337" i="8"/>
  <c r="C342" i="9" s="1"/>
  <c r="J336" i="8"/>
  <c r="C341" i="9" s="1"/>
  <c r="J335" i="8"/>
  <c r="C340" i="9" s="1"/>
  <c r="J334" i="8"/>
  <c r="C339" i="9" s="1"/>
  <c r="J333" i="8"/>
  <c r="C338" i="9" s="1"/>
  <c r="J332" i="8"/>
  <c r="C337" i="9" s="1"/>
  <c r="J331" i="8"/>
  <c r="C336" i="9" s="1"/>
  <c r="J330" i="8"/>
  <c r="C335" i="9" s="1"/>
  <c r="J329" i="8"/>
  <c r="C334" i="9" s="1"/>
  <c r="J328" i="8"/>
  <c r="C333" i="9" s="1"/>
  <c r="J327" i="8"/>
  <c r="C332" i="9" s="1"/>
  <c r="J326" i="8"/>
  <c r="C331" i="9" s="1"/>
  <c r="J325" i="8"/>
  <c r="C330" i="9" s="1"/>
  <c r="J324" i="8"/>
  <c r="C329" i="9" s="1"/>
  <c r="J323" i="8"/>
  <c r="C328" i="9" s="1"/>
  <c r="J322" i="8"/>
  <c r="J321" i="8"/>
  <c r="C326" i="9" s="1"/>
  <c r="J320" i="8"/>
  <c r="C325" i="9" s="1"/>
  <c r="J319" i="8"/>
  <c r="C324" i="9" s="1"/>
  <c r="J318" i="8"/>
  <c r="C323" i="9" s="1"/>
  <c r="J317" i="8"/>
  <c r="C322" i="9" s="1"/>
  <c r="J316" i="8"/>
  <c r="C321" i="9" s="1"/>
  <c r="J315" i="8"/>
  <c r="C320" i="9" s="1"/>
  <c r="J314" i="8"/>
  <c r="J313" i="8"/>
  <c r="C318" i="9" s="1"/>
  <c r="J312" i="8"/>
  <c r="C317" i="9" s="1"/>
  <c r="J311" i="8"/>
  <c r="C316" i="9" s="1"/>
  <c r="J310" i="8"/>
  <c r="C315" i="9" s="1"/>
  <c r="J309" i="8"/>
  <c r="C314" i="9" s="1"/>
  <c r="J308" i="8"/>
  <c r="C313" i="9" s="1"/>
  <c r="J307" i="8"/>
  <c r="C312" i="9" s="1"/>
  <c r="J306" i="8"/>
  <c r="C311" i="9" s="1"/>
  <c r="J305" i="8"/>
  <c r="C310" i="9" s="1"/>
  <c r="J304" i="8"/>
  <c r="C309" i="9" s="1"/>
  <c r="J303" i="8"/>
  <c r="C308" i="9" s="1"/>
  <c r="J302" i="8"/>
  <c r="C307" i="9" s="1"/>
  <c r="J301" i="8"/>
  <c r="C306" i="9" s="1"/>
  <c r="J300" i="8"/>
  <c r="C305" i="9" s="1"/>
  <c r="J299" i="8"/>
  <c r="C304" i="9" s="1"/>
  <c r="J298" i="8"/>
  <c r="C303" i="9" s="1"/>
  <c r="J297" i="8"/>
  <c r="C302" i="9" s="1"/>
  <c r="J296" i="8"/>
  <c r="C301" i="9" s="1"/>
  <c r="J295" i="8"/>
  <c r="C300" i="9" s="1"/>
  <c r="J294" i="8"/>
  <c r="C299" i="9" s="1"/>
  <c r="J293" i="8"/>
  <c r="C298" i="9" s="1"/>
  <c r="J292" i="8"/>
  <c r="C297" i="9" s="1"/>
  <c r="J291" i="8"/>
  <c r="C296" i="9" s="1"/>
  <c r="J290" i="8"/>
  <c r="J289" i="8"/>
  <c r="C294" i="9" s="1"/>
  <c r="J288" i="8"/>
  <c r="C293" i="9" s="1"/>
  <c r="J287" i="8"/>
  <c r="C292" i="9" s="1"/>
  <c r="J286" i="8"/>
  <c r="C291" i="9" s="1"/>
  <c r="J285" i="8"/>
  <c r="C290" i="9" s="1"/>
  <c r="J284" i="8"/>
  <c r="C289" i="9" s="1"/>
  <c r="J283" i="8"/>
  <c r="C288" i="9" s="1"/>
  <c r="J282" i="8"/>
  <c r="C287" i="9" s="1"/>
  <c r="J281" i="8"/>
  <c r="C286" i="9" s="1"/>
  <c r="J280" i="8"/>
  <c r="C285" i="9" s="1"/>
  <c r="J279" i="8"/>
  <c r="C284" i="9" s="1"/>
  <c r="J278" i="8"/>
  <c r="C283" i="9" s="1"/>
  <c r="J277" i="8"/>
  <c r="C282" i="9" s="1"/>
  <c r="J276" i="8"/>
  <c r="C281" i="9" s="1"/>
  <c r="J275" i="8"/>
  <c r="C280" i="9" s="1"/>
  <c r="J274" i="8"/>
  <c r="J273" i="8"/>
  <c r="C278" i="9" s="1"/>
  <c r="J272" i="8"/>
  <c r="C277" i="9" s="1"/>
  <c r="J271" i="8"/>
  <c r="C276" i="9" s="1"/>
  <c r="J270" i="8"/>
  <c r="C275" i="9" s="1"/>
  <c r="J269" i="8"/>
  <c r="C274" i="9" s="1"/>
  <c r="J268" i="8"/>
  <c r="C273" i="9" s="1"/>
  <c r="J267" i="8"/>
  <c r="C272" i="9" s="1"/>
  <c r="J266" i="8"/>
  <c r="C271" i="9" s="1"/>
  <c r="J265" i="8"/>
  <c r="C270" i="9" s="1"/>
  <c r="J264" i="8"/>
  <c r="C269" i="9" s="1"/>
  <c r="J263" i="8"/>
  <c r="C268" i="9" s="1"/>
  <c r="J262" i="8"/>
  <c r="C267" i="9" s="1"/>
  <c r="J261" i="8"/>
  <c r="C266" i="9" s="1"/>
  <c r="J260" i="8"/>
  <c r="C265" i="9" s="1"/>
  <c r="J259" i="8"/>
  <c r="C264" i="9" s="1"/>
  <c r="J258" i="8"/>
  <c r="C263" i="9" s="1"/>
  <c r="J257" i="8"/>
  <c r="C262" i="9" s="1"/>
  <c r="J256" i="8"/>
  <c r="C261" i="9" s="1"/>
  <c r="J255" i="8"/>
  <c r="C260" i="9" s="1"/>
  <c r="J254" i="8"/>
  <c r="C259" i="9" s="1"/>
  <c r="J253" i="8"/>
  <c r="C258" i="9" s="1"/>
  <c r="J252" i="8"/>
  <c r="C257" i="9" s="1"/>
  <c r="J251" i="8"/>
  <c r="C256" i="9" s="1"/>
  <c r="J250" i="8"/>
  <c r="C255" i="9" s="1"/>
  <c r="J249" i="8"/>
  <c r="C254" i="9" s="1"/>
  <c r="J248" i="8"/>
  <c r="C253" i="9" s="1"/>
  <c r="J247" i="8"/>
  <c r="C252" i="9" s="1"/>
  <c r="J246" i="8"/>
  <c r="C251" i="9" s="1"/>
  <c r="J245" i="8"/>
  <c r="C250" i="9" s="1"/>
  <c r="J244" i="8"/>
  <c r="C249" i="9" s="1"/>
  <c r="J243" i="8"/>
  <c r="C248" i="9" s="1"/>
  <c r="J242" i="8"/>
  <c r="C247" i="9" s="1"/>
  <c r="J241" i="8"/>
  <c r="C246" i="9" s="1"/>
  <c r="J240" i="8"/>
  <c r="C245" i="9" s="1"/>
  <c r="J239" i="8"/>
  <c r="C244" i="9" s="1"/>
  <c r="J238" i="8"/>
  <c r="C243" i="9" s="1"/>
  <c r="J237" i="8"/>
  <c r="C242" i="9" s="1"/>
  <c r="J236" i="8"/>
  <c r="C241" i="9" s="1"/>
  <c r="J235" i="8"/>
  <c r="C240" i="9" s="1"/>
  <c r="J234" i="8"/>
  <c r="C239" i="9" s="1"/>
  <c r="J233" i="8"/>
  <c r="C238" i="9" s="1"/>
  <c r="J232" i="8"/>
  <c r="C237" i="9" s="1"/>
  <c r="J231" i="8"/>
  <c r="C236" i="9" s="1"/>
  <c r="J230" i="8"/>
  <c r="C235" i="9" s="1"/>
  <c r="J229" i="8"/>
  <c r="C234" i="9" s="1"/>
  <c r="J228" i="8"/>
  <c r="C233" i="9" s="1"/>
  <c r="J227" i="8"/>
  <c r="C232" i="9" s="1"/>
  <c r="J226" i="8"/>
  <c r="C231" i="9" s="1"/>
  <c r="J225" i="8"/>
  <c r="C230" i="9" s="1"/>
  <c r="J224" i="8"/>
  <c r="C229" i="9" s="1"/>
  <c r="J223" i="8"/>
  <c r="C228" i="9" s="1"/>
  <c r="J222" i="8"/>
  <c r="C227" i="9" s="1"/>
  <c r="J221" i="8"/>
  <c r="C226" i="9" s="1"/>
  <c r="J220" i="8"/>
  <c r="C225" i="9" s="1"/>
  <c r="J219" i="8"/>
  <c r="C224" i="9" s="1"/>
  <c r="J218" i="8"/>
  <c r="C223" i="9" s="1"/>
  <c r="J217" i="8"/>
  <c r="C222" i="9" s="1"/>
  <c r="J216" i="8"/>
  <c r="C221" i="9" s="1"/>
  <c r="J215" i="8"/>
  <c r="C220" i="9" s="1"/>
  <c r="J214" i="8"/>
  <c r="C219" i="9" s="1"/>
  <c r="J213" i="8"/>
  <c r="C218" i="9" s="1"/>
  <c r="J212" i="8"/>
  <c r="C217" i="9" s="1"/>
  <c r="J211" i="8"/>
  <c r="C216" i="9" s="1"/>
  <c r="J210" i="8"/>
  <c r="C215" i="9" s="1"/>
  <c r="J209" i="8"/>
  <c r="C214" i="9" s="1"/>
  <c r="J208" i="8"/>
  <c r="C213" i="9" s="1"/>
  <c r="J207" i="8"/>
  <c r="C212" i="9" s="1"/>
  <c r="J206" i="8"/>
  <c r="C211" i="9" s="1"/>
  <c r="J205" i="8"/>
  <c r="C210" i="9" s="1"/>
  <c r="J204" i="8"/>
  <c r="C209" i="9" s="1"/>
  <c r="J203" i="8"/>
  <c r="C208" i="9" s="1"/>
  <c r="J202" i="8"/>
  <c r="C207" i="9" s="1"/>
  <c r="J201" i="8"/>
  <c r="C206" i="9" s="1"/>
  <c r="J200" i="8"/>
  <c r="C205" i="9" s="1"/>
  <c r="J199" i="8"/>
  <c r="C204" i="9" s="1"/>
  <c r="J198" i="8"/>
  <c r="C203" i="9" s="1"/>
  <c r="J197" i="8"/>
  <c r="C202" i="9" s="1"/>
  <c r="J196" i="8"/>
  <c r="C201" i="9" s="1"/>
  <c r="J195" i="8"/>
  <c r="C200" i="9" s="1"/>
  <c r="J194" i="8"/>
  <c r="C199" i="9" s="1"/>
  <c r="J193" i="8"/>
  <c r="C198" i="9" s="1"/>
  <c r="J192" i="8"/>
  <c r="C197" i="9" s="1"/>
  <c r="J191" i="8"/>
  <c r="C196" i="9" s="1"/>
  <c r="J190" i="8"/>
  <c r="C195" i="9" s="1"/>
  <c r="J189" i="8"/>
  <c r="C194" i="9" s="1"/>
  <c r="J188" i="8"/>
  <c r="C193" i="9" s="1"/>
  <c r="J187" i="8"/>
  <c r="C192" i="9" s="1"/>
  <c r="J186" i="8"/>
  <c r="C191" i="9" s="1"/>
  <c r="J185" i="8"/>
  <c r="C190" i="9" s="1"/>
  <c r="J184" i="8"/>
  <c r="C189" i="9" s="1"/>
  <c r="J183" i="8"/>
  <c r="C188" i="9" s="1"/>
  <c r="J182" i="8"/>
  <c r="C187" i="9" s="1"/>
  <c r="J181" i="8"/>
  <c r="C186" i="9" s="1"/>
  <c r="J180" i="8"/>
  <c r="C185" i="9" s="1"/>
  <c r="J179" i="8"/>
  <c r="C184" i="9" s="1"/>
  <c r="J178" i="8"/>
  <c r="C183" i="9" s="1"/>
  <c r="J177" i="8"/>
  <c r="C182" i="9" s="1"/>
  <c r="J176" i="8"/>
  <c r="C181" i="9" s="1"/>
  <c r="J175" i="8"/>
  <c r="C180" i="9" s="1"/>
  <c r="J174" i="8"/>
  <c r="C179" i="9" s="1"/>
  <c r="J173" i="8"/>
  <c r="C178" i="9" s="1"/>
  <c r="J172" i="8"/>
  <c r="C177" i="9" s="1"/>
  <c r="J171" i="8"/>
  <c r="C176" i="9" s="1"/>
  <c r="J170" i="8"/>
  <c r="C175" i="9" s="1"/>
  <c r="J169" i="8"/>
  <c r="C174" i="9" s="1"/>
  <c r="J168" i="8"/>
  <c r="C173" i="9" s="1"/>
  <c r="J167" i="8"/>
  <c r="C172" i="9" s="1"/>
  <c r="J166" i="8"/>
  <c r="C171" i="9" s="1"/>
  <c r="J165" i="8"/>
  <c r="C170" i="9" s="1"/>
  <c r="J164" i="8"/>
  <c r="C169" i="9" s="1"/>
  <c r="J163" i="8"/>
  <c r="C168" i="9" s="1"/>
  <c r="J162" i="8"/>
  <c r="C167" i="9" s="1"/>
  <c r="J161" i="8"/>
  <c r="C166" i="9" s="1"/>
  <c r="J160" i="8"/>
  <c r="C165" i="9" s="1"/>
  <c r="J159" i="8"/>
  <c r="C164" i="9" s="1"/>
  <c r="J158" i="8"/>
  <c r="C163" i="9" s="1"/>
  <c r="J157" i="8"/>
  <c r="C162" i="9" s="1"/>
  <c r="J156" i="8"/>
  <c r="C161" i="9" s="1"/>
  <c r="J155" i="8"/>
  <c r="C160" i="9" s="1"/>
  <c r="J154" i="8"/>
  <c r="C159" i="9" s="1"/>
  <c r="J153" i="8"/>
  <c r="C158" i="9" s="1"/>
  <c r="J152" i="8"/>
  <c r="C157" i="9" s="1"/>
  <c r="J151" i="8"/>
  <c r="C156" i="9" s="1"/>
  <c r="J150" i="8"/>
  <c r="C155" i="9" s="1"/>
  <c r="J149" i="8"/>
  <c r="C154" i="9" s="1"/>
  <c r="J148" i="8"/>
  <c r="C153" i="9" s="1"/>
  <c r="J147" i="8"/>
  <c r="C152" i="9" s="1"/>
  <c r="J146" i="8"/>
  <c r="C151" i="9" s="1"/>
  <c r="J145" i="8"/>
  <c r="C150" i="9" s="1"/>
  <c r="J144" i="8"/>
  <c r="C149" i="9" s="1"/>
  <c r="J143" i="8"/>
  <c r="C148" i="9" s="1"/>
  <c r="J142" i="8"/>
  <c r="C147" i="9" s="1"/>
  <c r="J141" i="8"/>
  <c r="C146" i="9" s="1"/>
  <c r="J140" i="8"/>
  <c r="C145" i="9" s="1"/>
  <c r="J139" i="8"/>
  <c r="C144" i="9" s="1"/>
  <c r="J138" i="8"/>
  <c r="C143" i="9" s="1"/>
  <c r="J137" i="8"/>
  <c r="C142" i="9" s="1"/>
  <c r="J136" i="8"/>
  <c r="C141" i="9" s="1"/>
  <c r="J135" i="8"/>
  <c r="C140" i="9" s="1"/>
  <c r="J134" i="8"/>
  <c r="C139" i="9" s="1"/>
  <c r="J133" i="8"/>
  <c r="C138" i="9" s="1"/>
  <c r="J132" i="8"/>
  <c r="C137" i="9" s="1"/>
  <c r="J131" i="8"/>
  <c r="C136" i="9" s="1"/>
  <c r="J130" i="8"/>
  <c r="C135" i="9" s="1"/>
  <c r="J129" i="8"/>
  <c r="C134" i="9" s="1"/>
  <c r="J128" i="8"/>
  <c r="C133" i="9" s="1"/>
  <c r="J127" i="8"/>
  <c r="C132" i="9" s="1"/>
  <c r="J126" i="8"/>
  <c r="C131" i="9" s="1"/>
  <c r="J125" i="8"/>
  <c r="C130" i="9" s="1"/>
  <c r="J124" i="8"/>
  <c r="C129" i="9" s="1"/>
  <c r="J123" i="8"/>
  <c r="C128" i="9" s="1"/>
  <c r="J122" i="8"/>
  <c r="C127" i="9" s="1"/>
  <c r="J121" i="8"/>
  <c r="C126" i="9" s="1"/>
  <c r="J120" i="8"/>
  <c r="C125" i="9" s="1"/>
  <c r="J119" i="8"/>
  <c r="C124" i="9" s="1"/>
  <c r="J118" i="8"/>
  <c r="C123" i="9" s="1"/>
  <c r="J117" i="8"/>
  <c r="C122" i="9" s="1"/>
  <c r="J116" i="8"/>
  <c r="C121" i="9" s="1"/>
  <c r="J115" i="8"/>
  <c r="C120" i="9" s="1"/>
  <c r="J114" i="8"/>
  <c r="C119" i="9" s="1"/>
  <c r="J113" i="8"/>
  <c r="C118" i="9" s="1"/>
  <c r="J112" i="8"/>
  <c r="C117" i="9" s="1"/>
  <c r="J111" i="8"/>
  <c r="C116" i="9" s="1"/>
  <c r="J110" i="8"/>
  <c r="C115" i="9" s="1"/>
  <c r="J109" i="8"/>
  <c r="C114" i="9" s="1"/>
  <c r="J108" i="8"/>
  <c r="C113" i="9" s="1"/>
  <c r="J107" i="8"/>
  <c r="C112" i="9" s="1"/>
  <c r="J106" i="8"/>
  <c r="C111" i="9" s="1"/>
  <c r="J105" i="8"/>
  <c r="C110" i="9" s="1"/>
  <c r="J104" i="8"/>
  <c r="C109" i="9" s="1"/>
  <c r="J103" i="8"/>
  <c r="C108" i="9" s="1"/>
  <c r="J102" i="8"/>
  <c r="C107" i="9" s="1"/>
  <c r="J101" i="8"/>
  <c r="C106" i="9" s="1"/>
  <c r="J100" i="8"/>
  <c r="C105" i="9" s="1"/>
  <c r="J99" i="8"/>
  <c r="C104" i="9" s="1"/>
  <c r="J98" i="8"/>
  <c r="C103" i="9" s="1"/>
  <c r="J97" i="8"/>
  <c r="C102" i="9" s="1"/>
  <c r="J96" i="8"/>
  <c r="C101" i="9" s="1"/>
  <c r="J95" i="8"/>
  <c r="C100" i="9" s="1"/>
  <c r="J94" i="8"/>
  <c r="C99" i="9" s="1"/>
  <c r="J93" i="8"/>
  <c r="C98" i="9" s="1"/>
  <c r="J92" i="8"/>
  <c r="C97" i="9" s="1"/>
  <c r="J91" i="8"/>
  <c r="C96" i="9" s="1"/>
  <c r="J90" i="8"/>
  <c r="C95" i="9" s="1"/>
  <c r="J89" i="8"/>
  <c r="C94" i="9" s="1"/>
  <c r="J88" i="8"/>
  <c r="C93" i="9" s="1"/>
  <c r="J87" i="8"/>
  <c r="C92" i="9" s="1"/>
  <c r="J86" i="8"/>
  <c r="C91" i="9" s="1"/>
  <c r="J85" i="8"/>
  <c r="C90" i="9" s="1"/>
  <c r="J84" i="8"/>
  <c r="C89" i="9" s="1"/>
  <c r="J83" i="8"/>
  <c r="C88" i="9" s="1"/>
  <c r="J82" i="8"/>
  <c r="C87" i="9" s="1"/>
  <c r="J81" i="8"/>
  <c r="C86" i="9" s="1"/>
  <c r="J80" i="8"/>
  <c r="C85" i="9" s="1"/>
  <c r="J79" i="8"/>
  <c r="C84" i="9" s="1"/>
  <c r="J78" i="8"/>
  <c r="C83" i="9" s="1"/>
  <c r="J77" i="8"/>
  <c r="C82" i="9" s="1"/>
  <c r="J76" i="8"/>
  <c r="C81" i="9" s="1"/>
  <c r="J75" i="8"/>
  <c r="C80" i="9" s="1"/>
  <c r="J74" i="8"/>
  <c r="C79" i="9" s="1"/>
  <c r="J73" i="8"/>
  <c r="C78" i="9" s="1"/>
  <c r="J72" i="8"/>
  <c r="C77" i="9" s="1"/>
  <c r="J71" i="8"/>
  <c r="C76" i="9" s="1"/>
  <c r="J70" i="8"/>
  <c r="C75" i="9" s="1"/>
  <c r="J69" i="8"/>
  <c r="C74" i="9" s="1"/>
  <c r="J68" i="8"/>
  <c r="C73" i="9" s="1"/>
  <c r="J67" i="8"/>
  <c r="C72" i="9" s="1"/>
  <c r="J66" i="8"/>
  <c r="C71" i="9" s="1"/>
  <c r="J65" i="8"/>
  <c r="C70" i="9" s="1"/>
  <c r="J64" i="8"/>
  <c r="C69" i="9" s="1"/>
  <c r="J63" i="8"/>
  <c r="C68" i="9" s="1"/>
  <c r="J62" i="8"/>
  <c r="C67" i="9" s="1"/>
  <c r="J61" i="8"/>
  <c r="C66" i="9" s="1"/>
  <c r="J60" i="8"/>
  <c r="C65" i="9" s="1"/>
  <c r="J59" i="8"/>
  <c r="C64" i="9" s="1"/>
  <c r="J58" i="8"/>
  <c r="C63" i="9" s="1"/>
  <c r="J57" i="8"/>
  <c r="C62" i="9" s="1"/>
  <c r="J56" i="8"/>
  <c r="C61" i="9" s="1"/>
  <c r="J55" i="8"/>
  <c r="C60" i="9" s="1"/>
  <c r="J54" i="8"/>
  <c r="C59" i="9" s="1"/>
  <c r="J53" i="8"/>
  <c r="C58" i="9" s="1"/>
  <c r="J52" i="8"/>
  <c r="C57" i="9" s="1"/>
  <c r="J51" i="8"/>
  <c r="C56" i="9" s="1"/>
  <c r="J50" i="8"/>
  <c r="C55" i="9" s="1"/>
  <c r="J49" i="8"/>
  <c r="C54" i="9" s="1"/>
  <c r="J48" i="8"/>
  <c r="C53" i="9" s="1"/>
  <c r="J47" i="8"/>
  <c r="C52" i="9" s="1"/>
  <c r="J46" i="8"/>
  <c r="C51" i="9" s="1"/>
  <c r="J45" i="8"/>
  <c r="C50" i="9" s="1"/>
  <c r="J44" i="8"/>
  <c r="C49" i="9" s="1"/>
  <c r="J43" i="8"/>
  <c r="C48" i="9" s="1"/>
  <c r="J42" i="8"/>
  <c r="C47" i="9" s="1"/>
  <c r="J41" i="8"/>
  <c r="C46" i="9" s="1"/>
  <c r="J40" i="8"/>
  <c r="C45" i="9" s="1"/>
  <c r="J39" i="8"/>
  <c r="C44" i="9" s="1"/>
  <c r="J38" i="8"/>
  <c r="C43" i="9" s="1"/>
  <c r="J37" i="8"/>
  <c r="C42" i="9" s="1"/>
  <c r="J36" i="8"/>
  <c r="C41" i="9" s="1"/>
  <c r="J35" i="8"/>
  <c r="C40" i="9" s="1"/>
  <c r="J34" i="8"/>
  <c r="C39" i="9" s="1"/>
  <c r="J33" i="8"/>
  <c r="C38" i="9" s="1"/>
  <c r="J32" i="8"/>
  <c r="C37" i="9" s="1"/>
  <c r="J31" i="8"/>
  <c r="C36" i="9" s="1"/>
  <c r="J30" i="8"/>
  <c r="C35" i="9" s="1"/>
  <c r="J29" i="8"/>
  <c r="C34" i="9" s="1"/>
  <c r="J28" i="8"/>
  <c r="C33" i="9" s="1"/>
  <c r="J27" i="8"/>
  <c r="C32" i="9" s="1"/>
  <c r="J26" i="8"/>
  <c r="C31" i="9" s="1"/>
  <c r="J25" i="8"/>
  <c r="C30" i="9" s="1"/>
  <c r="J24" i="8"/>
  <c r="C29" i="9" s="1"/>
  <c r="J23" i="8"/>
  <c r="C28" i="9" s="1"/>
  <c r="J22" i="8"/>
  <c r="C27" i="9" s="1"/>
  <c r="J21" i="8"/>
  <c r="C26" i="9" s="1"/>
  <c r="J20" i="8"/>
  <c r="C25" i="9" s="1"/>
  <c r="J19" i="8"/>
  <c r="C24" i="9" s="1"/>
  <c r="J18" i="8"/>
  <c r="C23" i="9" s="1"/>
  <c r="J17" i="8"/>
  <c r="C22" i="9" s="1"/>
  <c r="J16" i="8"/>
  <c r="C21" i="9" s="1"/>
  <c r="J15" i="8"/>
  <c r="C20" i="9" s="1"/>
  <c r="J14" i="8"/>
  <c r="C19" i="9" s="1"/>
  <c r="J13" i="8"/>
  <c r="C18" i="9" s="1"/>
  <c r="J12" i="8"/>
  <c r="C17" i="9" s="1"/>
  <c r="J11" i="8"/>
  <c r="C16" i="9" s="1"/>
  <c r="J10" i="8"/>
  <c r="C15" i="9" s="1"/>
  <c r="J9" i="8"/>
  <c r="C14" i="9" s="1"/>
  <c r="J8" i="8"/>
  <c r="C13" i="9" s="1"/>
  <c r="J7" i="8"/>
  <c r="C12" i="9" s="1"/>
  <c r="J6" i="8"/>
  <c r="C11" i="9" s="1"/>
  <c r="I724" i="8"/>
  <c r="B729" i="9" s="1"/>
  <c r="I723" i="8"/>
  <c r="B728" i="9" s="1"/>
  <c r="I722" i="8"/>
  <c r="B727" i="9" s="1"/>
  <c r="I721" i="8"/>
  <c r="B726" i="9" s="1"/>
  <c r="I720" i="8"/>
  <c r="B725" i="9" s="1"/>
  <c r="I719" i="8"/>
  <c r="B724" i="9" s="1"/>
  <c r="I718" i="8"/>
  <c r="B723" i="9" s="1"/>
  <c r="I717" i="8"/>
  <c r="B722" i="9" s="1"/>
  <c r="I716" i="8"/>
  <c r="B721" i="9" s="1"/>
  <c r="I715" i="8"/>
  <c r="B720" i="9" s="1"/>
  <c r="I714" i="8"/>
  <c r="B719" i="9" s="1"/>
  <c r="I713" i="8"/>
  <c r="B718" i="9" s="1"/>
  <c r="I712" i="8"/>
  <c r="B717" i="9" s="1"/>
  <c r="I711" i="8"/>
  <c r="B716" i="9" s="1"/>
  <c r="I710" i="8"/>
  <c r="B715" i="9" s="1"/>
  <c r="I709" i="8"/>
  <c r="B714" i="9" s="1"/>
  <c r="I708" i="8"/>
  <c r="B713" i="9" s="1"/>
  <c r="I707" i="8"/>
  <c r="B712" i="9" s="1"/>
  <c r="I706" i="8"/>
  <c r="B711" i="9" s="1"/>
  <c r="I705" i="8"/>
  <c r="B710" i="9" s="1"/>
  <c r="I704" i="8"/>
  <c r="B709" i="9" s="1"/>
  <c r="I703" i="8"/>
  <c r="B708" i="9" s="1"/>
  <c r="I702" i="8"/>
  <c r="B707" i="9" s="1"/>
  <c r="I701" i="8"/>
  <c r="B706" i="9" s="1"/>
  <c r="I700" i="8"/>
  <c r="B705" i="9" s="1"/>
  <c r="I699" i="8"/>
  <c r="B704" i="9" s="1"/>
  <c r="I698" i="8"/>
  <c r="B703" i="9" s="1"/>
  <c r="I697" i="8"/>
  <c r="B702" i="9" s="1"/>
  <c r="I696" i="8"/>
  <c r="B701" i="9" s="1"/>
  <c r="I695" i="8"/>
  <c r="B700" i="9" s="1"/>
  <c r="I694" i="8"/>
  <c r="B699" i="9" s="1"/>
  <c r="I693" i="8"/>
  <c r="B698" i="9" s="1"/>
  <c r="I692" i="8"/>
  <c r="B697" i="9" s="1"/>
  <c r="I691" i="8"/>
  <c r="B696" i="9" s="1"/>
  <c r="I690" i="8"/>
  <c r="B695" i="9" s="1"/>
  <c r="I689" i="8"/>
  <c r="B694" i="9" s="1"/>
  <c r="I682" i="8"/>
  <c r="B687" i="9" s="1"/>
  <c r="I681" i="8"/>
  <c r="B686" i="9" s="1"/>
  <c r="I680" i="8"/>
  <c r="B685" i="9" s="1"/>
  <c r="I679" i="8"/>
  <c r="B684" i="9" s="1"/>
  <c r="I678" i="8"/>
  <c r="B683" i="9" s="1"/>
  <c r="I677" i="8"/>
  <c r="B682" i="9" s="1"/>
  <c r="I676" i="8"/>
  <c r="B681" i="9" s="1"/>
  <c r="I675" i="8"/>
  <c r="B680" i="9" s="1"/>
  <c r="I674" i="8"/>
  <c r="B679" i="9" s="1"/>
  <c r="I673" i="8"/>
  <c r="B678" i="9" s="1"/>
  <c r="I672" i="8"/>
  <c r="B677" i="9" s="1"/>
  <c r="I671" i="8"/>
  <c r="B676" i="9" s="1"/>
  <c r="I670" i="8"/>
  <c r="B675" i="9" s="1"/>
  <c r="I669" i="8"/>
  <c r="B674" i="9" s="1"/>
  <c r="I668" i="8"/>
  <c r="B673" i="9" s="1"/>
  <c r="I667" i="8"/>
  <c r="B672" i="9" s="1"/>
  <c r="I666" i="8"/>
  <c r="B671" i="9" s="1"/>
  <c r="I665" i="8"/>
  <c r="B670" i="9" s="1"/>
  <c r="I664" i="8"/>
  <c r="B669" i="9" s="1"/>
  <c r="I663" i="8"/>
  <c r="B668" i="9" s="1"/>
  <c r="I662" i="8"/>
  <c r="B667" i="9" s="1"/>
  <c r="I661" i="8"/>
  <c r="B666" i="9" s="1"/>
  <c r="I660" i="8"/>
  <c r="B665" i="9" s="1"/>
  <c r="I659" i="8"/>
  <c r="B664" i="9" s="1"/>
  <c r="I658" i="8"/>
  <c r="B663" i="9" s="1"/>
  <c r="I657" i="8"/>
  <c r="B662" i="9" s="1"/>
  <c r="I656" i="8"/>
  <c r="B661" i="9" s="1"/>
  <c r="I655" i="8"/>
  <c r="B660" i="9" s="1"/>
  <c r="I654" i="8"/>
  <c r="B659" i="9" s="1"/>
  <c r="I653" i="8"/>
  <c r="B658" i="9" s="1"/>
  <c r="I652" i="8"/>
  <c r="B657" i="9" s="1"/>
  <c r="I651" i="8"/>
  <c r="B656" i="9" s="1"/>
  <c r="I650" i="8"/>
  <c r="B655" i="9" s="1"/>
  <c r="I649" i="8"/>
  <c r="B654" i="9" s="1"/>
  <c r="I648" i="8"/>
  <c r="B653" i="9" s="1"/>
  <c r="I647" i="8"/>
  <c r="B652" i="9" s="1"/>
  <c r="I646" i="8"/>
  <c r="B651" i="9" s="1"/>
  <c r="I645" i="8"/>
  <c r="B650" i="9" s="1"/>
  <c r="I644" i="8"/>
  <c r="B649" i="9" s="1"/>
  <c r="I643" i="8"/>
  <c r="B648" i="9" s="1"/>
  <c r="I642" i="8"/>
  <c r="B647" i="9" s="1"/>
  <c r="I641" i="8"/>
  <c r="B646" i="9" s="1"/>
  <c r="I640" i="8"/>
  <c r="B645" i="9" s="1"/>
  <c r="I639" i="8"/>
  <c r="B644" i="9" s="1"/>
  <c r="I638" i="8"/>
  <c r="B643" i="9" s="1"/>
  <c r="I637" i="8"/>
  <c r="B642" i="9" s="1"/>
  <c r="I636" i="8"/>
  <c r="B641" i="9" s="1"/>
  <c r="I635" i="8"/>
  <c r="B640" i="9" s="1"/>
  <c r="I634" i="8"/>
  <c r="B639" i="9" s="1"/>
  <c r="I633" i="8"/>
  <c r="B638" i="9" s="1"/>
  <c r="I632" i="8"/>
  <c r="B637" i="9" s="1"/>
  <c r="I631" i="8"/>
  <c r="B636" i="9" s="1"/>
  <c r="I630" i="8"/>
  <c r="B635" i="9" s="1"/>
  <c r="I629" i="8"/>
  <c r="B634" i="9" s="1"/>
  <c r="I628" i="8"/>
  <c r="B633" i="9" s="1"/>
  <c r="I627" i="8"/>
  <c r="B632" i="9" s="1"/>
  <c r="I626" i="8"/>
  <c r="B631" i="9" s="1"/>
  <c r="I625" i="8"/>
  <c r="B630" i="9" s="1"/>
  <c r="I624" i="8"/>
  <c r="B629" i="9" s="1"/>
  <c r="I623" i="8"/>
  <c r="B628" i="9" s="1"/>
  <c r="I622" i="8"/>
  <c r="B627" i="9" s="1"/>
  <c r="I621" i="8"/>
  <c r="B626" i="9" s="1"/>
  <c r="I620" i="8"/>
  <c r="B625" i="9" s="1"/>
  <c r="I619" i="8"/>
  <c r="I618" i="8"/>
  <c r="B623" i="9" s="1"/>
  <c r="I617" i="8"/>
  <c r="B622" i="9" s="1"/>
  <c r="I616" i="8"/>
  <c r="B621" i="9" s="1"/>
  <c r="I615" i="8"/>
  <c r="B620" i="9" s="1"/>
  <c r="I614" i="8"/>
  <c r="B619" i="9" s="1"/>
  <c r="I613" i="8"/>
  <c r="B618" i="9" s="1"/>
  <c r="I612" i="8"/>
  <c r="B617" i="9" s="1"/>
  <c r="I611" i="8"/>
  <c r="B616" i="9" s="1"/>
  <c r="I610" i="8"/>
  <c r="B615" i="9" s="1"/>
  <c r="I609" i="8"/>
  <c r="B614" i="9" s="1"/>
  <c r="I608" i="8"/>
  <c r="B613" i="9" s="1"/>
  <c r="I607" i="8"/>
  <c r="B612" i="9" s="1"/>
  <c r="I606" i="8"/>
  <c r="B611" i="9" s="1"/>
  <c r="I605" i="8"/>
  <c r="B610" i="9" s="1"/>
  <c r="I604" i="8"/>
  <c r="B609" i="9" s="1"/>
  <c r="I603" i="8"/>
  <c r="B608" i="9" s="1"/>
  <c r="I602" i="8"/>
  <c r="B607" i="9" s="1"/>
  <c r="I601" i="8"/>
  <c r="B606" i="9" s="1"/>
  <c r="I600" i="8"/>
  <c r="B605" i="9" s="1"/>
  <c r="I599" i="8"/>
  <c r="B604" i="9" s="1"/>
  <c r="I598" i="8"/>
  <c r="B603" i="9" s="1"/>
  <c r="I597" i="8"/>
  <c r="B602" i="9" s="1"/>
  <c r="I596" i="8"/>
  <c r="B601" i="9" s="1"/>
  <c r="I595" i="8"/>
  <c r="I594" i="8"/>
  <c r="B599" i="9" s="1"/>
  <c r="I593" i="8"/>
  <c r="B598" i="9" s="1"/>
  <c r="I592" i="8"/>
  <c r="B597" i="9" s="1"/>
  <c r="I591" i="8"/>
  <c r="B596" i="9" s="1"/>
  <c r="I590" i="8"/>
  <c r="B595" i="9" s="1"/>
  <c r="I589" i="8"/>
  <c r="B594" i="9" s="1"/>
  <c r="I588" i="8"/>
  <c r="B593" i="9" s="1"/>
  <c r="I587" i="8"/>
  <c r="B592" i="9" s="1"/>
  <c r="I586" i="8"/>
  <c r="B591" i="9" s="1"/>
  <c r="I585" i="8"/>
  <c r="B590" i="9" s="1"/>
  <c r="I584" i="8"/>
  <c r="B589" i="9" s="1"/>
  <c r="I583" i="8"/>
  <c r="B588" i="9" s="1"/>
  <c r="I582" i="8"/>
  <c r="B587" i="9" s="1"/>
  <c r="I581" i="8"/>
  <c r="B586" i="9" s="1"/>
  <c r="I580" i="8"/>
  <c r="B585" i="9" s="1"/>
  <c r="I579" i="8"/>
  <c r="B584" i="9" s="1"/>
  <c r="I578" i="8"/>
  <c r="B583" i="9" s="1"/>
  <c r="I577" i="8"/>
  <c r="B582" i="9" s="1"/>
  <c r="I576" i="8"/>
  <c r="B581" i="9" s="1"/>
  <c r="I575" i="8"/>
  <c r="B580" i="9" s="1"/>
  <c r="I574" i="8"/>
  <c r="B579" i="9" s="1"/>
  <c r="I573" i="8"/>
  <c r="B578" i="9" s="1"/>
  <c r="I572" i="8"/>
  <c r="B577" i="9" s="1"/>
  <c r="I571" i="8"/>
  <c r="B576" i="9" s="1"/>
  <c r="I570" i="8"/>
  <c r="B575" i="9" s="1"/>
  <c r="I569" i="8"/>
  <c r="B574" i="9" s="1"/>
  <c r="I568" i="8"/>
  <c r="B573" i="9" s="1"/>
  <c r="I567" i="8"/>
  <c r="B572" i="9" s="1"/>
  <c r="I566" i="8"/>
  <c r="B571" i="9" s="1"/>
  <c r="I565" i="8"/>
  <c r="B570" i="9" s="1"/>
  <c r="I564" i="8"/>
  <c r="B569" i="9" s="1"/>
  <c r="I563" i="8"/>
  <c r="B568" i="9" s="1"/>
  <c r="I562" i="8"/>
  <c r="B567" i="9" s="1"/>
  <c r="I561" i="8"/>
  <c r="B566" i="9" s="1"/>
  <c r="I560" i="8"/>
  <c r="B565" i="9" s="1"/>
  <c r="I559" i="8"/>
  <c r="B564" i="9" s="1"/>
  <c r="I558" i="8"/>
  <c r="B563" i="9" s="1"/>
  <c r="I557" i="8"/>
  <c r="B562" i="9" s="1"/>
  <c r="I556" i="8"/>
  <c r="B561" i="9" s="1"/>
  <c r="I555" i="8"/>
  <c r="B560" i="9" s="1"/>
  <c r="I554" i="8"/>
  <c r="B559" i="9" s="1"/>
  <c r="I553" i="8"/>
  <c r="B558" i="9" s="1"/>
  <c r="I552" i="8"/>
  <c r="B557" i="9" s="1"/>
  <c r="I551" i="8"/>
  <c r="B556" i="9" s="1"/>
  <c r="I550" i="8"/>
  <c r="B555" i="9" s="1"/>
  <c r="I549" i="8"/>
  <c r="B554" i="9" s="1"/>
  <c r="I548" i="8"/>
  <c r="B553" i="9" s="1"/>
  <c r="I547" i="8"/>
  <c r="B552" i="9" s="1"/>
  <c r="I546" i="8"/>
  <c r="B551" i="9" s="1"/>
  <c r="I545" i="8"/>
  <c r="B550" i="9" s="1"/>
  <c r="I544" i="8"/>
  <c r="B549" i="9" s="1"/>
  <c r="I543" i="8"/>
  <c r="B548" i="9" s="1"/>
  <c r="I542" i="8"/>
  <c r="B547" i="9" s="1"/>
  <c r="I541" i="8"/>
  <c r="B546" i="9" s="1"/>
  <c r="I540" i="8"/>
  <c r="B545" i="9" s="1"/>
  <c r="I539" i="8"/>
  <c r="B544" i="9" s="1"/>
  <c r="I538" i="8"/>
  <c r="B543" i="9" s="1"/>
  <c r="I537" i="8"/>
  <c r="B542" i="9" s="1"/>
  <c r="I536" i="8"/>
  <c r="B541" i="9" s="1"/>
  <c r="I535" i="8"/>
  <c r="B540" i="9" s="1"/>
  <c r="I534" i="8"/>
  <c r="B539" i="9" s="1"/>
  <c r="I533" i="8"/>
  <c r="B538" i="9" s="1"/>
  <c r="I532" i="8"/>
  <c r="B537" i="9" s="1"/>
  <c r="I531" i="8"/>
  <c r="B536" i="9" s="1"/>
  <c r="I530" i="8"/>
  <c r="B535" i="9" s="1"/>
  <c r="I529" i="8"/>
  <c r="B534" i="9" s="1"/>
  <c r="I528" i="8"/>
  <c r="B533" i="9" s="1"/>
  <c r="I527" i="8"/>
  <c r="B532" i="9" s="1"/>
  <c r="I526" i="8"/>
  <c r="B531" i="9" s="1"/>
  <c r="I525" i="8"/>
  <c r="B530" i="9" s="1"/>
  <c r="I524" i="8"/>
  <c r="B529" i="9" s="1"/>
  <c r="I523" i="8"/>
  <c r="B528" i="9" s="1"/>
  <c r="I522" i="8"/>
  <c r="B527" i="9" s="1"/>
  <c r="I521" i="8"/>
  <c r="B526" i="9" s="1"/>
  <c r="I520" i="8"/>
  <c r="B525" i="9" s="1"/>
  <c r="I519" i="8"/>
  <c r="B524" i="9" s="1"/>
  <c r="I518" i="8"/>
  <c r="B523" i="9" s="1"/>
  <c r="I517" i="8"/>
  <c r="B522" i="9" s="1"/>
  <c r="I516" i="8"/>
  <c r="B521" i="9" s="1"/>
  <c r="I515" i="8"/>
  <c r="B520" i="9" s="1"/>
  <c r="I514" i="8"/>
  <c r="B519" i="9" s="1"/>
  <c r="I513" i="8"/>
  <c r="B518" i="9" s="1"/>
  <c r="I512" i="8"/>
  <c r="B517" i="9" s="1"/>
  <c r="I511" i="8"/>
  <c r="B516" i="9" s="1"/>
  <c r="I510" i="8"/>
  <c r="B515" i="9" s="1"/>
  <c r="I509" i="8"/>
  <c r="B514" i="9" s="1"/>
  <c r="I508" i="8"/>
  <c r="B513" i="9" s="1"/>
  <c r="I507" i="8"/>
  <c r="B512" i="9" s="1"/>
  <c r="I506" i="8"/>
  <c r="B511" i="9" s="1"/>
  <c r="I505" i="8"/>
  <c r="B510" i="9" s="1"/>
  <c r="I504" i="8"/>
  <c r="B509" i="9" s="1"/>
  <c r="I503" i="8"/>
  <c r="B508" i="9" s="1"/>
  <c r="I502" i="8"/>
  <c r="B507" i="9" s="1"/>
  <c r="I501" i="8"/>
  <c r="B506" i="9" s="1"/>
  <c r="I500" i="8"/>
  <c r="B505" i="9" s="1"/>
  <c r="I499" i="8"/>
  <c r="I498" i="8"/>
  <c r="B503" i="9" s="1"/>
  <c r="I497" i="8"/>
  <c r="B502" i="9" s="1"/>
  <c r="I496" i="8"/>
  <c r="B501" i="9" s="1"/>
  <c r="I495" i="8"/>
  <c r="B500" i="9" s="1"/>
  <c r="I494" i="8"/>
  <c r="B499" i="9" s="1"/>
  <c r="I493" i="8"/>
  <c r="B498" i="9" s="1"/>
  <c r="I492" i="8"/>
  <c r="B497" i="9" s="1"/>
  <c r="I491" i="8"/>
  <c r="B496" i="9" s="1"/>
  <c r="I490" i="8"/>
  <c r="B495" i="9" s="1"/>
  <c r="I489" i="8"/>
  <c r="B494" i="9" s="1"/>
  <c r="I488" i="8"/>
  <c r="B493" i="9" s="1"/>
  <c r="I487" i="8"/>
  <c r="B492" i="9" s="1"/>
  <c r="I486" i="8"/>
  <c r="B491" i="9" s="1"/>
  <c r="I485" i="8"/>
  <c r="B490" i="9" s="1"/>
  <c r="I484" i="8"/>
  <c r="B489" i="9" s="1"/>
  <c r="I483" i="8"/>
  <c r="B488" i="9" s="1"/>
  <c r="I482" i="8"/>
  <c r="B487" i="9" s="1"/>
  <c r="I481" i="8"/>
  <c r="B486" i="9" s="1"/>
  <c r="I480" i="8"/>
  <c r="B485" i="9" s="1"/>
  <c r="I479" i="8"/>
  <c r="B484" i="9" s="1"/>
  <c r="I478" i="8"/>
  <c r="B483" i="9" s="1"/>
  <c r="I477" i="8"/>
  <c r="B482" i="9" s="1"/>
  <c r="I476" i="8"/>
  <c r="B481" i="9" s="1"/>
  <c r="I475" i="8"/>
  <c r="I474" i="8"/>
  <c r="B479" i="9" s="1"/>
  <c r="I473" i="8"/>
  <c r="B478" i="9" s="1"/>
  <c r="I472" i="8"/>
  <c r="B477" i="9" s="1"/>
  <c r="I471" i="8"/>
  <c r="B476" i="9" s="1"/>
  <c r="I470" i="8"/>
  <c r="B475" i="9" s="1"/>
  <c r="I469" i="8"/>
  <c r="B474" i="9" s="1"/>
  <c r="I468" i="8"/>
  <c r="B473" i="9" s="1"/>
  <c r="I467" i="8"/>
  <c r="B472" i="9" s="1"/>
  <c r="I466" i="8"/>
  <c r="B471" i="9" s="1"/>
  <c r="I465" i="8"/>
  <c r="B470" i="9" s="1"/>
  <c r="I464" i="8"/>
  <c r="B469" i="9" s="1"/>
  <c r="I463" i="8"/>
  <c r="B468" i="9" s="1"/>
  <c r="I462" i="8"/>
  <c r="B467" i="9" s="1"/>
  <c r="I461" i="8"/>
  <c r="B466" i="9" s="1"/>
  <c r="I460" i="8"/>
  <c r="B465" i="9" s="1"/>
  <c r="I459" i="8"/>
  <c r="B464" i="9" s="1"/>
  <c r="I458" i="8"/>
  <c r="B463" i="9" s="1"/>
  <c r="I457" i="8"/>
  <c r="B462" i="9" s="1"/>
  <c r="I456" i="8"/>
  <c r="B461" i="9" s="1"/>
  <c r="I455" i="8"/>
  <c r="B460" i="9" s="1"/>
  <c r="I454" i="8"/>
  <c r="B459" i="9" s="1"/>
  <c r="I453" i="8"/>
  <c r="B458" i="9" s="1"/>
  <c r="I452" i="8"/>
  <c r="B457" i="9" s="1"/>
  <c r="I451" i="8"/>
  <c r="B456" i="9" s="1"/>
  <c r="I450" i="8"/>
  <c r="B455" i="9" s="1"/>
  <c r="I449" i="8"/>
  <c r="B454" i="9" s="1"/>
  <c r="I448" i="8"/>
  <c r="B453" i="9" s="1"/>
  <c r="I447" i="8"/>
  <c r="B452" i="9" s="1"/>
  <c r="I446" i="8"/>
  <c r="B451" i="9" s="1"/>
  <c r="I445" i="8"/>
  <c r="B450" i="9" s="1"/>
  <c r="I444" i="8"/>
  <c r="B449" i="9" s="1"/>
  <c r="I443" i="8"/>
  <c r="B448" i="9" s="1"/>
  <c r="I442" i="8"/>
  <c r="B447" i="9" s="1"/>
  <c r="I441" i="8"/>
  <c r="B446" i="9" s="1"/>
  <c r="I440" i="8"/>
  <c r="B445" i="9" s="1"/>
  <c r="I439" i="8"/>
  <c r="B444" i="9" s="1"/>
  <c r="I438" i="8"/>
  <c r="B443" i="9" s="1"/>
  <c r="I437" i="8"/>
  <c r="B442" i="9" s="1"/>
  <c r="I436" i="8"/>
  <c r="B441" i="9" s="1"/>
  <c r="I435" i="8"/>
  <c r="B440" i="9" s="1"/>
  <c r="I434" i="8"/>
  <c r="B439" i="9" s="1"/>
  <c r="I433" i="8"/>
  <c r="B438" i="9" s="1"/>
  <c r="I432" i="8"/>
  <c r="B437" i="9" s="1"/>
  <c r="I431" i="8"/>
  <c r="B436" i="9" s="1"/>
  <c r="I430" i="8"/>
  <c r="B435" i="9" s="1"/>
  <c r="I429" i="8"/>
  <c r="B434" i="9" s="1"/>
  <c r="I428" i="8"/>
  <c r="B433" i="9" s="1"/>
  <c r="I427" i="8"/>
  <c r="B432" i="9" s="1"/>
  <c r="I426" i="8"/>
  <c r="B431" i="9" s="1"/>
  <c r="I425" i="8"/>
  <c r="B430" i="9" s="1"/>
  <c r="I424" i="8"/>
  <c r="B429" i="9" s="1"/>
  <c r="I423" i="8"/>
  <c r="B428" i="9" s="1"/>
  <c r="I422" i="8"/>
  <c r="B427" i="9" s="1"/>
  <c r="I421" i="8"/>
  <c r="B426" i="9" s="1"/>
  <c r="I420" i="8"/>
  <c r="B425" i="9" s="1"/>
  <c r="I419" i="8"/>
  <c r="B424" i="9" s="1"/>
  <c r="I418" i="8"/>
  <c r="B423" i="9" s="1"/>
  <c r="I417" i="8"/>
  <c r="B422" i="9" s="1"/>
  <c r="I416" i="8"/>
  <c r="B421" i="9" s="1"/>
  <c r="I415" i="8"/>
  <c r="B420" i="9" s="1"/>
  <c r="I414" i="8"/>
  <c r="B419" i="9" s="1"/>
  <c r="I413" i="8"/>
  <c r="B418" i="9" s="1"/>
  <c r="I412" i="8"/>
  <c r="B417" i="9" s="1"/>
  <c r="I411" i="8"/>
  <c r="B416" i="9" s="1"/>
  <c r="I410" i="8"/>
  <c r="B415" i="9" s="1"/>
  <c r="I409" i="8"/>
  <c r="B414" i="9" s="1"/>
  <c r="I408" i="8"/>
  <c r="B413" i="9" s="1"/>
  <c r="I407" i="8"/>
  <c r="B412" i="9" s="1"/>
  <c r="I406" i="8"/>
  <c r="B411" i="9" s="1"/>
  <c r="I405" i="8"/>
  <c r="B410" i="9" s="1"/>
  <c r="I404" i="8"/>
  <c r="B409" i="9" s="1"/>
  <c r="I403" i="8"/>
  <c r="B408" i="9" s="1"/>
  <c r="I402" i="8"/>
  <c r="B407" i="9" s="1"/>
  <c r="I401" i="8"/>
  <c r="B406" i="9" s="1"/>
  <c r="I400" i="8"/>
  <c r="B405" i="9" s="1"/>
  <c r="I399" i="8"/>
  <c r="B404" i="9" s="1"/>
  <c r="I398" i="8"/>
  <c r="B403" i="9" s="1"/>
  <c r="I397" i="8"/>
  <c r="B402" i="9" s="1"/>
  <c r="I396" i="8"/>
  <c r="B401" i="9" s="1"/>
  <c r="I395" i="8"/>
  <c r="B400" i="9" s="1"/>
  <c r="I394" i="8"/>
  <c r="B399" i="9" s="1"/>
  <c r="I393" i="8"/>
  <c r="B398" i="9" s="1"/>
  <c r="I392" i="8"/>
  <c r="B397" i="9" s="1"/>
  <c r="I391" i="8"/>
  <c r="B396" i="9" s="1"/>
  <c r="I390" i="8"/>
  <c r="B395" i="9" s="1"/>
  <c r="I389" i="8"/>
  <c r="B394" i="9" s="1"/>
  <c r="I388" i="8"/>
  <c r="B393" i="9" s="1"/>
  <c r="I387" i="8"/>
  <c r="B392" i="9" s="1"/>
  <c r="I386" i="8"/>
  <c r="B391" i="9" s="1"/>
  <c r="I385" i="8"/>
  <c r="B390" i="9" s="1"/>
  <c r="I384" i="8"/>
  <c r="B389" i="9" s="1"/>
  <c r="I383" i="8"/>
  <c r="B388" i="9" s="1"/>
  <c r="I382" i="8"/>
  <c r="B387" i="9" s="1"/>
  <c r="I381" i="8"/>
  <c r="B386" i="9" s="1"/>
  <c r="I380" i="8"/>
  <c r="B385" i="9" s="1"/>
  <c r="I379" i="8"/>
  <c r="B384" i="9" s="1"/>
  <c r="I378" i="8"/>
  <c r="B383" i="9" s="1"/>
  <c r="I377" i="8"/>
  <c r="B382" i="9" s="1"/>
  <c r="I376" i="8"/>
  <c r="B381" i="9" s="1"/>
  <c r="I375" i="8"/>
  <c r="B380" i="9" s="1"/>
  <c r="I374" i="8"/>
  <c r="B379" i="9" s="1"/>
  <c r="I373" i="8"/>
  <c r="B378" i="9" s="1"/>
  <c r="I372" i="8"/>
  <c r="B377" i="9" s="1"/>
  <c r="I371" i="8"/>
  <c r="B376" i="9" s="1"/>
  <c r="I370" i="8"/>
  <c r="B375" i="9" s="1"/>
  <c r="I369" i="8"/>
  <c r="B374" i="9" s="1"/>
  <c r="I368" i="8"/>
  <c r="B373" i="9" s="1"/>
  <c r="I367" i="8"/>
  <c r="B372" i="9" s="1"/>
  <c r="I366" i="8"/>
  <c r="B371" i="9" s="1"/>
  <c r="I365" i="8"/>
  <c r="B370" i="9" s="1"/>
  <c r="I364" i="8"/>
  <c r="B369" i="9" s="1"/>
  <c r="I363" i="8"/>
  <c r="B368" i="9" s="1"/>
  <c r="I362" i="8"/>
  <c r="B367" i="9" s="1"/>
  <c r="I361" i="8"/>
  <c r="B366" i="9" s="1"/>
  <c r="I360" i="8"/>
  <c r="B365" i="9" s="1"/>
  <c r="I359" i="8"/>
  <c r="B364" i="9" s="1"/>
  <c r="I358" i="8"/>
  <c r="B363" i="9" s="1"/>
  <c r="I357" i="8"/>
  <c r="B362" i="9" s="1"/>
  <c r="I356" i="8"/>
  <c r="B361" i="9" s="1"/>
  <c r="I355" i="8"/>
  <c r="B360" i="9" s="1"/>
  <c r="I354" i="8"/>
  <c r="B359" i="9" s="1"/>
  <c r="I353" i="8"/>
  <c r="B358" i="9" s="1"/>
  <c r="I352" i="8"/>
  <c r="B357" i="9" s="1"/>
  <c r="I351" i="8"/>
  <c r="B356" i="9" s="1"/>
  <c r="I350" i="8"/>
  <c r="B355" i="9" s="1"/>
  <c r="I349" i="8"/>
  <c r="B354" i="9" s="1"/>
  <c r="I348" i="8"/>
  <c r="B353" i="9" s="1"/>
  <c r="I347" i="8"/>
  <c r="B352" i="9" s="1"/>
  <c r="I346" i="8"/>
  <c r="B351" i="9" s="1"/>
  <c r="I345" i="8"/>
  <c r="B350" i="9" s="1"/>
  <c r="I344" i="8"/>
  <c r="B349" i="9" s="1"/>
  <c r="I343" i="8"/>
  <c r="B348" i="9" s="1"/>
  <c r="I342" i="8"/>
  <c r="B347" i="9" s="1"/>
  <c r="I341" i="8"/>
  <c r="B346" i="9" s="1"/>
  <c r="I340" i="8"/>
  <c r="B345" i="9" s="1"/>
  <c r="I339" i="8"/>
  <c r="B344" i="9" s="1"/>
  <c r="I338" i="8"/>
  <c r="B343" i="9" s="1"/>
  <c r="I337" i="8"/>
  <c r="B342" i="9" s="1"/>
  <c r="I336" i="8"/>
  <c r="B341" i="9" s="1"/>
  <c r="I335" i="8"/>
  <c r="B340" i="9" s="1"/>
  <c r="I334" i="8"/>
  <c r="B339" i="9" s="1"/>
  <c r="I333" i="8"/>
  <c r="B338" i="9" s="1"/>
  <c r="I332" i="8"/>
  <c r="B337" i="9" s="1"/>
  <c r="I331" i="8"/>
  <c r="B336" i="9" s="1"/>
  <c r="I330" i="8"/>
  <c r="B335" i="9" s="1"/>
  <c r="I329" i="8"/>
  <c r="B334" i="9" s="1"/>
  <c r="I328" i="8"/>
  <c r="B333" i="9" s="1"/>
  <c r="I327" i="8"/>
  <c r="B332" i="9" s="1"/>
  <c r="I326" i="8"/>
  <c r="B331" i="9" s="1"/>
  <c r="I325" i="8"/>
  <c r="B330" i="9" s="1"/>
  <c r="I324" i="8"/>
  <c r="B329" i="9" s="1"/>
  <c r="I323" i="8"/>
  <c r="B328" i="9" s="1"/>
  <c r="I322" i="8"/>
  <c r="B327" i="9" s="1"/>
  <c r="I321" i="8"/>
  <c r="B326" i="9" s="1"/>
  <c r="I320" i="8"/>
  <c r="B325" i="9" s="1"/>
  <c r="I319" i="8"/>
  <c r="B324" i="9" s="1"/>
  <c r="I318" i="8"/>
  <c r="B323" i="9" s="1"/>
  <c r="I317" i="8"/>
  <c r="B322" i="9" s="1"/>
  <c r="I316" i="8"/>
  <c r="B321" i="9" s="1"/>
  <c r="I315" i="8"/>
  <c r="B320" i="9" s="1"/>
  <c r="I314" i="8"/>
  <c r="B319" i="9" s="1"/>
  <c r="I313" i="8"/>
  <c r="B318" i="9" s="1"/>
  <c r="I312" i="8"/>
  <c r="B317" i="9" s="1"/>
  <c r="I311" i="8"/>
  <c r="B316" i="9" s="1"/>
  <c r="I310" i="8"/>
  <c r="B315" i="9" s="1"/>
  <c r="I309" i="8"/>
  <c r="B314" i="9" s="1"/>
  <c r="I308" i="8"/>
  <c r="B313" i="9" s="1"/>
  <c r="I307" i="8"/>
  <c r="B312" i="9" s="1"/>
  <c r="I306" i="8"/>
  <c r="B311" i="9" s="1"/>
  <c r="I305" i="8"/>
  <c r="B310" i="9" s="1"/>
  <c r="I304" i="8"/>
  <c r="B309" i="9" s="1"/>
  <c r="I303" i="8"/>
  <c r="B308" i="9" s="1"/>
  <c r="I302" i="8"/>
  <c r="B307" i="9" s="1"/>
  <c r="I301" i="8"/>
  <c r="B306" i="9" s="1"/>
  <c r="I300" i="8"/>
  <c r="B305" i="9" s="1"/>
  <c r="I299" i="8"/>
  <c r="B304" i="9" s="1"/>
  <c r="I298" i="8"/>
  <c r="B303" i="9" s="1"/>
  <c r="I297" i="8"/>
  <c r="B302" i="9" s="1"/>
  <c r="I296" i="8"/>
  <c r="B301" i="9" s="1"/>
  <c r="I295" i="8"/>
  <c r="B300" i="9" s="1"/>
  <c r="I294" i="8"/>
  <c r="B299" i="9" s="1"/>
  <c r="I293" i="8"/>
  <c r="B298" i="9" s="1"/>
  <c r="I292" i="8"/>
  <c r="B297" i="9" s="1"/>
  <c r="I291" i="8"/>
  <c r="B296" i="9" s="1"/>
  <c r="I290" i="8"/>
  <c r="B295" i="9" s="1"/>
  <c r="I289" i="8"/>
  <c r="B294" i="9" s="1"/>
  <c r="I288" i="8"/>
  <c r="B293" i="9" s="1"/>
  <c r="I287" i="8"/>
  <c r="B292" i="9" s="1"/>
  <c r="I286" i="8"/>
  <c r="B291" i="9" s="1"/>
  <c r="I285" i="8"/>
  <c r="B290" i="9" s="1"/>
  <c r="I284" i="8"/>
  <c r="B289" i="9" s="1"/>
  <c r="I283" i="8"/>
  <c r="B288" i="9" s="1"/>
  <c r="I282" i="8"/>
  <c r="B287" i="9" s="1"/>
  <c r="I281" i="8"/>
  <c r="B286" i="9" s="1"/>
  <c r="I280" i="8"/>
  <c r="B285" i="9" s="1"/>
  <c r="I279" i="8"/>
  <c r="B284" i="9" s="1"/>
  <c r="I278" i="8"/>
  <c r="B283" i="9" s="1"/>
  <c r="I277" i="8"/>
  <c r="B282" i="9" s="1"/>
  <c r="I276" i="8"/>
  <c r="B281" i="9" s="1"/>
  <c r="I275" i="8"/>
  <c r="B280" i="9" s="1"/>
  <c r="I274" i="8"/>
  <c r="B279" i="9" s="1"/>
  <c r="I273" i="8"/>
  <c r="B278" i="9" s="1"/>
  <c r="I272" i="8"/>
  <c r="B277" i="9" s="1"/>
  <c r="I271" i="8"/>
  <c r="B276" i="9" s="1"/>
  <c r="I270" i="8"/>
  <c r="B275" i="9" s="1"/>
  <c r="I269" i="8"/>
  <c r="B274" i="9" s="1"/>
  <c r="I268" i="8"/>
  <c r="B273" i="9" s="1"/>
  <c r="I267" i="8"/>
  <c r="B272" i="9" s="1"/>
  <c r="I266" i="8"/>
  <c r="B271" i="9" s="1"/>
  <c r="I265" i="8"/>
  <c r="B270" i="9" s="1"/>
  <c r="I264" i="8"/>
  <c r="B269" i="9" s="1"/>
  <c r="I263" i="8"/>
  <c r="B268" i="9" s="1"/>
  <c r="I262" i="8"/>
  <c r="B267" i="9" s="1"/>
  <c r="I261" i="8"/>
  <c r="B266" i="9" s="1"/>
  <c r="I260" i="8"/>
  <c r="B265" i="9" s="1"/>
  <c r="I259" i="8"/>
  <c r="B264" i="9" s="1"/>
  <c r="I258" i="8"/>
  <c r="B263" i="9" s="1"/>
  <c r="I257" i="8"/>
  <c r="B262" i="9" s="1"/>
  <c r="I256" i="8"/>
  <c r="B261" i="9" s="1"/>
  <c r="I255" i="8"/>
  <c r="B260" i="9" s="1"/>
  <c r="I254" i="8"/>
  <c r="B259" i="9" s="1"/>
  <c r="I253" i="8"/>
  <c r="B258" i="9" s="1"/>
  <c r="I252" i="8"/>
  <c r="B257" i="9" s="1"/>
  <c r="I251" i="8"/>
  <c r="B256" i="9" s="1"/>
  <c r="I250" i="8"/>
  <c r="B255" i="9" s="1"/>
  <c r="I249" i="8"/>
  <c r="B254" i="9" s="1"/>
  <c r="I248" i="8"/>
  <c r="B253" i="9" s="1"/>
  <c r="I247" i="8"/>
  <c r="B252" i="9" s="1"/>
  <c r="I246" i="8"/>
  <c r="B251" i="9" s="1"/>
  <c r="I245" i="8"/>
  <c r="B250" i="9" s="1"/>
  <c r="I244" i="8"/>
  <c r="B249" i="9" s="1"/>
  <c r="I243" i="8"/>
  <c r="B248" i="9" s="1"/>
  <c r="I242" i="8"/>
  <c r="B247" i="9" s="1"/>
  <c r="I241" i="8"/>
  <c r="B246" i="9" s="1"/>
  <c r="I240" i="8"/>
  <c r="B245" i="9" s="1"/>
  <c r="I239" i="8"/>
  <c r="B244" i="9" s="1"/>
  <c r="I238" i="8"/>
  <c r="B243" i="9" s="1"/>
  <c r="I237" i="8"/>
  <c r="B242" i="9" s="1"/>
  <c r="I236" i="8"/>
  <c r="B241" i="9" s="1"/>
  <c r="I235" i="8"/>
  <c r="B240" i="9" s="1"/>
  <c r="I234" i="8"/>
  <c r="B239" i="9" s="1"/>
  <c r="I233" i="8"/>
  <c r="B238" i="9" s="1"/>
  <c r="I232" i="8"/>
  <c r="B237" i="9" s="1"/>
  <c r="I231" i="8"/>
  <c r="B236" i="9" s="1"/>
  <c r="I230" i="8"/>
  <c r="B235" i="9" s="1"/>
  <c r="I229" i="8"/>
  <c r="B234" i="9" s="1"/>
  <c r="I228" i="8"/>
  <c r="B233" i="9" s="1"/>
  <c r="I227" i="8"/>
  <c r="B232" i="9" s="1"/>
  <c r="I226" i="8"/>
  <c r="B231" i="9" s="1"/>
  <c r="I225" i="8"/>
  <c r="B230" i="9" s="1"/>
  <c r="I224" i="8"/>
  <c r="B229" i="9" s="1"/>
  <c r="I223" i="8"/>
  <c r="B228" i="9" s="1"/>
  <c r="I222" i="8"/>
  <c r="B227" i="9" s="1"/>
  <c r="I221" i="8"/>
  <c r="B226" i="9" s="1"/>
  <c r="I220" i="8"/>
  <c r="B225" i="9" s="1"/>
  <c r="I219" i="8"/>
  <c r="B224" i="9" s="1"/>
  <c r="I218" i="8"/>
  <c r="B223" i="9" s="1"/>
  <c r="I217" i="8"/>
  <c r="B222" i="9" s="1"/>
  <c r="I216" i="8"/>
  <c r="B221" i="9" s="1"/>
  <c r="I215" i="8"/>
  <c r="B220" i="9" s="1"/>
  <c r="I214" i="8"/>
  <c r="B219" i="9" s="1"/>
  <c r="I213" i="8"/>
  <c r="B218" i="9" s="1"/>
  <c r="I212" i="8"/>
  <c r="B217" i="9" s="1"/>
  <c r="I211" i="8"/>
  <c r="B216" i="9" s="1"/>
  <c r="I210" i="8"/>
  <c r="B215" i="9" s="1"/>
  <c r="I209" i="8"/>
  <c r="B214" i="9" s="1"/>
  <c r="I208" i="8"/>
  <c r="B213" i="9" s="1"/>
  <c r="I207" i="8"/>
  <c r="B212" i="9" s="1"/>
  <c r="I206" i="8"/>
  <c r="B211" i="9" s="1"/>
  <c r="I205" i="8"/>
  <c r="B210" i="9" s="1"/>
  <c r="I204" i="8"/>
  <c r="B209" i="9" s="1"/>
  <c r="I203" i="8"/>
  <c r="B208" i="9" s="1"/>
  <c r="I202" i="8"/>
  <c r="B207" i="9" s="1"/>
  <c r="I201" i="8"/>
  <c r="B206" i="9" s="1"/>
  <c r="I200" i="8"/>
  <c r="B205" i="9" s="1"/>
  <c r="I199" i="8"/>
  <c r="B204" i="9" s="1"/>
  <c r="I198" i="8"/>
  <c r="B203" i="9" s="1"/>
  <c r="I197" i="8"/>
  <c r="B202" i="9" s="1"/>
  <c r="I196" i="8"/>
  <c r="B201" i="9" s="1"/>
  <c r="I195" i="8"/>
  <c r="B200" i="9" s="1"/>
  <c r="I194" i="8"/>
  <c r="B199" i="9" s="1"/>
  <c r="I193" i="8"/>
  <c r="B198" i="9" s="1"/>
  <c r="I192" i="8"/>
  <c r="B197" i="9" s="1"/>
  <c r="I191" i="8"/>
  <c r="B196" i="9" s="1"/>
  <c r="I190" i="8"/>
  <c r="B195" i="9" s="1"/>
  <c r="I189" i="8"/>
  <c r="B194" i="9" s="1"/>
  <c r="I188" i="8"/>
  <c r="B193" i="9" s="1"/>
  <c r="I187" i="8"/>
  <c r="B192" i="9" s="1"/>
  <c r="I186" i="8"/>
  <c r="B191" i="9" s="1"/>
  <c r="I185" i="8"/>
  <c r="B190" i="9" s="1"/>
  <c r="I184" i="8"/>
  <c r="B189" i="9" s="1"/>
  <c r="I183" i="8"/>
  <c r="B188" i="9" s="1"/>
  <c r="I182" i="8"/>
  <c r="B187" i="9" s="1"/>
  <c r="I181" i="8"/>
  <c r="B186" i="9" s="1"/>
  <c r="I180" i="8"/>
  <c r="B185" i="9" s="1"/>
  <c r="I179" i="8"/>
  <c r="B184" i="9" s="1"/>
  <c r="I178" i="8"/>
  <c r="B183" i="9" s="1"/>
  <c r="I177" i="8"/>
  <c r="B182" i="9" s="1"/>
  <c r="I176" i="8"/>
  <c r="B181" i="9" s="1"/>
  <c r="I175" i="8"/>
  <c r="B180" i="9" s="1"/>
  <c r="I174" i="8"/>
  <c r="B179" i="9" s="1"/>
  <c r="I173" i="8"/>
  <c r="B178" i="9" s="1"/>
  <c r="I172" i="8"/>
  <c r="B177" i="9" s="1"/>
  <c r="I171" i="8"/>
  <c r="B176" i="9" s="1"/>
  <c r="I170" i="8"/>
  <c r="B175" i="9" s="1"/>
  <c r="I169" i="8"/>
  <c r="B174" i="9" s="1"/>
  <c r="I168" i="8"/>
  <c r="B173" i="9" s="1"/>
  <c r="I167" i="8"/>
  <c r="B172" i="9" s="1"/>
  <c r="I166" i="8"/>
  <c r="B171" i="9" s="1"/>
  <c r="I165" i="8"/>
  <c r="B170" i="9" s="1"/>
  <c r="I164" i="8"/>
  <c r="B169" i="9" s="1"/>
  <c r="I163" i="8"/>
  <c r="B168" i="9" s="1"/>
  <c r="I162" i="8"/>
  <c r="B167" i="9" s="1"/>
  <c r="I161" i="8"/>
  <c r="B166" i="9" s="1"/>
  <c r="I160" i="8"/>
  <c r="B165" i="9" s="1"/>
  <c r="I159" i="8"/>
  <c r="B164" i="9" s="1"/>
  <c r="I158" i="8"/>
  <c r="B163" i="9" s="1"/>
  <c r="I157" i="8"/>
  <c r="B162" i="9" s="1"/>
  <c r="I156" i="8"/>
  <c r="B161" i="9" s="1"/>
  <c r="I155" i="8"/>
  <c r="B160" i="9" s="1"/>
  <c r="I154" i="8"/>
  <c r="B159" i="9" s="1"/>
  <c r="I153" i="8"/>
  <c r="B158" i="9" s="1"/>
  <c r="I152" i="8"/>
  <c r="B157" i="9" s="1"/>
  <c r="I151" i="8"/>
  <c r="B156" i="9" s="1"/>
  <c r="I150" i="8"/>
  <c r="B155" i="9" s="1"/>
  <c r="I149" i="8"/>
  <c r="B154" i="9" s="1"/>
  <c r="I148" i="8"/>
  <c r="B153" i="9" s="1"/>
  <c r="I147" i="8"/>
  <c r="B152" i="9" s="1"/>
  <c r="I146" i="8"/>
  <c r="B151" i="9" s="1"/>
  <c r="I145" i="8"/>
  <c r="B150" i="9" s="1"/>
  <c r="I144" i="8"/>
  <c r="B149" i="9" s="1"/>
  <c r="I143" i="8"/>
  <c r="B148" i="9" s="1"/>
  <c r="I142" i="8"/>
  <c r="B147" i="9" s="1"/>
  <c r="I141" i="8"/>
  <c r="B146" i="9" s="1"/>
  <c r="I140" i="8"/>
  <c r="B145" i="9" s="1"/>
  <c r="I139" i="8"/>
  <c r="B144" i="9" s="1"/>
  <c r="I138" i="8"/>
  <c r="B143" i="9" s="1"/>
  <c r="I137" i="8"/>
  <c r="B142" i="9" s="1"/>
  <c r="I136" i="8"/>
  <c r="B141" i="9" s="1"/>
  <c r="I135" i="8"/>
  <c r="B140" i="9" s="1"/>
  <c r="I134" i="8"/>
  <c r="B139" i="9" s="1"/>
  <c r="I133" i="8"/>
  <c r="B138" i="9" s="1"/>
  <c r="I132" i="8"/>
  <c r="B137" i="9" s="1"/>
  <c r="I131" i="8"/>
  <c r="B136" i="9" s="1"/>
  <c r="I130" i="8"/>
  <c r="B135" i="9" s="1"/>
  <c r="I129" i="8"/>
  <c r="B134" i="9" s="1"/>
  <c r="I128" i="8"/>
  <c r="B133" i="9" s="1"/>
  <c r="I127" i="8"/>
  <c r="B132" i="9" s="1"/>
  <c r="I126" i="8"/>
  <c r="B131" i="9" s="1"/>
  <c r="I125" i="8"/>
  <c r="B130" i="9" s="1"/>
  <c r="I124" i="8"/>
  <c r="B129" i="9" s="1"/>
  <c r="I123" i="8"/>
  <c r="B128" i="9" s="1"/>
  <c r="I122" i="8"/>
  <c r="B127" i="9" s="1"/>
  <c r="I121" i="8"/>
  <c r="B126" i="9" s="1"/>
  <c r="I120" i="8"/>
  <c r="B125" i="9" s="1"/>
  <c r="I119" i="8"/>
  <c r="B124" i="9" s="1"/>
  <c r="I118" i="8"/>
  <c r="B123" i="9" s="1"/>
  <c r="I117" i="8"/>
  <c r="B122" i="9" s="1"/>
  <c r="I116" i="8"/>
  <c r="B121" i="9" s="1"/>
  <c r="I115" i="8"/>
  <c r="B120" i="9" s="1"/>
  <c r="I114" i="8"/>
  <c r="B119" i="9" s="1"/>
  <c r="I113" i="8"/>
  <c r="B118" i="9" s="1"/>
  <c r="I112" i="8"/>
  <c r="B117" i="9" s="1"/>
  <c r="I111" i="8"/>
  <c r="B116" i="9" s="1"/>
  <c r="I110" i="8"/>
  <c r="B115" i="9" s="1"/>
  <c r="I109" i="8"/>
  <c r="B114" i="9" s="1"/>
  <c r="I108" i="8"/>
  <c r="B113" i="9" s="1"/>
  <c r="I107" i="8"/>
  <c r="B112" i="9" s="1"/>
  <c r="I106" i="8"/>
  <c r="B111" i="9" s="1"/>
  <c r="I105" i="8"/>
  <c r="B110" i="9" s="1"/>
  <c r="I104" i="8"/>
  <c r="B109" i="9" s="1"/>
  <c r="I103" i="8"/>
  <c r="B108" i="9" s="1"/>
  <c r="I102" i="8"/>
  <c r="B107" i="9" s="1"/>
  <c r="I101" i="8"/>
  <c r="B106" i="9" s="1"/>
  <c r="I100" i="8"/>
  <c r="B105" i="9" s="1"/>
  <c r="I99" i="8"/>
  <c r="B104" i="9" s="1"/>
  <c r="I98" i="8"/>
  <c r="B103" i="9" s="1"/>
  <c r="I97" i="8"/>
  <c r="B102" i="9" s="1"/>
  <c r="I96" i="8"/>
  <c r="B101" i="9" s="1"/>
  <c r="I95" i="8"/>
  <c r="B100" i="9" s="1"/>
  <c r="I94" i="8"/>
  <c r="B99" i="9" s="1"/>
  <c r="I93" i="8"/>
  <c r="B98" i="9" s="1"/>
  <c r="I92" i="8"/>
  <c r="B97" i="9" s="1"/>
  <c r="I91" i="8"/>
  <c r="B96" i="9" s="1"/>
  <c r="I90" i="8"/>
  <c r="B95" i="9" s="1"/>
  <c r="I89" i="8"/>
  <c r="B94" i="9" s="1"/>
  <c r="I88" i="8"/>
  <c r="B93" i="9" s="1"/>
  <c r="I87" i="8"/>
  <c r="B92" i="9" s="1"/>
  <c r="I86" i="8"/>
  <c r="B91" i="9" s="1"/>
  <c r="I85" i="8"/>
  <c r="B90" i="9" s="1"/>
  <c r="I84" i="8"/>
  <c r="B89" i="9" s="1"/>
  <c r="I83" i="8"/>
  <c r="B88" i="9" s="1"/>
  <c r="I82" i="8"/>
  <c r="B87" i="9" s="1"/>
  <c r="I81" i="8"/>
  <c r="B86" i="9" s="1"/>
  <c r="I80" i="8"/>
  <c r="B85" i="9" s="1"/>
  <c r="I79" i="8"/>
  <c r="B84" i="9" s="1"/>
  <c r="I78" i="8"/>
  <c r="B83" i="9" s="1"/>
  <c r="I77" i="8"/>
  <c r="B82" i="9" s="1"/>
  <c r="I76" i="8"/>
  <c r="B81" i="9" s="1"/>
  <c r="I75" i="8"/>
  <c r="B80" i="9" s="1"/>
  <c r="I74" i="8"/>
  <c r="B79" i="9" s="1"/>
  <c r="I73" i="8"/>
  <c r="B78" i="9" s="1"/>
  <c r="I72" i="8"/>
  <c r="B77" i="9" s="1"/>
  <c r="I71" i="8"/>
  <c r="B76" i="9" s="1"/>
  <c r="I70" i="8"/>
  <c r="B75" i="9" s="1"/>
  <c r="I69" i="8"/>
  <c r="B74" i="9" s="1"/>
  <c r="I68" i="8"/>
  <c r="B73" i="9" s="1"/>
  <c r="I67" i="8"/>
  <c r="B72" i="9" s="1"/>
  <c r="I66" i="8"/>
  <c r="B71" i="9" s="1"/>
  <c r="I65" i="8"/>
  <c r="B70" i="9" s="1"/>
  <c r="I64" i="8"/>
  <c r="B69" i="9" s="1"/>
  <c r="I63" i="8"/>
  <c r="B68" i="9" s="1"/>
  <c r="I62" i="8"/>
  <c r="B67" i="9" s="1"/>
  <c r="I61" i="8"/>
  <c r="B66" i="9" s="1"/>
  <c r="I60" i="8"/>
  <c r="B65" i="9" s="1"/>
  <c r="I59" i="8"/>
  <c r="B64" i="9" s="1"/>
  <c r="I58" i="8"/>
  <c r="B63" i="9" s="1"/>
  <c r="I57" i="8"/>
  <c r="B62" i="9" s="1"/>
  <c r="I56" i="8"/>
  <c r="B61" i="9" s="1"/>
  <c r="I55" i="8"/>
  <c r="B60" i="9" s="1"/>
  <c r="I54" i="8"/>
  <c r="B59" i="9" s="1"/>
  <c r="I53" i="8"/>
  <c r="B58" i="9" s="1"/>
  <c r="I52" i="8"/>
  <c r="B57" i="9" s="1"/>
  <c r="I51" i="8"/>
  <c r="B56" i="9" s="1"/>
  <c r="I50" i="8"/>
  <c r="B55" i="9" s="1"/>
  <c r="I49" i="8"/>
  <c r="B54" i="9" s="1"/>
  <c r="I48" i="8"/>
  <c r="B53" i="9" s="1"/>
  <c r="I47" i="8"/>
  <c r="B52" i="9" s="1"/>
  <c r="I46" i="8"/>
  <c r="B51" i="9" s="1"/>
  <c r="I45" i="8"/>
  <c r="B50" i="9" s="1"/>
  <c r="I44" i="8"/>
  <c r="B49" i="9" s="1"/>
  <c r="I43" i="8"/>
  <c r="B48" i="9" s="1"/>
  <c r="I42" i="8"/>
  <c r="B47" i="9" s="1"/>
  <c r="I41" i="8"/>
  <c r="B46" i="9" s="1"/>
  <c r="I40" i="8"/>
  <c r="B45" i="9" s="1"/>
  <c r="I39" i="8"/>
  <c r="B44" i="9" s="1"/>
  <c r="I38" i="8"/>
  <c r="B43" i="9" s="1"/>
  <c r="I37" i="8"/>
  <c r="B42" i="9" s="1"/>
  <c r="I36" i="8"/>
  <c r="B41" i="9" s="1"/>
  <c r="I35" i="8"/>
  <c r="B40" i="9" s="1"/>
  <c r="I34" i="8"/>
  <c r="B39" i="9" s="1"/>
  <c r="I33" i="8"/>
  <c r="B38" i="9" s="1"/>
  <c r="I32" i="8"/>
  <c r="B37" i="9" s="1"/>
  <c r="I31" i="8"/>
  <c r="B36" i="9" s="1"/>
  <c r="I30" i="8"/>
  <c r="B35" i="9" s="1"/>
  <c r="I29" i="8"/>
  <c r="B34" i="9" s="1"/>
  <c r="I28" i="8"/>
  <c r="B33" i="9" s="1"/>
  <c r="I27" i="8"/>
  <c r="B32" i="9" s="1"/>
  <c r="I26" i="8"/>
  <c r="B31" i="9" s="1"/>
  <c r="I25" i="8"/>
  <c r="B30" i="9" s="1"/>
  <c r="I24" i="8"/>
  <c r="B29" i="9" s="1"/>
  <c r="I23" i="8"/>
  <c r="B28" i="9" s="1"/>
  <c r="I22" i="8"/>
  <c r="B27" i="9" s="1"/>
  <c r="I21" i="8"/>
  <c r="B26" i="9" s="1"/>
  <c r="I20" i="8"/>
  <c r="B25" i="9" s="1"/>
  <c r="I19" i="8"/>
  <c r="B24" i="9" s="1"/>
  <c r="I18" i="8"/>
  <c r="B23" i="9" s="1"/>
  <c r="I17" i="8"/>
  <c r="B22" i="9" s="1"/>
  <c r="I16" i="8"/>
  <c r="B21" i="9" s="1"/>
  <c r="I15" i="8"/>
  <c r="B20" i="9" s="1"/>
  <c r="I14" i="8"/>
  <c r="B19" i="9" s="1"/>
  <c r="I13" i="8"/>
  <c r="B18" i="9" s="1"/>
  <c r="I12" i="8"/>
  <c r="B17" i="9" s="1"/>
  <c r="I11" i="8"/>
  <c r="B16" i="9" s="1"/>
  <c r="I10" i="8"/>
  <c r="B15" i="9" s="1"/>
  <c r="I9" i="8"/>
  <c r="B14" i="9" s="1"/>
  <c r="I8" i="8"/>
  <c r="B13" i="9" s="1"/>
  <c r="I6" i="8"/>
  <c r="B11" i="9" s="1"/>
  <c r="I7" i="8"/>
  <c r="B12" i="9" s="1"/>
  <c r="J5" i="8"/>
  <c r="C10" i="9" s="1"/>
  <c r="B10" i="9"/>
  <c r="E13" i="9"/>
  <c r="F13" i="9"/>
  <c r="E14" i="9"/>
  <c r="F14" i="9"/>
  <c r="E15" i="9"/>
  <c r="F15" i="9"/>
  <c r="E16" i="9"/>
  <c r="F16" i="9"/>
  <c r="E17" i="9"/>
  <c r="F17" i="9"/>
  <c r="E18" i="9"/>
  <c r="F18" i="9"/>
  <c r="E19" i="9"/>
  <c r="F19" i="9"/>
  <c r="E20" i="9"/>
  <c r="F20" i="9"/>
  <c r="E21" i="9"/>
  <c r="F21" i="9"/>
  <c r="E22" i="9"/>
  <c r="F22" i="9"/>
  <c r="E23" i="9"/>
  <c r="F23" i="9"/>
  <c r="E24" i="9"/>
  <c r="F24" i="9"/>
  <c r="E25" i="9"/>
  <c r="F25" i="9"/>
  <c r="E26" i="9"/>
  <c r="F26" i="9"/>
  <c r="E27" i="9"/>
  <c r="F27" i="9"/>
  <c r="E28" i="9"/>
  <c r="F28" i="9"/>
  <c r="E29" i="9"/>
  <c r="F29" i="9"/>
  <c r="E30" i="9"/>
  <c r="F30" i="9"/>
  <c r="E31" i="9"/>
  <c r="F31" i="9"/>
  <c r="E32" i="9"/>
  <c r="F32" i="9"/>
  <c r="E33" i="9"/>
  <c r="F33" i="9"/>
  <c r="E34" i="9"/>
  <c r="F34" i="9"/>
  <c r="E35" i="9"/>
  <c r="F35" i="9"/>
  <c r="E36" i="9"/>
  <c r="F36" i="9"/>
  <c r="E37" i="9"/>
  <c r="F37" i="9"/>
  <c r="E38" i="9"/>
  <c r="F38" i="9"/>
  <c r="E39" i="9"/>
  <c r="F39" i="9"/>
  <c r="E40" i="9"/>
  <c r="F40" i="9"/>
  <c r="E41" i="9"/>
  <c r="F41" i="9"/>
  <c r="E42" i="9"/>
  <c r="F42" i="9"/>
  <c r="E43" i="9"/>
  <c r="F43" i="9"/>
  <c r="E44" i="9"/>
  <c r="F44" i="9"/>
  <c r="E45" i="9"/>
  <c r="F45" i="9"/>
  <c r="E46" i="9"/>
  <c r="F46" i="9"/>
  <c r="E47" i="9"/>
  <c r="F47" i="9"/>
  <c r="E48" i="9"/>
  <c r="F48" i="9"/>
  <c r="E49" i="9"/>
  <c r="F49" i="9"/>
  <c r="E50" i="9"/>
  <c r="F50" i="9"/>
  <c r="E51" i="9"/>
  <c r="F51" i="9"/>
  <c r="E52" i="9"/>
  <c r="F52" i="9"/>
  <c r="E53" i="9"/>
  <c r="F53" i="9"/>
  <c r="E54" i="9"/>
  <c r="F54" i="9"/>
  <c r="E55" i="9"/>
  <c r="F55" i="9"/>
  <c r="E56" i="9"/>
  <c r="F56" i="9"/>
  <c r="E57" i="9"/>
  <c r="F57" i="9"/>
  <c r="E58" i="9"/>
  <c r="F58" i="9"/>
  <c r="E59" i="9"/>
  <c r="F59" i="9"/>
  <c r="E60" i="9"/>
  <c r="F60" i="9"/>
  <c r="E61" i="9"/>
  <c r="F61" i="9"/>
  <c r="E62" i="9"/>
  <c r="F62" i="9"/>
  <c r="V62" i="9"/>
  <c r="E63" i="9"/>
  <c r="F63" i="9"/>
  <c r="E64" i="9"/>
  <c r="F64" i="9"/>
  <c r="E65" i="9"/>
  <c r="F65" i="9"/>
  <c r="E66" i="9"/>
  <c r="F66" i="9"/>
  <c r="E67" i="9"/>
  <c r="F67" i="9"/>
  <c r="E68" i="9"/>
  <c r="F68" i="9"/>
  <c r="E69" i="9"/>
  <c r="F69" i="9"/>
  <c r="E70" i="9"/>
  <c r="F70" i="9"/>
  <c r="E71" i="9"/>
  <c r="F71" i="9"/>
  <c r="V71" i="9"/>
  <c r="E72" i="9"/>
  <c r="F72" i="9"/>
  <c r="E73" i="9"/>
  <c r="F73" i="9"/>
  <c r="E74" i="9"/>
  <c r="F74" i="9"/>
  <c r="E75" i="9"/>
  <c r="F75" i="9"/>
  <c r="E76" i="9"/>
  <c r="F76" i="9"/>
  <c r="E77" i="9"/>
  <c r="F77" i="9"/>
  <c r="E78" i="9"/>
  <c r="F78" i="9"/>
  <c r="E79" i="9"/>
  <c r="F79" i="9"/>
  <c r="E80" i="9"/>
  <c r="F80" i="9"/>
  <c r="E81" i="9"/>
  <c r="F81" i="9"/>
  <c r="E82" i="9"/>
  <c r="F82" i="9"/>
  <c r="E83" i="9"/>
  <c r="F83" i="9"/>
  <c r="E84" i="9"/>
  <c r="F84" i="9"/>
  <c r="G84" i="9"/>
  <c r="E85" i="9"/>
  <c r="F85" i="9"/>
  <c r="E86" i="9"/>
  <c r="F86" i="9"/>
  <c r="E87" i="9"/>
  <c r="F87" i="9"/>
  <c r="E88" i="9"/>
  <c r="F88" i="9"/>
  <c r="E89" i="9"/>
  <c r="F89" i="9"/>
  <c r="E90" i="9"/>
  <c r="F90" i="9"/>
  <c r="E91" i="9"/>
  <c r="F91" i="9"/>
  <c r="E92" i="9"/>
  <c r="F92" i="9"/>
  <c r="E93" i="9"/>
  <c r="F93" i="9"/>
  <c r="E94" i="9"/>
  <c r="F94" i="9"/>
  <c r="E95" i="9"/>
  <c r="F95" i="9"/>
  <c r="E96" i="9"/>
  <c r="F96" i="9"/>
  <c r="E97" i="9"/>
  <c r="F97" i="9"/>
  <c r="E98" i="9"/>
  <c r="F98" i="9"/>
  <c r="E99" i="9"/>
  <c r="F99" i="9"/>
  <c r="E100" i="9"/>
  <c r="F100" i="9"/>
  <c r="E101" i="9"/>
  <c r="F101" i="9"/>
  <c r="E102" i="9"/>
  <c r="F102" i="9"/>
  <c r="E103" i="9"/>
  <c r="F103" i="9"/>
  <c r="E104" i="9"/>
  <c r="F104" i="9"/>
  <c r="E105" i="9"/>
  <c r="F105" i="9"/>
  <c r="E106" i="9"/>
  <c r="F106" i="9"/>
  <c r="E107" i="9"/>
  <c r="F107" i="9"/>
  <c r="E108" i="9"/>
  <c r="F108" i="9"/>
  <c r="E109" i="9"/>
  <c r="F109" i="9"/>
  <c r="E110" i="9"/>
  <c r="F110" i="9"/>
  <c r="E111" i="9"/>
  <c r="F111" i="9"/>
  <c r="E112" i="9"/>
  <c r="F112" i="9"/>
  <c r="E113" i="9"/>
  <c r="F113" i="9"/>
  <c r="E114" i="9"/>
  <c r="F114" i="9"/>
  <c r="E115" i="9"/>
  <c r="F115" i="9"/>
  <c r="E116" i="9"/>
  <c r="F116" i="9"/>
  <c r="E117" i="9"/>
  <c r="F117" i="9"/>
  <c r="E118" i="9"/>
  <c r="F118" i="9"/>
  <c r="E119" i="9"/>
  <c r="F119" i="9"/>
  <c r="E120" i="9"/>
  <c r="F120" i="9"/>
  <c r="E121" i="9"/>
  <c r="F121" i="9"/>
  <c r="E122" i="9"/>
  <c r="F122" i="9"/>
  <c r="E123" i="9"/>
  <c r="F123" i="9"/>
  <c r="E124" i="9"/>
  <c r="F124" i="9"/>
  <c r="E125" i="9"/>
  <c r="F125" i="9"/>
  <c r="E126" i="9"/>
  <c r="F126" i="9"/>
  <c r="E127" i="9"/>
  <c r="F127" i="9"/>
  <c r="E128" i="9"/>
  <c r="F128" i="9"/>
  <c r="E129" i="9"/>
  <c r="F129" i="9"/>
  <c r="E130" i="9"/>
  <c r="F130" i="9"/>
  <c r="E131" i="9"/>
  <c r="F131" i="9"/>
  <c r="E132" i="9"/>
  <c r="F132" i="9"/>
  <c r="E133" i="9"/>
  <c r="F133" i="9"/>
  <c r="E134" i="9"/>
  <c r="F134" i="9"/>
  <c r="V134" i="9"/>
  <c r="E135" i="9"/>
  <c r="F135" i="9"/>
  <c r="E136" i="9"/>
  <c r="F136" i="9"/>
  <c r="E137" i="9"/>
  <c r="F137" i="9"/>
  <c r="E138" i="9"/>
  <c r="F138" i="9"/>
  <c r="E139" i="9"/>
  <c r="F139" i="9"/>
  <c r="E140" i="9"/>
  <c r="F140" i="9"/>
  <c r="E141" i="9"/>
  <c r="F141" i="9"/>
  <c r="E142" i="9"/>
  <c r="F142" i="9"/>
  <c r="E143" i="9"/>
  <c r="F143" i="9"/>
  <c r="E144" i="9"/>
  <c r="F144" i="9"/>
  <c r="E145" i="9"/>
  <c r="F145" i="9"/>
  <c r="E146" i="9"/>
  <c r="F146" i="9"/>
  <c r="E147" i="9"/>
  <c r="F147" i="9"/>
  <c r="E148" i="9"/>
  <c r="F148" i="9"/>
  <c r="E149" i="9"/>
  <c r="F149" i="9"/>
  <c r="E150" i="9"/>
  <c r="F150" i="9"/>
  <c r="E151" i="9"/>
  <c r="F151" i="9"/>
  <c r="E152" i="9"/>
  <c r="F152" i="9"/>
  <c r="E153" i="9"/>
  <c r="F153" i="9"/>
  <c r="E154" i="9"/>
  <c r="F154" i="9"/>
  <c r="E155" i="9"/>
  <c r="F155" i="9"/>
  <c r="E156" i="9"/>
  <c r="F156" i="9"/>
  <c r="E157" i="9"/>
  <c r="F157" i="9"/>
  <c r="E158" i="9"/>
  <c r="F158" i="9"/>
  <c r="V158" i="9"/>
  <c r="E159" i="9"/>
  <c r="F159" i="9"/>
  <c r="V159" i="9"/>
  <c r="E160" i="9"/>
  <c r="F160" i="9"/>
  <c r="E161" i="9"/>
  <c r="F161" i="9"/>
  <c r="E162" i="9"/>
  <c r="F162" i="9"/>
  <c r="E163" i="9"/>
  <c r="F163" i="9"/>
  <c r="E164" i="9"/>
  <c r="F164" i="9"/>
  <c r="E165" i="9"/>
  <c r="F165" i="9"/>
  <c r="E166" i="9"/>
  <c r="F166" i="9"/>
  <c r="E167" i="9"/>
  <c r="F167" i="9"/>
  <c r="V167" i="9"/>
  <c r="E168" i="9"/>
  <c r="F168" i="9"/>
  <c r="E169" i="9"/>
  <c r="F169" i="9"/>
  <c r="E170" i="9"/>
  <c r="F170" i="9"/>
  <c r="V170" i="9"/>
  <c r="E171" i="9"/>
  <c r="F171" i="9"/>
  <c r="E172" i="9"/>
  <c r="F172" i="9"/>
  <c r="G172" i="9"/>
  <c r="E173" i="9"/>
  <c r="F173" i="9"/>
  <c r="E174" i="9"/>
  <c r="F174" i="9"/>
  <c r="E175" i="9"/>
  <c r="F175" i="9"/>
  <c r="V175" i="9"/>
  <c r="E176" i="9"/>
  <c r="F176" i="9"/>
  <c r="E177" i="9"/>
  <c r="F177" i="9"/>
  <c r="E178" i="9"/>
  <c r="F178" i="9"/>
  <c r="E179" i="9"/>
  <c r="F179" i="9"/>
  <c r="E180" i="9"/>
  <c r="F180" i="9"/>
  <c r="E181" i="9"/>
  <c r="F181" i="9"/>
  <c r="D182" i="9"/>
  <c r="E182" i="9"/>
  <c r="F182" i="9"/>
  <c r="E183" i="9"/>
  <c r="F183" i="9"/>
  <c r="V183" i="9"/>
  <c r="E184" i="9"/>
  <c r="F184" i="9"/>
  <c r="E185" i="9"/>
  <c r="F185" i="9"/>
  <c r="E186" i="9"/>
  <c r="F186" i="9"/>
  <c r="E187" i="9"/>
  <c r="F187" i="9"/>
  <c r="E188" i="9"/>
  <c r="F188" i="9"/>
  <c r="E189" i="9"/>
  <c r="F189" i="9"/>
  <c r="G189" i="9"/>
  <c r="E190" i="9"/>
  <c r="F190" i="9"/>
  <c r="E191" i="9"/>
  <c r="F191" i="9"/>
  <c r="E192" i="9"/>
  <c r="F192" i="9"/>
  <c r="E193" i="9"/>
  <c r="F193" i="9"/>
  <c r="E194" i="9"/>
  <c r="F194" i="9"/>
  <c r="E195" i="9"/>
  <c r="F195" i="9"/>
  <c r="E196" i="9"/>
  <c r="F196" i="9"/>
  <c r="E197" i="9"/>
  <c r="F197" i="9"/>
  <c r="E198" i="9"/>
  <c r="F198" i="9"/>
  <c r="E199" i="9"/>
  <c r="F199" i="9"/>
  <c r="E200" i="9"/>
  <c r="F200" i="9"/>
  <c r="E201" i="9"/>
  <c r="F201" i="9"/>
  <c r="E202" i="9"/>
  <c r="F202" i="9"/>
  <c r="E203" i="9"/>
  <c r="F203" i="9"/>
  <c r="E204" i="9"/>
  <c r="F204" i="9"/>
  <c r="E205" i="9"/>
  <c r="F205" i="9"/>
  <c r="E206" i="9"/>
  <c r="F206" i="9"/>
  <c r="E207" i="9"/>
  <c r="F207" i="9"/>
  <c r="E208" i="9"/>
  <c r="F208" i="9"/>
  <c r="E209" i="9"/>
  <c r="F209" i="9"/>
  <c r="E210" i="9"/>
  <c r="F210" i="9"/>
  <c r="E211" i="9"/>
  <c r="F211" i="9"/>
  <c r="E212" i="9"/>
  <c r="F212" i="9"/>
  <c r="E213" i="9"/>
  <c r="F213" i="9"/>
  <c r="E214" i="9"/>
  <c r="F214" i="9"/>
  <c r="E215" i="9"/>
  <c r="F215" i="9"/>
  <c r="E216" i="9"/>
  <c r="F216" i="9"/>
  <c r="E217" i="9"/>
  <c r="F217" i="9"/>
  <c r="E218" i="9"/>
  <c r="F218" i="9"/>
  <c r="D219" i="9"/>
  <c r="E219" i="9"/>
  <c r="F219" i="9"/>
  <c r="E220" i="9"/>
  <c r="F220" i="9"/>
  <c r="E221" i="9"/>
  <c r="F221" i="9"/>
  <c r="E222" i="9"/>
  <c r="F222" i="9"/>
  <c r="E223" i="9"/>
  <c r="F223" i="9"/>
  <c r="E224" i="9"/>
  <c r="F224" i="9"/>
  <c r="E225" i="9"/>
  <c r="F225" i="9"/>
  <c r="E226" i="9"/>
  <c r="F226" i="9"/>
  <c r="E227" i="9"/>
  <c r="F227" i="9"/>
  <c r="E228" i="9"/>
  <c r="F228" i="9"/>
  <c r="E229" i="9"/>
  <c r="F229" i="9"/>
  <c r="E230" i="9"/>
  <c r="F230" i="9"/>
  <c r="E231" i="9"/>
  <c r="F231" i="9"/>
  <c r="E232" i="9"/>
  <c r="F232" i="9"/>
  <c r="E233" i="9"/>
  <c r="F233" i="9"/>
  <c r="E234" i="9"/>
  <c r="F234" i="9"/>
  <c r="E235" i="9"/>
  <c r="F235" i="9"/>
  <c r="E236" i="9"/>
  <c r="F236" i="9"/>
  <c r="G236" i="9"/>
  <c r="E237" i="9"/>
  <c r="F237" i="9"/>
  <c r="E238" i="9"/>
  <c r="F238" i="9"/>
  <c r="V238" i="9"/>
  <c r="E239" i="9"/>
  <c r="F239" i="9"/>
  <c r="E240" i="9"/>
  <c r="F240" i="9"/>
  <c r="E241" i="9"/>
  <c r="F241" i="9"/>
  <c r="E242" i="9"/>
  <c r="F242" i="9"/>
  <c r="D243" i="9"/>
  <c r="E243" i="9"/>
  <c r="F243" i="9"/>
  <c r="E244" i="9"/>
  <c r="F244" i="9"/>
  <c r="E245" i="9"/>
  <c r="F245" i="9"/>
  <c r="E246" i="9"/>
  <c r="F246" i="9"/>
  <c r="E247" i="9"/>
  <c r="F247" i="9"/>
  <c r="E248" i="9"/>
  <c r="F248" i="9"/>
  <c r="E249" i="9"/>
  <c r="F249" i="9"/>
  <c r="E250" i="9"/>
  <c r="F250" i="9"/>
  <c r="E251" i="9"/>
  <c r="F251" i="9"/>
  <c r="E252" i="9"/>
  <c r="F252" i="9"/>
  <c r="E253" i="9"/>
  <c r="F253" i="9"/>
  <c r="E254" i="9"/>
  <c r="F254" i="9"/>
  <c r="V254" i="9"/>
  <c r="E255" i="9"/>
  <c r="F255" i="9"/>
  <c r="E256" i="9"/>
  <c r="F256" i="9"/>
  <c r="E257" i="9"/>
  <c r="F257" i="9"/>
  <c r="E258" i="9"/>
  <c r="F258" i="9"/>
  <c r="E259" i="9"/>
  <c r="F259" i="9"/>
  <c r="E260" i="9"/>
  <c r="F260" i="9"/>
  <c r="G260" i="9"/>
  <c r="E261" i="9"/>
  <c r="F261" i="9"/>
  <c r="G261" i="9"/>
  <c r="E262" i="9"/>
  <c r="F262" i="9"/>
  <c r="E263" i="9"/>
  <c r="F263" i="9"/>
  <c r="V263" i="9"/>
  <c r="E264" i="9"/>
  <c r="F264" i="9"/>
  <c r="E265" i="9"/>
  <c r="F265" i="9"/>
  <c r="E266" i="9"/>
  <c r="F266" i="9"/>
  <c r="E267" i="9"/>
  <c r="F267" i="9"/>
  <c r="E268" i="9"/>
  <c r="F268" i="9"/>
  <c r="E269" i="9"/>
  <c r="F269" i="9"/>
  <c r="G269" i="9"/>
  <c r="E270" i="9"/>
  <c r="F270" i="9"/>
  <c r="E271" i="9"/>
  <c r="F271" i="9"/>
  <c r="E272" i="9"/>
  <c r="F272" i="9"/>
  <c r="E273" i="9"/>
  <c r="F273" i="9"/>
  <c r="E274" i="9"/>
  <c r="F274" i="9"/>
  <c r="E275" i="9"/>
  <c r="F275" i="9"/>
  <c r="G275" i="9"/>
  <c r="E276" i="9"/>
  <c r="F276" i="9"/>
  <c r="E277" i="9"/>
  <c r="F277" i="9"/>
  <c r="E278" i="9"/>
  <c r="F278" i="9"/>
  <c r="C279" i="9"/>
  <c r="E279" i="9"/>
  <c r="F279" i="9"/>
  <c r="E280" i="9"/>
  <c r="F280" i="9"/>
  <c r="E281" i="9"/>
  <c r="F281" i="9"/>
  <c r="E282" i="9"/>
  <c r="F282" i="9"/>
  <c r="E283" i="9"/>
  <c r="F283" i="9"/>
  <c r="G283" i="9"/>
  <c r="E284" i="9"/>
  <c r="F284" i="9"/>
  <c r="G284" i="9"/>
  <c r="E285" i="9"/>
  <c r="F285" i="9"/>
  <c r="G285" i="9"/>
  <c r="E286" i="9"/>
  <c r="F286" i="9"/>
  <c r="E287" i="9"/>
  <c r="F287" i="9"/>
  <c r="E288" i="9"/>
  <c r="F288" i="9"/>
  <c r="E289" i="9"/>
  <c r="F289" i="9"/>
  <c r="V289" i="9"/>
  <c r="E290" i="9"/>
  <c r="F290" i="9"/>
  <c r="E291" i="9"/>
  <c r="F291" i="9"/>
  <c r="E292" i="9"/>
  <c r="F292" i="9"/>
  <c r="G292" i="9"/>
  <c r="E293" i="9"/>
  <c r="F293" i="9"/>
  <c r="E294" i="9"/>
  <c r="F294" i="9"/>
  <c r="C295" i="9"/>
  <c r="E295" i="9"/>
  <c r="F295" i="9"/>
  <c r="E296" i="9"/>
  <c r="F296" i="9"/>
  <c r="E297" i="9"/>
  <c r="F297" i="9"/>
  <c r="E298" i="9"/>
  <c r="F298" i="9"/>
  <c r="E299" i="9"/>
  <c r="F299" i="9"/>
  <c r="E300" i="9"/>
  <c r="F300" i="9"/>
  <c r="E301" i="9"/>
  <c r="F301" i="9"/>
  <c r="E302" i="9"/>
  <c r="F302" i="9"/>
  <c r="V302" i="9"/>
  <c r="E303" i="9"/>
  <c r="F303" i="9"/>
  <c r="V303" i="9"/>
  <c r="E304" i="9"/>
  <c r="F304" i="9"/>
  <c r="E305" i="9"/>
  <c r="F305" i="9"/>
  <c r="E306" i="9"/>
  <c r="F306" i="9"/>
  <c r="E307" i="9"/>
  <c r="F307" i="9"/>
  <c r="E308" i="9"/>
  <c r="F308" i="9"/>
  <c r="G308" i="9"/>
  <c r="E309" i="9"/>
  <c r="F309" i="9"/>
  <c r="G309" i="9"/>
  <c r="E310" i="9"/>
  <c r="F310" i="9"/>
  <c r="D311" i="9"/>
  <c r="E311" i="9"/>
  <c r="F311" i="9"/>
  <c r="E312" i="9"/>
  <c r="F312" i="9"/>
  <c r="E313" i="9"/>
  <c r="F313" i="9"/>
  <c r="V313" i="9"/>
  <c r="E314" i="9"/>
  <c r="F314" i="9"/>
  <c r="D315" i="9"/>
  <c r="E315" i="9"/>
  <c r="F315" i="9"/>
  <c r="V315" i="9"/>
  <c r="E316" i="9"/>
  <c r="F316" i="9"/>
  <c r="G316" i="9"/>
  <c r="E317" i="9"/>
  <c r="F317" i="9"/>
  <c r="G317" i="9"/>
  <c r="E318" i="9"/>
  <c r="F318" i="9"/>
  <c r="C319" i="9"/>
  <c r="E319" i="9"/>
  <c r="F319" i="9"/>
  <c r="E320" i="9"/>
  <c r="F320" i="9"/>
  <c r="E321" i="9"/>
  <c r="F321" i="9"/>
  <c r="E322" i="9"/>
  <c r="F322" i="9"/>
  <c r="E323" i="9"/>
  <c r="F323" i="9"/>
  <c r="E324" i="9"/>
  <c r="F324" i="9"/>
  <c r="E325" i="9"/>
  <c r="F325" i="9"/>
  <c r="E326" i="9"/>
  <c r="F326" i="9"/>
  <c r="C327" i="9"/>
  <c r="E327" i="9"/>
  <c r="F327" i="9"/>
  <c r="E328" i="9"/>
  <c r="F328" i="9"/>
  <c r="E329" i="9"/>
  <c r="F329" i="9"/>
  <c r="E330" i="9"/>
  <c r="F330" i="9"/>
  <c r="E331" i="9"/>
  <c r="F331" i="9"/>
  <c r="G331" i="9"/>
  <c r="E332" i="9"/>
  <c r="F332" i="9"/>
  <c r="G332" i="9"/>
  <c r="E333" i="9"/>
  <c r="F333" i="9"/>
  <c r="G333" i="9"/>
  <c r="E334" i="9"/>
  <c r="F334" i="9"/>
  <c r="E335" i="9"/>
  <c r="F335" i="9"/>
  <c r="E336" i="9"/>
  <c r="F336" i="9"/>
  <c r="E337" i="9"/>
  <c r="F337" i="9"/>
  <c r="V337" i="9"/>
  <c r="E338" i="9"/>
  <c r="F338" i="9"/>
  <c r="V338" i="9"/>
  <c r="E339" i="9"/>
  <c r="F339" i="9"/>
  <c r="G339" i="9"/>
  <c r="V339" i="9"/>
  <c r="E340" i="9"/>
  <c r="F340" i="9"/>
  <c r="E341" i="9"/>
  <c r="F341" i="9"/>
  <c r="E342" i="9"/>
  <c r="F342" i="9"/>
  <c r="C343" i="9"/>
  <c r="E343" i="9"/>
  <c r="F343" i="9"/>
  <c r="E344" i="9"/>
  <c r="F344" i="9"/>
  <c r="E345" i="9"/>
  <c r="F345" i="9"/>
  <c r="E346" i="9"/>
  <c r="F346" i="9"/>
  <c r="E347" i="9"/>
  <c r="F347" i="9"/>
  <c r="E348" i="9"/>
  <c r="F348" i="9"/>
  <c r="E349" i="9"/>
  <c r="F349" i="9"/>
  <c r="D350" i="9"/>
  <c r="E350" i="9"/>
  <c r="F350" i="9"/>
  <c r="E351" i="9"/>
  <c r="F351" i="9"/>
  <c r="E352" i="9"/>
  <c r="F352" i="9"/>
  <c r="E353" i="9"/>
  <c r="F353" i="9"/>
  <c r="E354" i="9"/>
  <c r="F354" i="9"/>
  <c r="E355" i="9"/>
  <c r="F355" i="9"/>
  <c r="G355" i="9"/>
  <c r="D356" i="9"/>
  <c r="E356" i="9"/>
  <c r="F356" i="9"/>
  <c r="E357" i="9"/>
  <c r="F357" i="9"/>
  <c r="G357" i="9"/>
  <c r="D358" i="9"/>
  <c r="E358" i="9"/>
  <c r="F358" i="9"/>
  <c r="E359" i="9"/>
  <c r="F359" i="9"/>
  <c r="E360" i="9"/>
  <c r="F360" i="9"/>
  <c r="E361" i="9"/>
  <c r="F361" i="9"/>
  <c r="E362" i="9"/>
  <c r="F362" i="9"/>
  <c r="V362" i="9"/>
  <c r="E363" i="9"/>
  <c r="F363" i="9"/>
  <c r="E364" i="9"/>
  <c r="F364" i="9"/>
  <c r="G364" i="9"/>
  <c r="E365" i="9"/>
  <c r="F365" i="9"/>
  <c r="G365" i="9"/>
  <c r="E366" i="9"/>
  <c r="F366" i="9"/>
  <c r="E367" i="9"/>
  <c r="F367" i="9"/>
  <c r="V367" i="9"/>
  <c r="E368" i="9"/>
  <c r="F368" i="9"/>
  <c r="E369" i="9"/>
  <c r="F369" i="9"/>
  <c r="E370" i="9"/>
  <c r="F370" i="9"/>
  <c r="E371" i="9"/>
  <c r="F371" i="9"/>
  <c r="E372" i="9"/>
  <c r="F372" i="9"/>
  <c r="D373" i="9"/>
  <c r="E373" i="9"/>
  <c r="F373" i="9"/>
  <c r="G373" i="9"/>
  <c r="E374" i="9"/>
  <c r="F374" i="9"/>
  <c r="D375" i="9"/>
  <c r="E375" i="9"/>
  <c r="F375" i="9"/>
  <c r="V375" i="9"/>
  <c r="E376" i="9"/>
  <c r="F376" i="9"/>
  <c r="E377" i="9"/>
  <c r="F377" i="9"/>
  <c r="E378" i="9"/>
  <c r="F378" i="9"/>
  <c r="E379" i="9"/>
  <c r="F379" i="9"/>
  <c r="G379" i="9"/>
  <c r="E380" i="9"/>
  <c r="F380" i="9"/>
  <c r="G380" i="9"/>
  <c r="E381" i="9"/>
  <c r="F381" i="9"/>
  <c r="G381" i="9"/>
  <c r="E382" i="9"/>
  <c r="F382" i="9"/>
  <c r="D383" i="9"/>
  <c r="E383" i="9"/>
  <c r="F383" i="9"/>
  <c r="E384" i="9"/>
  <c r="F384" i="9"/>
  <c r="V384" i="9"/>
  <c r="E385" i="9"/>
  <c r="F385" i="9"/>
  <c r="V385" i="9"/>
  <c r="E386" i="9"/>
  <c r="F386" i="9"/>
  <c r="V386" i="9"/>
  <c r="D387" i="9"/>
  <c r="E387" i="9"/>
  <c r="F387" i="9"/>
  <c r="V387" i="9"/>
  <c r="E388" i="9"/>
  <c r="F388" i="9"/>
  <c r="E389" i="9"/>
  <c r="F389" i="9"/>
  <c r="G389" i="9"/>
  <c r="D390" i="9"/>
  <c r="E390" i="9"/>
  <c r="F390" i="9"/>
  <c r="E391" i="9"/>
  <c r="F391" i="9"/>
  <c r="E392" i="9"/>
  <c r="F392" i="9"/>
  <c r="E393" i="9"/>
  <c r="F393" i="9"/>
  <c r="V393" i="9"/>
  <c r="E394" i="9"/>
  <c r="F394" i="9"/>
  <c r="E395" i="9"/>
  <c r="F395" i="9"/>
  <c r="E396" i="9"/>
  <c r="F396" i="9"/>
  <c r="E397" i="9"/>
  <c r="F397" i="9"/>
  <c r="D398" i="9"/>
  <c r="E398" i="9"/>
  <c r="F398" i="9"/>
  <c r="D399" i="9"/>
  <c r="E399" i="9"/>
  <c r="F399" i="9"/>
  <c r="V399" i="9"/>
  <c r="E400" i="9"/>
  <c r="F400" i="9"/>
  <c r="E401" i="9"/>
  <c r="F401" i="9"/>
  <c r="E402" i="9"/>
  <c r="F402" i="9"/>
  <c r="V402" i="9"/>
  <c r="D403" i="9"/>
  <c r="E403" i="9"/>
  <c r="F403" i="9"/>
  <c r="G403" i="9"/>
  <c r="E404" i="9"/>
  <c r="F404" i="9"/>
  <c r="G404" i="9"/>
  <c r="D405" i="9"/>
  <c r="E405" i="9"/>
  <c r="F405" i="9"/>
  <c r="G405" i="9"/>
  <c r="E406" i="9"/>
  <c r="F406" i="9"/>
  <c r="E407" i="9"/>
  <c r="F407" i="9"/>
  <c r="V407" i="9"/>
  <c r="E408" i="9"/>
  <c r="F408" i="9"/>
  <c r="E409" i="9"/>
  <c r="F409" i="9"/>
  <c r="V409" i="9"/>
  <c r="E410" i="9"/>
  <c r="F410" i="9"/>
  <c r="G410" i="9"/>
  <c r="V410" i="9"/>
  <c r="E411" i="9"/>
  <c r="F411" i="9"/>
  <c r="V411" i="9"/>
  <c r="E412" i="9"/>
  <c r="F412" i="9"/>
  <c r="E413" i="9"/>
  <c r="F413" i="9"/>
  <c r="G413" i="9"/>
  <c r="E414" i="9"/>
  <c r="F414" i="9"/>
  <c r="E415" i="9"/>
  <c r="F415" i="9"/>
  <c r="E416" i="9"/>
  <c r="F416" i="9"/>
  <c r="E417" i="9"/>
  <c r="F417" i="9"/>
  <c r="E418" i="9"/>
  <c r="F418" i="9"/>
  <c r="E419" i="9"/>
  <c r="F419" i="9"/>
  <c r="E420" i="9"/>
  <c r="F420" i="9"/>
  <c r="E421" i="9"/>
  <c r="F421" i="9"/>
  <c r="E422" i="9"/>
  <c r="F422" i="9"/>
  <c r="D423" i="9"/>
  <c r="E423" i="9"/>
  <c r="F423" i="9"/>
  <c r="V423" i="9"/>
  <c r="E424" i="9"/>
  <c r="F424" i="9"/>
  <c r="E425" i="9"/>
  <c r="F425" i="9"/>
  <c r="E426" i="9"/>
  <c r="F426" i="9"/>
  <c r="E427" i="9"/>
  <c r="F427" i="9"/>
  <c r="G427" i="9"/>
  <c r="C428" i="9"/>
  <c r="E428" i="9"/>
  <c r="F428" i="9"/>
  <c r="G428" i="9"/>
  <c r="C429" i="9"/>
  <c r="E429" i="9"/>
  <c r="F429" i="9"/>
  <c r="G429" i="9"/>
  <c r="E430" i="9"/>
  <c r="F430" i="9"/>
  <c r="E431" i="9"/>
  <c r="F431" i="9"/>
  <c r="E432" i="9"/>
  <c r="F432" i="9"/>
  <c r="E433" i="9"/>
  <c r="F433" i="9"/>
  <c r="D434" i="9"/>
  <c r="E434" i="9"/>
  <c r="F434" i="9"/>
  <c r="D435" i="9"/>
  <c r="E435" i="9"/>
  <c r="F435" i="9"/>
  <c r="V435" i="9"/>
  <c r="E436" i="9"/>
  <c r="F436" i="9"/>
  <c r="E437" i="9"/>
  <c r="F437" i="9"/>
  <c r="G437" i="9"/>
  <c r="E438" i="9"/>
  <c r="F438" i="9"/>
  <c r="E439" i="9"/>
  <c r="F439" i="9"/>
  <c r="E440" i="9"/>
  <c r="F440" i="9"/>
  <c r="E441" i="9"/>
  <c r="F441" i="9"/>
  <c r="V441" i="9"/>
  <c r="E442" i="9"/>
  <c r="F442" i="9"/>
  <c r="E443" i="9"/>
  <c r="F443" i="9"/>
  <c r="E444" i="9"/>
  <c r="F444" i="9"/>
  <c r="D445" i="9"/>
  <c r="E445" i="9"/>
  <c r="F445" i="9"/>
  <c r="G445" i="9"/>
  <c r="E446" i="9"/>
  <c r="F446" i="9"/>
  <c r="D447" i="9"/>
  <c r="E447" i="9"/>
  <c r="F447" i="9"/>
  <c r="V447" i="9"/>
  <c r="E448" i="9"/>
  <c r="F448" i="9"/>
  <c r="E449" i="9"/>
  <c r="F449" i="9"/>
  <c r="E450" i="9"/>
  <c r="F450" i="9"/>
  <c r="G450" i="9"/>
  <c r="E451" i="9"/>
  <c r="F451" i="9"/>
  <c r="G451" i="9"/>
  <c r="E452" i="9"/>
  <c r="F452" i="9"/>
  <c r="G452" i="9"/>
  <c r="E453" i="9"/>
  <c r="F453" i="9"/>
  <c r="G453" i="9"/>
  <c r="E454" i="9"/>
  <c r="F454" i="9"/>
  <c r="E455" i="9"/>
  <c r="F455" i="9"/>
  <c r="E456" i="9"/>
  <c r="F456" i="9"/>
  <c r="E457" i="9"/>
  <c r="F457" i="9"/>
  <c r="V457" i="9"/>
  <c r="E458" i="9"/>
  <c r="F458" i="9"/>
  <c r="V458" i="9"/>
  <c r="D459" i="9"/>
  <c r="E459" i="9"/>
  <c r="F459" i="9"/>
  <c r="V459" i="9"/>
  <c r="E460" i="9"/>
  <c r="F460" i="9"/>
  <c r="E461" i="9"/>
  <c r="F461" i="9"/>
  <c r="G461" i="9"/>
  <c r="E462" i="9"/>
  <c r="F462" i="9"/>
  <c r="D463" i="9"/>
  <c r="E463" i="9"/>
  <c r="F463" i="9"/>
  <c r="V463" i="9"/>
  <c r="E464" i="9"/>
  <c r="F464" i="9"/>
  <c r="E465" i="9"/>
  <c r="F465" i="9"/>
  <c r="E466" i="9"/>
  <c r="F466" i="9"/>
  <c r="E467" i="9"/>
  <c r="F467" i="9"/>
  <c r="E468" i="9"/>
  <c r="F468" i="9"/>
  <c r="D469" i="9"/>
  <c r="E469" i="9"/>
  <c r="F469" i="9"/>
  <c r="E470" i="9"/>
  <c r="F470" i="9"/>
  <c r="V470" i="9"/>
  <c r="D471" i="9"/>
  <c r="E471" i="9"/>
  <c r="F471" i="9"/>
  <c r="V471" i="9"/>
  <c r="E472" i="9"/>
  <c r="F472" i="9"/>
  <c r="E473" i="9"/>
  <c r="F473" i="9"/>
  <c r="E474" i="9"/>
  <c r="F474" i="9"/>
  <c r="E475" i="9"/>
  <c r="F475" i="9"/>
  <c r="G475" i="9"/>
  <c r="V475" i="9"/>
  <c r="E476" i="9"/>
  <c r="F476" i="9"/>
  <c r="G476" i="9"/>
  <c r="E477" i="9"/>
  <c r="F477" i="9"/>
  <c r="G477" i="9"/>
  <c r="E478" i="9"/>
  <c r="F478" i="9"/>
  <c r="D479" i="9"/>
  <c r="E479" i="9"/>
  <c r="F479" i="9"/>
  <c r="B480" i="9"/>
  <c r="E480" i="9"/>
  <c r="F480" i="9"/>
  <c r="E481" i="9"/>
  <c r="F481" i="9"/>
  <c r="V481" i="9"/>
  <c r="E482" i="9"/>
  <c r="F482" i="9"/>
  <c r="V482" i="9"/>
  <c r="D483" i="9"/>
  <c r="E483" i="9"/>
  <c r="F483" i="9"/>
  <c r="G483" i="9"/>
  <c r="V483" i="9"/>
  <c r="E484" i="9"/>
  <c r="F484" i="9"/>
  <c r="E485" i="9"/>
  <c r="F485" i="9"/>
  <c r="E486" i="9"/>
  <c r="F486" i="9"/>
  <c r="E487" i="9"/>
  <c r="F487" i="9"/>
  <c r="E488" i="9"/>
  <c r="F488" i="9"/>
  <c r="E489" i="9"/>
  <c r="F489" i="9"/>
  <c r="E490" i="9"/>
  <c r="F490" i="9"/>
  <c r="D491" i="9"/>
  <c r="E491" i="9"/>
  <c r="F491" i="9"/>
  <c r="E492" i="9"/>
  <c r="F492" i="9"/>
  <c r="D493" i="9"/>
  <c r="E493" i="9"/>
  <c r="F493" i="9"/>
  <c r="G493" i="9"/>
  <c r="E494" i="9"/>
  <c r="F494" i="9"/>
  <c r="D495" i="9"/>
  <c r="E495" i="9"/>
  <c r="F495" i="9"/>
  <c r="V495" i="9"/>
  <c r="E496" i="9"/>
  <c r="F496" i="9"/>
  <c r="E497" i="9"/>
  <c r="F497" i="9"/>
  <c r="E498" i="9"/>
  <c r="F498" i="9"/>
  <c r="E499" i="9"/>
  <c r="F499" i="9"/>
  <c r="G499" i="9"/>
  <c r="E500" i="9"/>
  <c r="F500" i="9"/>
  <c r="G500" i="9"/>
  <c r="E501" i="9"/>
  <c r="F501" i="9"/>
  <c r="G501" i="9"/>
  <c r="E502" i="9"/>
  <c r="F502" i="9"/>
  <c r="D503" i="9"/>
  <c r="E503" i="9"/>
  <c r="F503" i="9"/>
  <c r="B504" i="9"/>
  <c r="E504" i="9"/>
  <c r="F504" i="9"/>
  <c r="E505" i="9"/>
  <c r="F505" i="9"/>
  <c r="E506" i="9"/>
  <c r="F506" i="9"/>
  <c r="V506" i="9"/>
  <c r="D507" i="9"/>
  <c r="E507" i="9"/>
  <c r="F507" i="9"/>
  <c r="V507" i="9"/>
  <c r="E508" i="9"/>
  <c r="F508" i="9"/>
  <c r="E509" i="9"/>
  <c r="F509" i="9"/>
  <c r="G509" i="9"/>
  <c r="E510" i="9"/>
  <c r="F510" i="9"/>
  <c r="E511" i="9"/>
  <c r="F511" i="9"/>
  <c r="E512" i="9"/>
  <c r="F512" i="9"/>
  <c r="C513" i="9"/>
  <c r="E513" i="9"/>
  <c r="F513" i="9"/>
  <c r="E514" i="9"/>
  <c r="F514" i="9"/>
  <c r="E515" i="9"/>
  <c r="F515" i="9"/>
  <c r="E516" i="9"/>
  <c r="F516" i="9"/>
  <c r="V516" i="9"/>
  <c r="D517" i="9"/>
  <c r="E517" i="9"/>
  <c r="F517" i="9"/>
  <c r="G517" i="9"/>
  <c r="D518" i="9"/>
  <c r="E518" i="9"/>
  <c r="F518" i="9"/>
  <c r="D519" i="9"/>
  <c r="E519" i="9"/>
  <c r="F519" i="9"/>
  <c r="V519" i="9"/>
  <c r="C520" i="9"/>
  <c r="E520" i="9"/>
  <c r="F520" i="9"/>
  <c r="E521" i="9"/>
  <c r="F521" i="9"/>
  <c r="E522" i="9"/>
  <c r="F522" i="9"/>
  <c r="E523" i="9"/>
  <c r="F523" i="9"/>
  <c r="G523" i="9"/>
  <c r="E524" i="9"/>
  <c r="F524" i="9"/>
  <c r="G524" i="9"/>
  <c r="D525" i="9"/>
  <c r="E525" i="9"/>
  <c r="F525" i="9"/>
  <c r="G525" i="9"/>
  <c r="E526" i="9"/>
  <c r="F526" i="9"/>
  <c r="D527" i="9"/>
  <c r="E527" i="9"/>
  <c r="F527" i="9"/>
  <c r="E528" i="9"/>
  <c r="F528" i="9"/>
  <c r="E529" i="9"/>
  <c r="F529" i="9"/>
  <c r="G529" i="9"/>
  <c r="V529" i="9"/>
  <c r="E530" i="9"/>
  <c r="F530" i="9"/>
  <c r="V530" i="9"/>
  <c r="D531" i="9"/>
  <c r="E531" i="9"/>
  <c r="F531" i="9"/>
  <c r="V531" i="9"/>
  <c r="E532" i="9"/>
  <c r="F532" i="9"/>
  <c r="E533" i="9"/>
  <c r="F533" i="9"/>
  <c r="E534" i="9"/>
  <c r="F534" i="9"/>
  <c r="E535" i="9"/>
  <c r="F535" i="9"/>
  <c r="E536" i="9"/>
  <c r="F536" i="9"/>
  <c r="C537" i="9"/>
  <c r="E537" i="9"/>
  <c r="F537" i="9"/>
  <c r="E538" i="9"/>
  <c r="F538" i="9"/>
  <c r="E539" i="9"/>
  <c r="F539" i="9"/>
  <c r="E540" i="9"/>
  <c r="F540" i="9"/>
  <c r="D541" i="9"/>
  <c r="E541" i="9"/>
  <c r="F541" i="9"/>
  <c r="G541" i="9"/>
  <c r="D542" i="9"/>
  <c r="E542" i="9"/>
  <c r="F542" i="9"/>
  <c r="V542" i="9"/>
  <c r="D543" i="9"/>
  <c r="E543" i="9"/>
  <c r="F543" i="9"/>
  <c r="V543" i="9"/>
  <c r="E544" i="9"/>
  <c r="F544" i="9"/>
  <c r="C545" i="9"/>
  <c r="E545" i="9"/>
  <c r="F545" i="9"/>
  <c r="E546" i="9"/>
  <c r="F546" i="9"/>
  <c r="G546" i="9"/>
  <c r="E547" i="9"/>
  <c r="F547" i="9"/>
  <c r="G547" i="9"/>
  <c r="E548" i="9"/>
  <c r="F548" i="9"/>
  <c r="G548" i="9"/>
  <c r="D549" i="9"/>
  <c r="E549" i="9"/>
  <c r="F549" i="9"/>
  <c r="G549" i="9"/>
  <c r="E550" i="9"/>
  <c r="F550" i="9"/>
  <c r="E551" i="9"/>
  <c r="F551" i="9"/>
  <c r="E552" i="9"/>
  <c r="F552" i="9"/>
  <c r="C553" i="9"/>
  <c r="E553" i="9"/>
  <c r="F553" i="9"/>
  <c r="V553" i="9"/>
  <c r="E554" i="9"/>
  <c r="F554" i="9"/>
  <c r="D555" i="9"/>
  <c r="E555" i="9"/>
  <c r="F555" i="9"/>
  <c r="G555" i="9"/>
  <c r="V555" i="9"/>
  <c r="E556" i="9"/>
  <c r="F556" i="9"/>
  <c r="E557" i="9"/>
  <c r="F557" i="9"/>
  <c r="E558" i="9"/>
  <c r="F558" i="9"/>
  <c r="C559" i="9"/>
  <c r="E559" i="9"/>
  <c r="F559" i="9"/>
  <c r="D560" i="9"/>
  <c r="E560" i="9"/>
  <c r="F560" i="9"/>
  <c r="V560" i="9"/>
  <c r="C561" i="9"/>
  <c r="E561" i="9"/>
  <c r="F561" i="9"/>
  <c r="E562" i="9"/>
  <c r="F562" i="9"/>
  <c r="E563" i="9"/>
  <c r="F563" i="9"/>
  <c r="V563" i="9"/>
  <c r="E564" i="9"/>
  <c r="F564" i="9"/>
  <c r="D565" i="9"/>
  <c r="E565" i="9"/>
  <c r="F565" i="9"/>
  <c r="E566" i="9"/>
  <c r="F566" i="9"/>
  <c r="D567" i="9"/>
  <c r="E567" i="9"/>
  <c r="F567" i="9"/>
  <c r="V567" i="9"/>
  <c r="E568" i="9"/>
  <c r="F568" i="9"/>
  <c r="E569" i="9"/>
  <c r="F569" i="9"/>
  <c r="E570" i="9"/>
  <c r="F570" i="9"/>
  <c r="E571" i="9"/>
  <c r="F571" i="9"/>
  <c r="G571" i="9"/>
  <c r="V571" i="9"/>
  <c r="D572" i="9"/>
  <c r="E572" i="9"/>
  <c r="F572" i="9"/>
  <c r="G572" i="9"/>
  <c r="E573" i="9"/>
  <c r="F573" i="9"/>
  <c r="G573" i="9"/>
  <c r="E574" i="9"/>
  <c r="F574" i="9"/>
  <c r="D575" i="9"/>
  <c r="E575" i="9"/>
  <c r="F575" i="9"/>
  <c r="V575" i="9"/>
  <c r="E576" i="9"/>
  <c r="F576" i="9"/>
  <c r="E577" i="9"/>
  <c r="F577" i="9"/>
  <c r="V577" i="9"/>
  <c r="E578" i="9"/>
  <c r="F578" i="9"/>
  <c r="G578" i="9"/>
  <c r="V578" i="9"/>
  <c r="D579" i="9"/>
  <c r="E579" i="9"/>
  <c r="F579" i="9"/>
  <c r="V579" i="9"/>
  <c r="E580" i="9"/>
  <c r="F580" i="9"/>
  <c r="E581" i="9"/>
  <c r="F581" i="9"/>
  <c r="E582" i="9"/>
  <c r="F582" i="9"/>
  <c r="C583" i="9"/>
  <c r="D583" i="9"/>
  <c r="E583" i="9"/>
  <c r="F583" i="9"/>
  <c r="E584" i="9"/>
  <c r="F584" i="9"/>
  <c r="C585" i="9"/>
  <c r="E585" i="9"/>
  <c r="F585" i="9"/>
  <c r="G585" i="9"/>
  <c r="V585" i="9"/>
  <c r="E586" i="9"/>
  <c r="F586" i="9"/>
  <c r="E587" i="9"/>
  <c r="F587" i="9"/>
  <c r="E588" i="9"/>
  <c r="F588" i="9"/>
  <c r="D589" i="9"/>
  <c r="E589" i="9"/>
  <c r="F589" i="9"/>
  <c r="G589" i="9"/>
  <c r="D590" i="9"/>
  <c r="E590" i="9"/>
  <c r="F590" i="9"/>
  <c r="D591" i="9"/>
  <c r="E591" i="9"/>
  <c r="F591" i="9"/>
  <c r="V591" i="9"/>
  <c r="E592" i="9"/>
  <c r="F592" i="9"/>
  <c r="E593" i="9"/>
  <c r="F593" i="9"/>
  <c r="E594" i="9"/>
  <c r="F594" i="9"/>
  <c r="G594" i="9"/>
  <c r="E595" i="9"/>
  <c r="F595" i="9"/>
  <c r="G595" i="9"/>
  <c r="E596" i="9"/>
  <c r="F596" i="9"/>
  <c r="G596" i="9"/>
  <c r="D597" i="9"/>
  <c r="E597" i="9"/>
  <c r="F597" i="9"/>
  <c r="G597" i="9"/>
  <c r="E598" i="9"/>
  <c r="F598" i="9"/>
  <c r="E599" i="9"/>
  <c r="F599" i="9"/>
  <c r="V599" i="9"/>
  <c r="B600" i="9"/>
  <c r="E600" i="9"/>
  <c r="F600" i="9"/>
  <c r="E601" i="9"/>
  <c r="F601" i="9"/>
  <c r="V601" i="9"/>
  <c r="E602" i="9"/>
  <c r="F602" i="9"/>
  <c r="D603" i="9"/>
  <c r="E603" i="9"/>
  <c r="F603" i="9"/>
  <c r="G603" i="9"/>
  <c r="V603" i="9"/>
  <c r="E604" i="9"/>
  <c r="F604" i="9"/>
  <c r="E605" i="9"/>
  <c r="F605" i="9"/>
  <c r="E606" i="9"/>
  <c r="F606" i="9"/>
  <c r="C607" i="9"/>
  <c r="E607" i="9"/>
  <c r="F607" i="9"/>
  <c r="E608" i="9"/>
  <c r="F608" i="9"/>
  <c r="C609" i="9"/>
  <c r="E609" i="9"/>
  <c r="F609" i="9"/>
  <c r="E610" i="9"/>
  <c r="F610" i="9"/>
  <c r="D611" i="9"/>
  <c r="E611" i="9"/>
  <c r="F611" i="9"/>
  <c r="E612" i="9"/>
  <c r="F612" i="9"/>
  <c r="D613" i="9"/>
  <c r="E613" i="9"/>
  <c r="F613" i="9"/>
  <c r="D614" i="9"/>
  <c r="E614" i="9"/>
  <c r="F614" i="9"/>
  <c r="D615" i="9"/>
  <c r="E615" i="9"/>
  <c r="F615" i="9"/>
  <c r="V615" i="9"/>
  <c r="E616" i="9"/>
  <c r="F616" i="9"/>
  <c r="C617" i="9"/>
  <c r="E617" i="9"/>
  <c r="F617" i="9"/>
  <c r="D618" i="9"/>
  <c r="E618" i="9"/>
  <c r="F618" i="9"/>
  <c r="E619" i="9"/>
  <c r="F619" i="9"/>
  <c r="G619" i="9"/>
  <c r="E620" i="9"/>
  <c r="F620" i="9"/>
  <c r="G620" i="9"/>
  <c r="D621" i="9"/>
  <c r="E621" i="9"/>
  <c r="F621" i="9"/>
  <c r="G621" i="9"/>
  <c r="E622" i="9"/>
  <c r="F622" i="9"/>
  <c r="E623" i="9"/>
  <c r="F623" i="9"/>
  <c r="V623" i="9"/>
  <c r="B624" i="9"/>
  <c r="E624" i="9"/>
  <c r="F624" i="9"/>
  <c r="E625" i="9"/>
  <c r="F625" i="9"/>
  <c r="V625" i="9"/>
  <c r="E626" i="9"/>
  <c r="F626" i="9"/>
  <c r="V626" i="9"/>
  <c r="D627" i="9"/>
  <c r="E627" i="9"/>
  <c r="F627" i="9"/>
  <c r="V627" i="9"/>
  <c r="E628" i="9"/>
  <c r="F628" i="9"/>
  <c r="G628" i="9"/>
  <c r="E629" i="9"/>
  <c r="F629" i="9"/>
  <c r="E630" i="9"/>
  <c r="F630" i="9"/>
  <c r="E631" i="9"/>
  <c r="F631" i="9"/>
  <c r="C632" i="9"/>
  <c r="E632" i="9"/>
  <c r="F632" i="9"/>
  <c r="V632" i="9"/>
  <c r="C633" i="9"/>
  <c r="E633" i="9"/>
  <c r="F633" i="9"/>
  <c r="E634" i="9"/>
  <c r="F634" i="9"/>
  <c r="V634" i="9"/>
  <c r="D635" i="9"/>
  <c r="E635" i="9"/>
  <c r="F635" i="9"/>
  <c r="E636" i="9"/>
  <c r="F636" i="9"/>
  <c r="D637" i="9"/>
  <c r="E637" i="9"/>
  <c r="F637" i="9"/>
  <c r="E638" i="9"/>
  <c r="F638" i="9"/>
  <c r="V638" i="9"/>
  <c r="D639" i="9"/>
  <c r="E639" i="9"/>
  <c r="F639" i="9"/>
  <c r="V639" i="9"/>
  <c r="E640" i="9"/>
  <c r="F640" i="9"/>
  <c r="C641" i="9"/>
  <c r="E641" i="9"/>
  <c r="F641" i="9"/>
  <c r="E642" i="9"/>
  <c r="F642" i="9"/>
  <c r="E643" i="9"/>
  <c r="F643" i="9"/>
  <c r="G643" i="9"/>
  <c r="V643" i="9"/>
  <c r="E644" i="9"/>
  <c r="F644" i="9"/>
  <c r="G644" i="9"/>
  <c r="E645" i="9"/>
  <c r="F645" i="9"/>
  <c r="G645" i="9"/>
  <c r="E646" i="9"/>
  <c r="F646" i="9"/>
  <c r="E647" i="9"/>
  <c r="F647" i="9"/>
  <c r="V647" i="9"/>
  <c r="E648" i="9"/>
  <c r="F648" i="9"/>
  <c r="E649" i="9"/>
  <c r="F649" i="9"/>
  <c r="V649" i="9"/>
  <c r="E650" i="9"/>
  <c r="F650" i="9"/>
  <c r="V650" i="9"/>
  <c r="D651" i="9"/>
  <c r="E651" i="9"/>
  <c r="F651" i="9"/>
  <c r="V651" i="9"/>
  <c r="E652" i="9"/>
  <c r="F652" i="9"/>
  <c r="E653" i="9"/>
  <c r="F653" i="9"/>
  <c r="E654" i="9"/>
  <c r="F654" i="9"/>
  <c r="D655" i="9"/>
  <c r="E655" i="9"/>
  <c r="F655" i="9"/>
  <c r="C656" i="9"/>
  <c r="E656" i="9"/>
  <c r="F656" i="9"/>
  <c r="C657" i="9"/>
  <c r="E657" i="9"/>
  <c r="F657" i="9"/>
  <c r="V657" i="9"/>
  <c r="D658" i="9"/>
  <c r="E658" i="9"/>
  <c r="F658" i="9"/>
  <c r="A659" i="9"/>
  <c r="D659" i="9"/>
  <c r="E659" i="9"/>
  <c r="F659" i="9"/>
  <c r="E660" i="9"/>
  <c r="F660" i="9"/>
  <c r="D661" i="9"/>
  <c r="E661" i="9"/>
  <c r="F661" i="9"/>
  <c r="G661" i="9"/>
  <c r="D662" i="9"/>
  <c r="E662" i="9"/>
  <c r="F662" i="9"/>
  <c r="V662" i="9"/>
  <c r="D663" i="9"/>
  <c r="E663" i="9"/>
  <c r="F663" i="9"/>
  <c r="V663" i="9"/>
  <c r="E664" i="9"/>
  <c r="F664" i="9"/>
  <c r="C665" i="9"/>
  <c r="E665" i="9"/>
  <c r="F665" i="9"/>
  <c r="E666" i="9"/>
  <c r="F666" i="9"/>
  <c r="G666" i="9"/>
  <c r="E667" i="9"/>
  <c r="F667" i="9"/>
  <c r="G667" i="9"/>
  <c r="C668" i="9"/>
  <c r="E668" i="9"/>
  <c r="F668" i="9"/>
  <c r="G668" i="9"/>
  <c r="E669" i="9"/>
  <c r="F669" i="9"/>
  <c r="G669" i="9"/>
  <c r="E670" i="9"/>
  <c r="F670" i="9"/>
  <c r="D671" i="9"/>
  <c r="E671" i="9"/>
  <c r="F671" i="9"/>
  <c r="E672" i="9"/>
  <c r="F672" i="9"/>
  <c r="E673" i="9"/>
  <c r="F673" i="9"/>
  <c r="V673" i="9"/>
  <c r="E674" i="9"/>
  <c r="F674" i="9"/>
  <c r="D675" i="9"/>
  <c r="E675" i="9"/>
  <c r="F675" i="9"/>
  <c r="V675" i="9"/>
  <c r="E676" i="9"/>
  <c r="F676" i="9"/>
  <c r="E677" i="9"/>
  <c r="F677" i="9"/>
  <c r="G677" i="9"/>
  <c r="E678" i="9"/>
  <c r="F678" i="9"/>
  <c r="C679" i="9"/>
  <c r="E679" i="9"/>
  <c r="F679" i="9"/>
  <c r="E680" i="9"/>
  <c r="F680" i="9"/>
  <c r="C681" i="9"/>
  <c r="E681" i="9"/>
  <c r="F681" i="9"/>
  <c r="E682" i="9"/>
  <c r="F682" i="9"/>
  <c r="E683" i="9"/>
  <c r="F683" i="9"/>
  <c r="V683" i="9"/>
  <c r="E684" i="9"/>
  <c r="F684" i="9"/>
  <c r="V684" i="9"/>
  <c r="D685" i="9"/>
  <c r="E685" i="9"/>
  <c r="F685" i="9"/>
  <c r="D686" i="9"/>
  <c r="E686" i="9"/>
  <c r="F686" i="9"/>
  <c r="D687" i="9"/>
  <c r="E687" i="9"/>
  <c r="F687" i="9"/>
  <c r="V687" i="9"/>
  <c r="E694" i="9"/>
  <c r="F694" i="9"/>
  <c r="E695" i="9"/>
  <c r="F695" i="9"/>
  <c r="E696" i="9"/>
  <c r="F696" i="9"/>
  <c r="G696" i="9"/>
  <c r="E697" i="9"/>
  <c r="F697" i="9"/>
  <c r="G697" i="9"/>
  <c r="E698" i="9"/>
  <c r="F698" i="9"/>
  <c r="G698" i="9"/>
  <c r="E699" i="9"/>
  <c r="F699" i="9"/>
  <c r="G699" i="9"/>
  <c r="E700" i="9"/>
  <c r="F700" i="9"/>
  <c r="E701" i="9"/>
  <c r="F701" i="9"/>
  <c r="E702" i="9"/>
  <c r="F702" i="9"/>
  <c r="V702" i="9"/>
  <c r="C703" i="9"/>
  <c r="E703" i="9"/>
  <c r="F703" i="9"/>
  <c r="V703" i="9"/>
  <c r="E704" i="9"/>
  <c r="F704" i="9"/>
  <c r="V704" i="9"/>
  <c r="D705" i="9"/>
  <c r="E705" i="9"/>
  <c r="F705" i="9"/>
  <c r="V705" i="9"/>
  <c r="C706" i="9"/>
  <c r="E706" i="9"/>
  <c r="F706" i="9"/>
  <c r="E707" i="9"/>
  <c r="F707" i="9"/>
  <c r="E708" i="9"/>
  <c r="F708" i="9"/>
  <c r="C709" i="9"/>
  <c r="D709" i="9"/>
  <c r="E709" i="9"/>
  <c r="F709" i="9"/>
  <c r="C710" i="9"/>
  <c r="E710" i="9"/>
  <c r="F710" i="9"/>
  <c r="C711" i="9"/>
  <c r="E711" i="9"/>
  <c r="F711" i="9"/>
  <c r="E712" i="9"/>
  <c r="F712" i="9"/>
  <c r="V712" i="9"/>
  <c r="D713" i="9"/>
  <c r="E713" i="9"/>
  <c r="F713" i="9"/>
  <c r="E714" i="9"/>
  <c r="F714" i="9"/>
  <c r="V714" i="9"/>
  <c r="D715" i="9"/>
  <c r="E715" i="9"/>
  <c r="F715" i="9"/>
  <c r="G715" i="9"/>
  <c r="D716" i="9"/>
  <c r="E716" i="9"/>
  <c r="F716" i="9"/>
  <c r="D717" i="9"/>
  <c r="E717" i="9"/>
  <c r="F717" i="9"/>
  <c r="V717" i="9"/>
  <c r="E718" i="9"/>
  <c r="F718" i="9"/>
  <c r="E719" i="9"/>
  <c r="F719" i="9"/>
  <c r="E720" i="9"/>
  <c r="F720" i="9"/>
  <c r="G720" i="9"/>
  <c r="E721" i="9"/>
  <c r="F721" i="9"/>
  <c r="G721" i="9"/>
  <c r="C722" i="9"/>
  <c r="E722" i="9"/>
  <c r="F722" i="9"/>
  <c r="G722" i="9"/>
  <c r="V722" i="9"/>
  <c r="E723" i="9"/>
  <c r="F723" i="9"/>
  <c r="G723" i="9"/>
  <c r="E724" i="9"/>
  <c r="F724" i="9"/>
  <c r="D725" i="9"/>
  <c r="E725" i="9"/>
  <c r="F725" i="9"/>
  <c r="E726" i="9"/>
  <c r="F726" i="9"/>
  <c r="V726" i="9"/>
  <c r="E727" i="9"/>
  <c r="F727" i="9"/>
  <c r="V727" i="9"/>
  <c r="E728" i="9"/>
  <c r="F728" i="9"/>
  <c r="V728" i="9"/>
  <c r="D729" i="9"/>
  <c r="E729" i="9"/>
  <c r="F729" i="9"/>
  <c r="V729" i="9"/>
  <c r="E12" i="9"/>
  <c r="F12" i="9"/>
  <c r="E11" i="9"/>
  <c r="F11" i="9"/>
  <c r="F10" i="9"/>
  <c r="E10" i="9"/>
  <c r="B724" i="8"/>
  <c r="A729" i="9" s="1"/>
  <c r="B723" i="8"/>
  <c r="A728" i="9" s="1"/>
  <c r="B722" i="8"/>
  <c r="A727" i="9" s="1"/>
  <c r="B721" i="8"/>
  <c r="A726" i="9" s="1"/>
  <c r="B720" i="8"/>
  <c r="A725" i="9" s="1"/>
  <c r="B719" i="8"/>
  <c r="A724" i="9" s="1"/>
  <c r="B718" i="8"/>
  <c r="A723" i="9" s="1"/>
  <c r="B717" i="8"/>
  <c r="A722" i="9" s="1"/>
  <c r="B716" i="8"/>
  <c r="A721" i="9" s="1"/>
  <c r="B715" i="8"/>
  <c r="A720" i="9" s="1"/>
  <c r="B714" i="8"/>
  <c r="A719" i="9" s="1"/>
  <c r="B713" i="8"/>
  <c r="A718" i="9" s="1"/>
  <c r="B712" i="8"/>
  <c r="A717" i="9" s="1"/>
  <c r="B711" i="8"/>
  <c r="A716" i="9" s="1"/>
  <c r="B710" i="8"/>
  <c r="A715" i="9" s="1"/>
  <c r="B709" i="8"/>
  <c r="A714" i="9" s="1"/>
  <c r="B708" i="8"/>
  <c r="A713" i="9" s="1"/>
  <c r="B707" i="8"/>
  <c r="A712" i="9" s="1"/>
  <c r="B706" i="8"/>
  <c r="A711" i="9" s="1"/>
  <c r="B705" i="8"/>
  <c r="A710" i="9" s="1"/>
  <c r="B704" i="8"/>
  <c r="A709" i="9" s="1"/>
  <c r="B703" i="8"/>
  <c r="A708" i="9" s="1"/>
  <c r="B702" i="8"/>
  <c r="A707" i="9" s="1"/>
  <c r="B701" i="8"/>
  <c r="A706" i="9" s="1"/>
  <c r="B700" i="8"/>
  <c r="A705" i="9" s="1"/>
  <c r="B699" i="8"/>
  <c r="A704" i="9" s="1"/>
  <c r="B698" i="8"/>
  <c r="A703" i="9" s="1"/>
  <c r="B697" i="8"/>
  <c r="A702" i="9" s="1"/>
  <c r="B696" i="8"/>
  <c r="A701" i="9" s="1"/>
  <c r="B695" i="8"/>
  <c r="A700" i="9" s="1"/>
  <c r="B694" i="8"/>
  <c r="A699" i="9" s="1"/>
  <c r="B693" i="8"/>
  <c r="A698" i="9" s="1"/>
  <c r="B692" i="8"/>
  <c r="A697" i="9" s="1"/>
  <c r="B691" i="8"/>
  <c r="A696" i="9" s="1"/>
  <c r="B690" i="8"/>
  <c r="A695" i="9" s="1"/>
  <c r="B689" i="8"/>
  <c r="A694" i="9" s="1"/>
  <c r="B682" i="8"/>
  <c r="A687" i="9" s="1"/>
  <c r="B681" i="8"/>
  <c r="A686" i="9" s="1"/>
  <c r="B680" i="8"/>
  <c r="A685" i="9" s="1"/>
  <c r="B679" i="8"/>
  <c r="A684" i="9" s="1"/>
  <c r="B678" i="8"/>
  <c r="A683" i="9" s="1"/>
  <c r="B677" i="8"/>
  <c r="A682" i="9" s="1"/>
  <c r="B676" i="8"/>
  <c r="A681" i="9" s="1"/>
  <c r="B675" i="8"/>
  <c r="A680" i="9" s="1"/>
  <c r="B674" i="8"/>
  <c r="A679" i="9" s="1"/>
  <c r="B673" i="8"/>
  <c r="A678" i="9" s="1"/>
  <c r="B672" i="8"/>
  <c r="A677" i="9" s="1"/>
  <c r="B671" i="8"/>
  <c r="A676" i="9" s="1"/>
  <c r="B670" i="8"/>
  <c r="A675" i="9" s="1"/>
  <c r="B669" i="8"/>
  <c r="A674" i="9" s="1"/>
  <c r="B668" i="8"/>
  <c r="A673" i="9" s="1"/>
  <c r="B667" i="8"/>
  <c r="A672" i="9" s="1"/>
  <c r="B666" i="8"/>
  <c r="A671" i="9" s="1"/>
  <c r="B665" i="8"/>
  <c r="A670" i="9" s="1"/>
  <c r="B664" i="8"/>
  <c r="A669" i="9" s="1"/>
  <c r="B663" i="8"/>
  <c r="A668" i="9" s="1"/>
  <c r="B662" i="8"/>
  <c r="A667" i="9" s="1"/>
  <c r="B661" i="8"/>
  <c r="A666" i="9" s="1"/>
  <c r="B660" i="8"/>
  <c r="A665" i="9" s="1"/>
  <c r="B659" i="8"/>
  <c r="A664" i="9" s="1"/>
  <c r="B658" i="8"/>
  <c r="A663" i="9" s="1"/>
  <c r="B657" i="8"/>
  <c r="A662" i="9" s="1"/>
  <c r="B656" i="8"/>
  <c r="A661" i="9" s="1"/>
  <c r="B655" i="8"/>
  <c r="A660" i="9" s="1"/>
  <c r="B654" i="8"/>
  <c r="B653" i="8"/>
  <c r="A658" i="9" s="1"/>
  <c r="B652" i="8"/>
  <c r="A657" i="9" s="1"/>
  <c r="B651" i="8"/>
  <c r="A656" i="9" s="1"/>
  <c r="B650" i="8"/>
  <c r="A655" i="9" s="1"/>
  <c r="B649" i="8"/>
  <c r="A654" i="9" s="1"/>
  <c r="B648" i="8"/>
  <c r="A653" i="9" s="1"/>
  <c r="B647" i="8"/>
  <c r="A652" i="9" s="1"/>
  <c r="B646" i="8"/>
  <c r="A651" i="9" s="1"/>
  <c r="B645" i="8"/>
  <c r="A650" i="9" s="1"/>
  <c r="B644" i="8"/>
  <c r="A649" i="9" s="1"/>
  <c r="B643" i="8"/>
  <c r="A648" i="9" s="1"/>
  <c r="B642" i="8"/>
  <c r="A647" i="9" s="1"/>
  <c r="B641" i="8"/>
  <c r="A646" i="9" s="1"/>
  <c r="B640" i="8"/>
  <c r="A645" i="9" s="1"/>
  <c r="B639" i="8"/>
  <c r="A644" i="9" s="1"/>
  <c r="B638" i="8"/>
  <c r="A643" i="9" s="1"/>
  <c r="B637" i="8"/>
  <c r="A642" i="9" s="1"/>
  <c r="B636" i="8"/>
  <c r="A641" i="9" s="1"/>
  <c r="B635" i="8"/>
  <c r="A640" i="9" s="1"/>
  <c r="B634" i="8"/>
  <c r="A639" i="9" s="1"/>
  <c r="B633" i="8"/>
  <c r="A638" i="9" s="1"/>
  <c r="B632" i="8"/>
  <c r="A637" i="9" s="1"/>
  <c r="B631" i="8"/>
  <c r="A636" i="9" s="1"/>
  <c r="B630" i="8"/>
  <c r="A635" i="9" s="1"/>
  <c r="B629" i="8"/>
  <c r="A634" i="9" s="1"/>
  <c r="B628" i="8"/>
  <c r="A633" i="9" s="1"/>
  <c r="B627" i="8"/>
  <c r="A632" i="9" s="1"/>
  <c r="B626" i="8"/>
  <c r="A631" i="9" s="1"/>
  <c r="B625" i="8"/>
  <c r="A630" i="9" s="1"/>
  <c r="B624" i="8"/>
  <c r="A629" i="9" s="1"/>
  <c r="B623" i="8"/>
  <c r="A628" i="9" s="1"/>
  <c r="B622" i="8"/>
  <c r="A627" i="9" s="1"/>
  <c r="B621" i="8"/>
  <c r="A626" i="9" s="1"/>
  <c r="B620" i="8"/>
  <c r="A625" i="9" s="1"/>
  <c r="B619" i="8"/>
  <c r="A624" i="9" s="1"/>
  <c r="B618" i="8"/>
  <c r="A623" i="9" s="1"/>
  <c r="B617" i="8"/>
  <c r="A622" i="9" s="1"/>
  <c r="B616" i="8"/>
  <c r="A621" i="9" s="1"/>
  <c r="B615" i="8"/>
  <c r="A620" i="9" s="1"/>
  <c r="B614" i="8"/>
  <c r="A619" i="9" s="1"/>
  <c r="B613" i="8"/>
  <c r="A618" i="9" s="1"/>
  <c r="B612" i="8"/>
  <c r="A617" i="9" s="1"/>
  <c r="B611" i="8"/>
  <c r="A616" i="9" s="1"/>
  <c r="B610" i="8"/>
  <c r="A615" i="9" s="1"/>
  <c r="B609" i="8"/>
  <c r="A614" i="9" s="1"/>
  <c r="B608" i="8"/>
  <c r="A613" i="9" s="1"/>
  <c r="B607" i="8"/>
  <c r="A612" i="9" s="1"/>
  <c r="B606" i="8"/>
  <c r="A611" i="9" s="1"/>
  <c r="B605" i="8"/>
  <c r="A610" i="9" s="1"/>
  <c r="B604" i="8"/>
  <c r="A609" i="9" s="1"/>
  <c r="B603" i="8"/>
  <c r="A608" i="9" s="1"/>
  <c r="B602" i="8"/>
  <c r="A607" i="9" s="1"/>
  <c r="B601" i="8"/>
  <c r="A606" i="9" s="1"/>
  <c r="B600" i="8"/>
  <c r="A605" i="9" s="1"/>
  <c r="B599" i="8"/>
  <c r="A604" i="9" s="1"/>
  <c r="B598" i="8"/>
  <c r="A603" i="9" s="1"/>
  <c r="B597" i="8"/>
  <c r="A602" i="9" s="1"/>
  <c r="B596" i="8"/>
  <c r="A601" i="9" s="1"/>
  <c r="B595" i="8"/>
  <c r="A600" i="9" s="1"/>
  <c r="B594" i="8"/>
  <c r="A599" i="9" s="1"/>
  <c r="B593" i="8"/>
  <c r="A598" i="9" s="1"/>
  <c r="B592" i="8"/>
  <c r="A597" i="9" s="1"/>
  <c r="B591" i="8"/>
  <c r="A596" i="9" s="1"/>
  <c r="B590" i="8"/>
  <c r="A595" i="9" s="1"/>
  <c r="B589" i="8"/>
  <c r="A594" i="9" s="1"/>
  <c r="B588" i="8"/>
  <c r="A593" i="9" s="1"/>
  <c r="B587" i="8"/>
  <c r="A592" i="9" s="1"/>
  <c r="B586" i="8"/>
  <c r="A591" i="9" s="1"/>
  <c r="B585" i="8"/>
  <c r="A590" i="9" s="1"/>
  <c r="B584" i="8"/>
  <c r="A589" i="9" s="1"/>
  <c r="B583" i="8"/>
  <c r="A588" i="9" s="1"/>
  <c r="B582" i="8"/>
  <c r="A587" i="9" s="1"/>
  <c r="B581" i="8"/>
  <c r="A586" i="9" s="1"/>
  <c r="B580" i="8"/>
  <c r="A585" i="9" s="1"/>
  <c r="B579" i="8"/>
  <c r="A584" i="9" s="1"/>
  <c r="B578" i="8"/>
  <c r="A583" i="9" s="1"/>
  <c r="B577" i="8"/>
  <c r="A582" i="9" s="1"/>
  <c r="B576" i="8"/>
  <c r="A581" i="9" s="1"/>
  <c r="B575" i="8"/>
  <c r="A580" i="9" s="1"/>
  <c r="B574" i="8"/>
  <c r="A579" i="9" s="1"/>
  <c r="B573" i="8"/>
  <c r="A578" i="9" s="1"/>
  <c r="B572" i="8"/>
  <c r="A577" i="9" s="1"/>
  <c r="B571" i="8"/>
  <c r="A576" i="9" s="1"/>
  <c r="B570" i="8"/>
  <c r="A575" i="9" s="1"/>
  <c r="B569" i="8"/>
  <c r="A574" i="9" s="1"/>
  <c r="B568" i="8"/>
  <c r="A573" i="9" s="1"/>
  <c r="B567" i="8"/>
  <c r="A572" i="9" s="1"/>
  <c r="B566" i="8"/>
  <c r="A571" i="9" s="1"/>
  <c r="B565" i="8"/>
  <c r="A570" i="9" s="1"/>
  <c r="B564" i="8"/>
  <c r="A569" i="9" s="1"/>
  <c r="B563" i="8"/>
  <c r="A568" i="9" s="1"/>
  <c r="B562" i="8"/>
  <c r="A567" i="9" s="1"/>
  <c r="B561" i="8"/>
  <c r="A566" i="9" s="1"/>
  <c r="B560" i="8"/>
  <c r="A565" i="9" s="1"/>
  <c r="B559" i="8"/>
  <c r="A564" i="9" s="1"/>
  <c r="B558" i="8"/>
  <c r="A563" i="9" s="1"/>
  <c r="B557" i="8"/>
  <c r="A562" i="9" s="1"/>
  <c r="B556" i="8"/>
  <c r="A561" i="9" s="1"/>
  <c r="B555" i="8"/>
  <c r="A560" i="9" s="1"/>
  <c r="B554" i="8"/>
  <c r="A559" i="9" s="1"/>
  <c r="B553" i="8"/>
  <c r="A558" i="9" s="1"/>
  <c r="B552" i="8"/>
  <c r="A557" i="9" s="1"/>
  <c r="B551" i="8"/>
  <c r="A556" i="9" s="1"/>
  <c r="B550" i="8"/>
  <c r="A555" i="9" s="1"/>
  <c r="B549" i="8"/>
  <c r="A554" i="9" s="1"/>
  <c r="B548" i="8"/>
  <c r="A553" i="9" s="1"/>
  <c r="B547" i="8"/>
  <c r="A552" i="9" s="1"/>
  <c r="B546" i="8"/>
  <c r="A551" i="9" s="1"/>
  <c r="B545" i="8"/>
  <c r="A550" i="9" s="1"/>
  <c r="B544" i="8"/>
  <c r="A549" i="9" s="1"/>
  <c r="B543" i="8"/>
  <c r="A548" i="9" s="1"/>
  <c r="B542" i="8"/>
  <c r="A547" i="9" s="1"/>
  <c r="B541" i="8"/>
  <c r="A546" i="9" s="1"/>
  <c r="B540" i="8"/>
  <c r="A545" i="9" s="1"/>
  <c r="B539" i="8"/>
  <c r="A544" i="9" s="1"/>
  <c r="B538" i="8"/>
  <c r="A543" i="9" s="1"/>
  <c r="B537" i="8"/>
  <c r="A542" i="9" s="1"/>
  <c r="B536" i="8"/>
  <c r="A541" i="9" s="1"/>
  <c r="B535" i="8"/>
  <c r="A540" i="9" s="1"/>
  <c r="B534" i="8"/>
  <c r="A539" i="9" s="1"/>
  <c r="B533" i="8"/>
  <c r="A538" i="9" s="1"/>
  <c r="B532" i="8"/>
  <c r="A537" i="9" s="1"/>
  <c r="B531" i="8"/>
  <c r="A536" i="9" s="1"/>
  <c r="B530" i="8"/>
  <c r="A535" i="9" s="1"/>
  <c r="B529" i="8"/>
  <c r="A534" i="9" s="1"/>
  <c r="B528" i="8"/>
  <c r="A533" i="9" s="1"/>
  <c r="B527" i="8"/>
  <c r="A532" i="9" s="1"/>
  <c r="B526" i="8"/>
  <c r="A531" i="9" s="1"/>
  <c r="B525" i="8"/>
  <c r="A530" i="9" s="1"/>
  <c r="B524" i="8"/>
  <c r="A529" i="9" s="1"/>
  <c r="B523" i="8"/>
  <c r="A528" i="9" s="1"/>
  <c r="B522" i="8"/>
  <c r="A527" i="9" s="1"/>
  <c r="B521" i="8"/>
  <c r="A526" i="9" s="1"/>
  <c r="B520" i="8"/>
  <c r="A525" i="9" s="1"/>
  <c r="B519" i="8"/>
  <c r="A524" i="9" s="1"/>
  <c r="B518" i="8"/>
  <c r="A523" i="9" s="1"/>
  <c r="B517" i="8"/>
  <c r="A522" i="9" s="1"/>
  <c r="B516" i="8"/>
  <c r="A521" i="9" s="1"/>
  <c r="B515" i="8"/>
  <c r="A520" i="9" s="1"/>
  <c r="B514" i="8"/>
  <c r="A519" i="9" s="1"/>
  <c r="B513" i="8"/>
  <c r="A518" i="9" s="1"/>
  <c r="B512" i="8"/>
  <c r="A517" i="9" s="1"/>
  <c r="B511" i="8"/>
  <c r="A516" i="9" s="1"/>
  <c r="B510" i="8"/>
  <c r="A515" i="9" s="1"/>
  <c r="B509" i="8"/>
  <c r="A514" i="9" s="1"/>
  <c r="B508" i="8"/>
  <c r="A513" i="9" s="1"/>
  <c r="B507" i="8"/>
  <c r="A512" i="9" s="1"/>
  <c r="B506" i="8"/>
  <c r="A511" i="9" s="1"/>
  <c r="B505" i="8"/>
  <c r="A510" i="9" s="1"/>
  <c r="B504" i="8"/>
  <c r="A509" i="9" s="1"/>
  <c r="B503" i="8"/>
  <c r="A508" i="9" s="1"/>
  <c r="B502" i="8"/>
  <c r="A507" i="9" s="1"/>
  <c r="B501" i="8"/>
  <c r="A506" i="9" s="1"/>
  <c r="B500" i="8"/>
  <c r="A505" i="9" s="1"/>
  <c r="B499" i="8"/>
  <c r="A504" i="9" s="1"/>
  <c r="B498" i="8"/>
  <c r="A503" i="9" s="1"/>
  <c r="B497" i="8"/>
  <c r="A502" i="9" s="1"/>
  <c r="B496" i="8"/>
  <c r="A501" i="9" s="1"/>
  <c r="B495" i="8"/>
  <c r="A500" i="9" s="1"/>
  <c r="B494" i="8"/>
  <c r="A499" i="9" s="1"/>
  <c r="B493" i="8"/>
  <c r="A498" i="9" s="1"/>
  <c r="B492" i="8"/>
  <c r="A497" i="9" s="1"/>
  <c r="B491" i="8"/>
  <c r="A496" i="9" s="1"/>
  <c r="B490" i="8"/>
  <c r="A495" i="9" s="1"/>
  <c r="B489" i="8"/>
  <c r="A494" i="9" s="1"/>
  <c r="B488" i="8"/>
  <c r="A493" i="9" s="1"/>
  <c r="B487" i="8"/>
  <c r="A492" i="9" s="1"/>
  <c r="B486" i="8"/>
  <c r="A491" i="9" s="1"/>
  <c r="B485" i="8"/>
  <c r="A490" i="9" s="1"/>
  <c r="B484" i="8"/>
  <c r="A489" i="9" s="1"/>
  <c r="B483" i="8"/>
  <c r="A488" i="9" s="1"/>
  <c r="B482" i="8"/>
  <c r="A487" i="9" s="1"/>
  <c r="B481" i="8"/>
  <c r="A486" i="9" s="1"/>
  <c r="B480" i="8"/>
  <c r="A485" i="9" s="1"/>
  <c r="B479" i="8"/>
  <c r="A484" i="9" s="1"/>
  <c r="B478" i="8"/>
  <c r="A483" i="9" s="1"/>
  <c r="B477" i="8"/>
  <c r="A482" i="9" s="1"/>
  <c r="B476" i="8"/>
  <c r="A481" i="9" s="1"/>
  <c r="B475" i="8"/>
  <c r="A480" i="9" s="1"/>
  <c r="B474" i="8"/>
  <c r="A479" i="9" s="1"/>
  <c r="B473" i="8"/>
  <c r="A478" i="9" s="1"/>
  <c r="B472" i="8"/>
  <c r="A477" i="9" s="1"/>
  <c r="B471" i="8"/>
  <c r="A476" i="9" s="1"/>
  <c r="B470" i="8"/>
  <c r="A475" i="9" s="1"/>
  <c r="B469" i="8"/>
  <c r="A474" i="9" s="1"/>
  <c r="B468" i="8"/>
  <c r="A473" i="9" s="1"/>
  <c r="B467" i="8"/>
  <c r="A472" i="9" s="1"/>
  <c r="B466" i="8"/>
  <c r="A471" i="9" s="1"/>
  <c r="B465" i="8"/>
  <c r="A470" i="9" s="1"/>
  <c r="B464" i="8"/>
  <c r="A469" i="9" s="1"/>
  <c r="B463" i="8"/>
  <c r="A468" i="9" s="1"/>
  <c r="B462" i="8"/>
  <c r="A467" i="9" s="1"/>
  <c r="B461" i="8"/>
  <c r="A466" i="9" s="1"/>
  <c r="B460" i="8"/>
  <c r="A465" i="9" s="1"/>
  <c r="B459" i="8"/>
  <c r="A464" i="9" s="1"/>
  <c r="B458" i="8"/>
  <c r="A463" i="9" s="1"/>
  <c r="B457" i="8"/>
  <c r="A462" i="9" s="1"/>
  <c r="B456" i="8"/>
  <c r="A461" i="9" s="1"/>
  <c r="B455" i="8"/>
  <c r="A460" i="9" s="1"/>
  <c r="B454" i="8"/>
  <c r="A459" i="9" s="1"/>
  <c r="B453" i="8"/>
  <c r="A458" i="9" s="1"/>
  <c r="B452" i="8"/>
  <c r="A457" i="9" s="1"/>
  <c r="B451" i="8"/>
  <c r="A456" i="9" s="1"/>
  <c r="B450" i="8"/>
  <c r="A455" i="9" s="1"/>
  <c r="B449" i="8"/>
  <c r="A454" i="9" s="1"/>
  <c r="B448" i="8"/>
  <c r="A453" i="9" s="1"/>
  <c r="B447" i="8"/>
  <c r="A452" i="9" s="1"/>
  <c r="B446" i="8"/>
  <c r="A451" i="9" s="1"/>
  <c r="B445" i="8"/>
  <c r="A450" i="9" s="1"/>
  <c r="B444" i="8"/>
  <c r="A449" i="9" s="1"/>
  <c r="B443" i="8"/>
  <c r="A448" i="9" s="1"/>
  <c r="B442" i="8"/>
  <c r="A447" i="9" s="1"/>
  <c r="B441" i="8"/>
  <c r="A446" i="9" s="1"/>
  <c r="B440" i="8"/>
  <c r="A445" i="9" s="1"/>
  <c r="B439" i="8"/>
  <c r="A444" i="9" s="1"/>
  <c r="B438" i="8"/>
  <c r="A443" i="9" s="1"/>
  <c r="B437" i="8"/>
  <c r="A442" i="9" s="1"/>
  <c r="B436" i="8"/>
  <c r="A441" i="9" s="1"/>
  <c r="B435" i="8"/>
  <c r="A440" i="9" s="1"/>
  <c r="B434" i="8"/>
  <c r="A439" i="9" s="1"/>
  <c r="B433" i="8"/>
  <c r="A438" i="9" s="1"/>
  <c r="B432" i="8"/>
  <c r="A437" i="9" s="1"/>
  <c r="B431" i="8"/>
  <c r="A436" i="9" s="1"/>
  <c r="B430" i="8"/>
  <c r="A435" i="9" s="1"/>
  <c r="B429" i="8"/>
  <c r="A434" i="9" s="1"/>
  <c r="B428" i="8"/>
  <c r="A433" i="9" s="1"/>
  <c r="B427" i="8"/>
  <c r="A432" i="9" s="1"/>
  <c r="B426" i="8"/>
  <c r="A431" i="9" s="1"/>
  <c r="B425" i="8"/>
  <c r="A430" i="9" s="1"/>
  <c r="B424" i="8"/>
  <c r="A429" i="9" s="1"/>
  <c r="B423" i="8"/>
  <c r="A428" i="9" s="1"/>
  <c r="B422" i="8"/>
  <c r="A427" i="9" s="1"/>
  <c r="B421" i="8"/>
  <c r="A426" i="9" s="1"/>
  <c r="B420" i="8"/>
  <c r="A425" i="9" s="1"/>
  <c r="B419" i="8"/>
  <c r="A424" i="9" s="1"/>
  <c r="B418" i="8"/>
  <c r="A423" i="9" s="1"/>
  <c r="B417" i="8"/>
  <c r="A422" i="9" s="1"/>
  <c r="B416" i="8"/>
  <c r="A421" i="9" s="1"/>
  <c r="B415" i="8"/>
  <c r="A420" i="9" s="1"/>
  <c r="B414" i="8"/>
  <c r="A419" i="9" s="1"/>
  <c r="B413" i="8"/>
  <c r="A418" i="9" s="1"/>
  <c r="B412" i="8"/>
  <c r="A417" i="9" s="1"/>
  <c r="B411" i="8"/>
  <c r="A416" i="9" s="1"/>
  <c r="B410" i="8"/>
  <c r="A415" i="9" s="1"/>
  <c r="B409" i="8"/>
  <c r="A414" i="9" s="1"/>
  <c r="B408" i="8"/>
  <c r="A413" i="9" s="1"/>
  <c r="B407" i="8"/>
  <c r="A412" i="9" s="1"/>
  <c r="B406" i="8"/>
  <c r="A411" i="9" s="1"/>
  <c r="B405" i="8"/>
  <c r="A410" i="9" s="1"/>
  <c r="B404" i="8"/>
  <c r="A409" i="9" s="1"/>
  <c r="B403" i="8"/>
  <c r="A408" i="9" s="1"/>
  <c r="B402" i="8"/>
  <c r="A407" i="9" s="1"/>
  <c r="B401" i="8"/>
  <c r="A406" i="9" s="1"/>
  <c r="B400" i="8"/>
  <c r="A405" i="9" s="1"/>
  <c r="B399" i="8"/>
  <c r="A404" i="9" s="1"/>
  <c r="B398" i="8"/>
  <c r="A403" i="9" s="1"/>
  <c r="B397" i="8"/>
  <c r="A402" i="9" s="1"/>
  <c r="B396" i="8"/>
  <c r="A401" i="9" s="1"/>
  <c r="B395" i="8"/>
  <c r="A400" i="9" s="1"/>
  <c r="B394" i="8"/>
  <c r="A399" i="9" s="1"/>
  <c r="B393" i="8"/>
  <c r="A398" i="9" s="1"/>
  <c r="B392" i="8"/>
  <c r="A397" i="9" s="1"/>
  <c r="B391" i="8"/>
  <c r="A396" i="9" s="1"/>
  <c r="B390" i="8"/>
  <c r="A395" i="9" s="1"/>
  <c r="B389" i="8"/>
  <c r="A394" i="9" s="1"/>
  <c r="B388" i="8"/>
  <c r="A393" i="9" s="1"/>
  <c r="B387" i="8"/>
  <c r="A392" i="9" s="1"/>
  <c r="B386" i="8"/>
  <c r="A391" i="9" s="1"/>
  <c r="B385" i="8"/>
  <c r="A390" i="9" s="1"/>
  <c r="B384" i="8"/>
  <c r="A389" i="9" s="1"/>
  <c r="B383" i="8"/>
  <c r="A388" i="9" s="1"/>
  <c r="B382" i="8"/>
  <c r="A387" i="9" s="1"/>
  <c r="B381" i="8"/>
  <c r="A386" i="9" s="1"/>
  <c r="B380" i="8"/>
  <c r="A385" i="9" s="1"/>
  <c r="B379" i="8"/>
  <c r="A384" i="9" s="1"/>
  <c r="B378" i="8"/>
  <c r="A383" i="9" s="1"/>
  <c r="B377" i="8"/>
  <c r="A382" i="9" s="1"/>
  <c r="B376" i="8"/>
  <c r="A381" i="9" s="1"/>
  <c r="B375" i="8"/>
  <c r="A380" i="9" s="1"/>
  <c r="B374" i="8"/>
  <c r="A379" i="9" s="1"/>
  <c r="B373" i="8"/>
  <c r="A378" i="9" s="1"/>
  <c r="B372" i="8"/>
  <c r="A377" i="9" s="1"/>
  <c r="B371" i="8"/>
  <c r="A376" i="9" s="1"/>
  <c r="B370" i="8"/>
  <c r="A375" i="9" s="1"/>
  <c r="B369" i="8"/>
  <c r="A374" i="9" s="1"/>
  <c r="B368" i="8"/>
  <c r="A373" i="9" s="1"/>
  <c r="B367" i="8"/>
  <c r="A372" i="9" s="1"/>
  <c r="B366" i="8"/>
  <c r="A371" i="9" s="1"/>
  <c r="B365" i="8"/>
  <c r="A370" i="9" s="1"/>
  <c r="B364" i="8"/>
  <c r="A369" i="9" s="1"/>
  <c r="B363" i="8"/>
  <c r="A368" i="9" s="1"/>
  <c r="B362" i="8"/>
  <c r="A367" i="9" s="1"/>
  <c r="B361" i="8"/>
  <c r="A366" i="9" s="1"/>
  <c r="B360" i="8"/>
  <c r="A365" i="9" s="1"/>
  <c r="B359" i="8"/>
  <c r="A364" i="9" s="1"/>
  <c r="B358" i="8"/>
  <c r="A363" i="9" s="1"/>
  <c r="B357" i="8"/>
  <c r="A362" i="9" s="1"/>
  <c r="B356" i="8"/>
  <c r="A361" i="9" s="1"/>
  <c r="B355" i="8"/>
  <c r="A360" i="9" s="1"/>
  <c r="B354" i="8"/>
  <c r="A359" i="9" s="1"/>
  <c r="B353" i="8"/>
  <c r="A358" i="9" s="1"/>
  <c r="B352" i="8"/>
  <c r="A357" i="9" s="1"/>
  <c r="B351" i="8"/>
  <c r="A356" i="9" s="1"/>
  <c r="B350" i="8"/>
  <c r="A355" i="9" s="1"/>
  <c r="B349" i="8"/>
  <c r="A354" i="9" s="1"/>
  <c r="B348" i="8"/>
  <c r="A353" i="9" s="1"/>
  <c r="B347" i="8"/>
  <c r="A352" i="9" s="1"/>
  <c r="B346" i="8"/>
  <c r="A351" i="9" s="1"/>
  <c r="B345" i="8"/>
  <c r="A350" i="9" s="1"/>
  <c r="B344" i="8"/>
  <c r="A349" i="9" s="1"/>
  <c r="B343" i="8"/>
  <c r="A348" i="9" s="1"/>
  <c r="B342" i="8"/>
  <c r="A347" i="9" s="1"/>
  <c r="B341" i="8"/>
  <c r="A346" i="9" s="1"/>
  <c r="B340" i="8"/>
  <c r="A345" i="9" s="1"/>
  <c r="B339" i="8"/>
  <c r="A344" i="9" s="1"/>
  <c r="B338" i="8"/>
  <c r="A343" i="9" s="1"/>
  <c r="B337" i="8"/>
  <c r="A342" i="9" s="1"/>
  <c r="B336" i="8"/>
  <c r="A341" i="9" s="1"/>
  <c r="B335" i="8"/>
  <c r="A340" i="9" s="1"/>
  <c r="B334" i="8"/>
  <c r="A339" i="9" s="1"/>
  <c r="B333" i="8"/>
  <c r="A338" i="9" s="1"/>
  <c r="B332" i="8"/>
  <c r="A337" i="9" s="1"/>
  <c r="B331" i="8"/>
  <c r="A336" i="9" s="1"/>
  <c r="B330" i="8"/>
  <c r="A335" i="9" s="1"/>
  <c r="B329" i="8"/>
  <c r="A334" i="9" s="1"/>
  <c r="B328" i="8"/>
  <c r="A333" i="9" s="1"/>
  <c r="B327" i="8"/>
  <c r="A332" i="9" s="1"/>
  <c r="B326" i="8"/>
  <c r="A331" i="9" s="1"/>
  <c r="B325" i="8"/>
  <c r="A330" i="9" s="1"/>
  <c r="B324" i="8"/>
  <c r="A329" i="9" s="1"/>
  <c r="B323" i="8"/>
  <c r="A328" i="9" s="1"/>
  <c r="B322" i="8"/>
  <c r="A327" i="9" s="1"/>
  <c r="B321" i="8"/>
  <c r="A326" i="9" s="1"/>
  <c r="B320" i="8"/>
  <c r="A325" i="9" s="1"/>
  <c r="B319" i="8"/>
  <c r="A324" i="9" s="1"/>
  <c r="B318" i="8"/>
  <c r="A323" i="9" s="1"/>
  <c r="B317" i="8"/>
  <c r="A322" i="9" s="1"/>
  <c r="B316" i="8"/>
  <c r="A321" i="9" s="1"/>
  <c r="B315" i="8"/>
  <c r="A320" i="9" s="1"/>
  <c r="B314" i="8"/>
  <c r="A319" i="9" s="1"/>
  <c r="B313" i="8"/>
  <c r="A318" i="9" s="1"/>
  <c r="B312" i="8"/>
  <c r="A317" i="9" s="1"/>
  <c r="B311" i="8"/>
  <c r="A316" i="9" s="1"/>
  <c r="B310" i="8"/>
  <c r="A315" i="9" s="1"/>
  <c r="B309" i="8"/>
  <c r="A314" i="9" s="1"/>
  <c r="B308" i="8"/>
  <c r="A313" i="9" s="1"/>
  <c r="B307" i="8"/>
  <c r="A312" i="9" s="1"/>
  <c r="B306" i="8"/>
  <c r="A311" i="9" s="1"/>
  <c r="B305" i="8"/>
  <c r="A310" i="9" s="1"/>
  <c r="B304" i="8"/>
  <c r="A309" i="9" s="1"/>
  <c r="B303" i="8"/>
  <c r="A308" i="9" s="1"/>
  <c r="B302" i="8"/>
  <c r="A307" i="9" s="1"/>
  <c r="B301" i="8"/>
  <c r="A306" i="9" s="1"/>
  <c r="B300" i="8"/>
  <c r="A305" i="9" s="1"/>
  <c r="B299" i="8"/>
  <c r="A304" i="9" s="1"/>
  <c r="B298" i="8"/>
  <c r="A303" i="9" s="1"/>
  <c r="B297" i="8"/>
  <c r="A302" i="9" s="1"/>
  <c r="B296" i="8"/>
  <c r="A301" i="9" s="1"/>
  <c r="B295" i="8"/>
  <c r="A300" i="9" s="1"/>
  <c r="B294" i="8"/>
  <c r="A299" i="9" s="1"/>
  <c r="B293" i="8"/>
  <c r="A298" i="9" s="1"/>
  <c r="B292" i="8"/>
  <c r="A297" i="9" s="1"/>
  <c r="B291" i="8"/>
  <c r="A296" i="9" s="1"/>
  <c r="B290" i="8"/>
  <c r="A295" i="9" s="1"/>
  <c r="B289" i="8"/>
  <c r="A294" i="9" s="1"/>
  <c r="B288" i="8"/>
  <c r="A293" i="9" s="1"/>
  <c r="B287" i="8"/>
  <c r="A292" i="9" s="1"/>
  <c r="B286" i="8"/>
  <c r="A291" i="9" s="1"/>
  <c r="B285" i="8"/>
  <c r="A290" i="9" s="1"/>
  <c r="B284" i="8"/>
  <c r="A289" i="9" s="1"/>
  <c r="B283" i="8"/>
  <c r="A288" i="9" s="1"/>
  <c r="B282" i="8"/>
  <c r="A287" i="9" s="1"/>
  <c r="B281" i="8"/>
  <c r="A286" i="9" s="1"/>
  <c r="B280" i="8"/>
  <c r="A285" i="9" s="1"/>
  <c r="B279" i="8"/>
  <c r="A284" i="9" s="1"/>
  <c r="B278" i="8"/>
  <c r="A283" i="9" s="1"/>
  <c r="B277" i="8"/>
  <c r="A282" i="9" s="1"/>
  <c r="B276" i="8"/>
  <c r="A281" i="9" s="1"/>
  <c r="B275" i="8"/>
  <c r="A280" i="9" s="1"/>
  <c r="B274" i="8"/>
  <c r="A279" i="9" s="1"/>
  <c r="B273" i="8"/>
  <c r="A278" i="9" s="1"/>
  <c r="B272" i="8"/>
  <c r="A277" i="9" s="1"/>
  <c r="B271" i="8"/>
  <c r="A276" i="9" s="1"/>
  <c r="B270" i="8"/>
  <c r="A275" i="9" s="1"/>
  <c r="B269" i="8"/>
  <c r="A274" i="9" s="1"/>
  <c r="B268" i="8"/>
  <c r="A273" i="9" s="1"/>
  <c r="B267" i="8"/>
  <c r="A272" i="9" s="1"/>
  <c r="B266" i="8"/>
  <c r="A271" i="9" s="1"/>
  <c r="B265" i="8"/>
  <c r="A270" i="9" s="1"/>
  <c r="B264" i="8"/>
  <c r="A269" i="9" s="1"/>
  <c r="B263" i="8"/>
  <c r="A268" i="9" s="1"/>
  <c r="B262" i="8"/>
  <c r="A267" i="9" s="1"/>
  <c r="B261" i="8"/>
  <c r="A266" i="9" s="1"/>
  <c r="B260" i="8"/>
  <c r="A265" i="9" s="1"/>
  <c r="B259" i="8"/>
  <c r="A264" i="9" s="1"/>
  <c r="B258" i="8"/>
  <c r="A263" i="9" s="1"/>
  <c r="B257" i="8"/>
  <c r="A262" i="9" s="1"/>
  <c r="B256" i="8"/>
  <c r="A261" i="9" s="1"/>
  <c r="B255" i="8"/>
  <c r="A260" i="9" s="1"/>
  <c r="B254" i="8"/>
  <c r="A259" i="9" s="1"/>
  <c r="B253" i="8"/>
  <c r="A258" i="9" s="1"/>
  <c r="B252" i="8"/>
  <c r="A257" i="9" s="1"/>
  <c r="B251" i="8"/>
  <c r="A256" i="9" s="1"/>
  <c r="B250" i="8"/>
  <c r="A255" i="9" s="1"/>
  <c r="B249" i="8"/>
  <c r="A254" i="9" s="1"/>
  <c r="B248" i="8"/>
  <c r="A253" i="9" s="1"/>
  <c r="B247" i="8"/>
  <c r="A252" i="9" s="1"/>
  <c r="B246" i="8"/>
  <c r="A251" i="9" s="1"/>
  <c r="B245" i="8"/>
  <c r="A250" i="9" s="1"/>
  <c r="B244" i="8"/>
  <c r="A249" i="9" s="1"/>
  <c r="B243" i="8"/>
  <c r="A248" i="9" s="1"/>
  <c r="B242" i="8"/>
  <c r="A247" i="9" s="1"/>
  <c r="B241" i="8"/>
  <c r="A246" i="9" s="1"/>
  <c r="B240" i="8"/>
  <c r="A245" i="9" s="1"/>
  <c r="B239" i="8"/>
  <c r="A244" i="9" s="1"/>
  <c r="B238" i="8"/>
  <c r="A243" i="9" s="1"/>
  <c r="B237" i="8"/>
  <c r="A242" i="9" s="1"/>
  <c r="B236" i="8"/>
  <c r="A241" i="9" s="1"/>
  <c r="B235" i="8"/>
  <c r="A240" i="9" s="1"/>
  <c r="B234" i="8"/>
  <c r="A239" i="9" s="1"/>
  <c r="B233" i="8"/>
  <c r="A238" i="9" s="1"/>
  <c r="B232" i="8"/>
  <c r="A237" i="9" s="1"/>
  <c r="B231" i="8"/>
  <c r="A236" i="9" s="1"/>
  <c r="B230" i="8"/>
  <c r="A235" i="9" s="1"/>
  <c r="B229" i="8"/>
  <c r="A234" i="9" s="1"/>
  <c r="B228" i="8"/>
  <c r="A233" i="9" s="1"/>
  <c r="B227" i="8"/>
  <c r="A232" i="9" s="1"/>
  <c r="B226" i="8"/>
  <c r="A231" i="9" s="1"/>
  <c r="B225" i="8"/>
  <c r="A230" i="9" s="1"/>
  <c r="B224" i="8"/>
  <c r="A229" i="9" s="1"/>
  <c r="B223" i="8"/>
  <c r="A228" i="9" s="1"/>
  <c r="B222" i="8"/>
  <c r="A227" i="9" s="1"/>
  <c r="B221" i="8"/>
  <c r="A226" i="9" s="1"/>
  <c r="B220" i="8"/>
  <c r="A225" i="9" s="1"/>
  <c r="B219" i="8"/>
  <c r="A224" i="9" s="1"/>
  <c r="B218" i="8"/>
  <c r="A223" i="9" s="1"/>
  <c r="B217" i="8"/>
  <c r="A222" i="9" s="1"/>
  <c r="B216" i="8"/>
  <c r="A221" i="9" s="1"/>
  <c r="B215" i="8"/>
  <c r="A220" i="9" s="1"/>
  <c r="B214" i="8"/>
  <c r="A219" i="9" s="1"/>
  <c r="B213" i="8"/>
  <c r="A218" i="9" s="1"/>
  <c r="B212" i="8"/>
  <c r="A217" i="9" s="1"/>
  <c r="B211" i="8"/>
  <c r="A216" i="9" s="1"/>
  <c r="B210" i="8"/>
  <c r="A215" i="9" s="1"/>
  <c r="B209" i="8"/>
  <c r="A214" i="9" s="1"/>
  <c r="B208" i="8"/>
  <c r="A213" i="9" s="1"/>
  <c r="B207" i="8"/>
  <c r="A212" i="9" s="1"/>
  <c r="B206" i="8"/>
  <c r="A211" i="9" s="1"/>
  <c r="B205" i="8"/>
  <c r="A210" i="9" s="1"/>
  <c r="B204" i="8"/>
  <c r="A209" i="9" s="1"/>
  <c r="B203" i="8"/>
  <c r="A208" i="9" s="1"/>
  <c r="B202" i="8"/>
  <c r="A207" i="9" s="1"/>
  <c r="B201" i="8"/>
  <c r="A206" i="9" s="1"/>
  <c r="B200" i="8"/>
  <c r="A205" i="9" s="1"/>
  <c r="B199" i="8"/>
  <c r="A204" i="9" s="1"/>
  <c r="B198" i="8"/>
  <c r="A203" i="9" s="1"/>
  <c r="B197" i="8"/>
  <c r="A202" i="9" s="1"/>
  <c r="B196" i="8"/>
  <c r="A201" i="9" s="1"/>
  <c r="B195" i="8"/>
  <c r="A200" i="9" s="1"/>
  <c r="B194" i="8"/>
  <c r="A199" i="9" s="1"/>
  <c r="B193" i="8"/>
  <c r="A198" i="9" s="1"/>
  <c r="B192" i="8"/>
  <c r="A197" i="9" s="1"/>
  <c r="B191" i="8"/>
  <c r="A196" i="9" s="1"/>
  <c r="B190" i="8"/>
  <c r="A195" i="9" s="1"/>
  <c r="B189" i="8"/>
  <c r="A194" i="9" s="1"/>
  <c r="B188" i="8"/>
  <c r="A193" i="9" s="1"/>
  <c r="B187" i="8"/>
  <c r="A192" i="9" s="1"/>
  <c r="B186" i="8"/>
  <c r="A191" i="9" s="1"/>
  <c r="B185" i="8"/>
  <c r="A190" i="9" s="1"/>
  <c r="B184" i="8"/>
  <c r="A189" i="9" s="1"/>
  <c r="B183" i="8"/>
  <c r="A188" i="9" s="1"/>
  <c r="B182" i="8"/>
  <c r="A187" i="9" s="1"/>
  <c r="B181" i="8"/>
  <c r="A186" i="9" s="1"/>
  <c r="B180" i="8"/>
  <c r="A185" i="9" s="1"/>
  <c r="B179" i="8"/>
  <c r="A184" i="9" s="1"/>
  <c r="B178" i="8"/>
  <c r="A183" i="9" s="1"/>
  <c r="B177" i="8"/>
  <c r="A182" i="9" s="1"/>
  <c r="B176" i="8"/>
  <c r="A181" i="9" s="1"/>
  <c r="B175" i="8"/>
  <c r="A180" i="9" s="1"/>
  <c r="B174" i="8"/>
  <c r="A179" i="9" s="1"/>
  <c r="B173" i="8"/>
  <c r="A178" i="9" s="1"/>
  <c r="B172" i="8"/>
  <c r="A177" i="9" s="1"/>
  <c r="B171" i="8"/>
  <c r="A176" i="9" s="1"/>
  <c r="B170" i="8"/>
  <c r="A175" i="9" s="1"/>
  <c r="B169" i="8"/>
  <c r="A174" i="9" s="1"/>
  <c r="B168" i="8"/>
  <c r="A173" i="9" s="1"/>
  <c r="B167" i="8"/>
  <c r="A172" i="9" s="1"/>
  <c r="B166" i="8"/>
  <c r="A171" i="9" s="1"/>
  <c r="B165" i="8"/>
  <c r="A170" i="9" s="1"/>
  <c r="B164" i="8"/>
  <c r="A169" i="9" s="1"/>
  <c r="B163" i="8"/>
  <c r="A168" i="9" s="1"/>
  <c r="B162" i="8"/>
  <c r="A167" i="9" s="1"/>
  <c r="B161" i="8"/>
  <c r="A166" i="9" s="1"/>
  <c r="B160" i="8"/>
  <c r="A165" i="9" s="1"/>
  <c r="B159" i="8"/>
  <c r="A164" i="9" s="1"/>
  <c r="B158" i="8"/>
  <c r="A163" i="9" s="1"/>
  <c r="B157" i="8"/>
  <c r="A162" i="9" s="1"/>
  <c r="B156" i="8"/>
  <c r="A161" i="9" s="1"/>
  <c r="B155" i="8"/>
  <c r="A160" i="9" s="1"/>
  <c r="B154" i="8"/>
  <c r="A159" i="9" s="1"/>
  <c r="B153" i="8"/>
  <c r="A158" i="9" s="1"/>
  <c r="B152" i="8"/>
  <c r="A157" i="9" s="1"/>
  <c r="B151" i="8"/>
  <c r="A156" i="9" s="1"/>
  <c r="B150" i="8"/>
  <c r="A155" i="9" s="1"/>
  <c r="B149" i="8"/>
  <c r="A154" i="9" s="1"/>
  <c r="B148" i="8"/>
  <c r="A153" i="9" s="1"/>
  <c r="B147" i="8"/>
  <c r="A152" i="9" s="1"/>
  <c r="B146" i="8"/>
  <c r="A151" i="9" s="1"/>
  <c r="B145" i="8"/>
  <c r="A150" i="9" s="1"/>
  <c r="B144" i="8"/>
  <c r="A149" i="9" s="1"/>
  <c r="B143" i="8"/>
  <c r="A148" i="9" s="1"/>
  <c r="B142" i="8"/>
  <c r="A147" i="9" s="1"/>
  <c r="B141" i="8"/>
  <c r="A146" i="9" s="1"/>
  <c r="B140" i="8"/>
  <c r="A145" i="9" s="1"/>
  <c r="B139" i="8"/>
  <c r="A144" i="9" s="1"/>
  <c r="B138" i="8"/>
  <c r="A143" i="9" s="1"/>
  <c r="B137" i="8"/>
  <c r="A142" i="9" s="1"/>
  <c r="B136" i="8"/>
  <c r="A141" i="9" s="1"/>
  <c r="B135" i="8"/>
  <c r="A140" i="9" s="1"/>
  <c r="B134" i="8"/>
  <c r="A139" i="9" s="1"/>
  <c r="B133" i="8"/>
  <c r="A138" i="9" s="1"/>
  <c r="B132" i="8"/>
  <c r="A137" i="9" s="1"/>
  <c r="B131" i="8"/>
  <c r="A136" i="9" s="1"/>
  <c r="B130" i="8"/>
  <c r="A135" i="9" s="1"/>
  <c r="B129" i="8"/>
  <c r="A134" i="9" s="1"/>
  <c r="B128" i="8"/>
  <c r="A133" i="9" s="1"/>
  <c r="B127" i="8"/>
  <c r="A132" i="9" s="1"/>
  <c r="B126" i="8"/>
  <c r="A131" i="9" s="1"/>
  <c r="B125" i="8"/>
  <c r="A130" i="9" s="1"/>
  <c r="B124" i="8"/>
  <c r="A129" i="9" s="1"/>
  <c r="B123" i="8"/>
  <c r="A128" i="9" s="1"/>
  <c r="B122" i="8"/>
  <c r="A127" i="9" s="1"/>
  <c r="B121" i="8"/>
  <c r="A126" i="9" s="1"/>
  <c r="B120" i="8"/>
  <c r="A125" i="9" s="1"/>
  <c r="B119" i="8"/>
  <c r="A124" i="9" s="1"/>
  <c r="B118" i="8"/>
  <c r="A123" i="9" s="1"/>
  <c r="B117" i="8"/>
  <c r="A122" i="9" s="1"/>
  <c r="B116" i="8"/>
  <c r="A121" i="9" s="1"/>
  <c r="B115" i="8"/>
  <c r="A120" i="9" s="1"/>
  <c r="B114" i="8"/>
  <c r="A119" i="9" s="1"/>
  <c r="B113" i="8"/>
  <c r="A118" i="9" s="1"/>
  <c r="B112" i="8"/>
  <c r="A117" i="9" s="1"/>
  <c r="B111" i="8"/>
  <c r="A116" i="9" s="1"/>
  <c r="B110" i="8"/>
  <c r="A115" i="9" s="1"/>
  <c r="B109" i="8"/>
  <c r="A114" i="9" s="1"/>
  <c r="B108" i="8"/>
  <c r="A113" i="9" s="1"/>
  <c r="B107" i="8"/>
  <c r="A112" i="9" s="1"/>
  <c r="B106" i="8"/>
  <c r="A111" i="9" s="1"/>
  <c r="B105" i="8"/>
  <c r="A110" i="9" s="1"/>
  <c r="B104" i="8"/>
  <c r="A109" i="9" s="1"/>
  <c r="B103" i="8"/>
  <c r="A108" i="9" s="1"/>
  <c r="B102" i="8"/>
  <c r="A107" i="9" s="1"/>
  <c r="B101" i="8"/>
  <c r="A106" i="9" s="1"/>
  <c r="B100" i="8"/>
  <c r="A105" i="9" s="1"/>
  <c r="B99" i="8"/>
  <c r="A104" i="9" s="1"/>
  <c r="B98" i="8"/>
  <c r="A103" i="9" s="1"/>
  <c r="B97" i="8"/>
  <c r="A102" i="9" s="1"/>
  <c r="B96" i="8"/>
  <c r="A101" i="9" s="1"/>
  <c r="B95" i="8"/>
  <c r="A100" i="9" s="1"/>
  <c r="B94" i="8"/>
  <c r="A99" i="9" s="1"/>
  <c r="B93" i="8"/>
  <c r="A98" i="9" s="1"/>
  <c r="B92" i="8"/>
  <c r="A97" i="9" s="1"/>
  <c r="B91" i="8"/>
  <c r="A96" i="9" s="1"/>
  <c r="B90" i="8"/>
  <c r="A95" i="9" s="1"/>
  <c r="B89" i="8"/>
  <c r="A94" i="9" s="1"/>
  <c r="B88" i="8"/>
  <c r="A93" i="9" s="1"/>
  <c r="B87" i="8"/>
  <c r="A92" i="9" s="1"/>
  <c r="B86" i="8"/>
  <c r="A91" i="9" s="1"/>
  <c r="B85" i="8"/>
  <c r="A90" i="9" s="1"/>
  <c r="B84" i="8"/>
  <c r="A89" i="9" s="1"/>
  <c r="B83" i="8"/>
  <c r="A88" i="9" s="1"/>
  <c r="B82" i="8"/>
  <c r="A87" i="9" s="1"/>
  <c r="B81" i="8"/>
  <c r="A86" i="9" s="1"/>
  <c r="B80" i="8"/>
  <c r="A85" i="9" s="1"/>
  <c r="B79" i="8"/>
  <c r="A84" i="9" s="1"/>
  <c r="B78" i="8"/>
  <c r="A83" i="9" s="1"/>
  <c r="B77" i="8"/>
  <c r="A82" i="9" s="1"/>
  <c r="B76" i="8"/>
  <c r="A81" i="9" s="1"/>
  <c r="B75" i="8"/>
  <c r="A80" i="9" s="1"/>
  <c r="B74" i="8"/>
  <c r="A79" i="9" s="1"/>
  <c r="B73" i="8"/>
  <c r="A78" i="9" s="1"/>
  <c r="B72" i="8"/>
  <c r="A77" i="9" s="1"/>
  <c r="B71" i="8"/>
  <c r="A76" i="9" s="1"/>
  <c r="B70" i="8"/>
  <c r="A75" i="9" s="1"/>
  <c r="B69" i="8"/>
  <c r="A74" i="9" s="1"/>
  <c r="B68" i="8"/>
  <c r="A73" i="9" s="1"/>
  <c r="B67" i="8"/>
  <c r="A72" i="9" s="1"/>
  <c r="B66" i="8"/>
  <c r="A71" i="9" s="1"/>
  <c r="B65" i="8"/>
  <c r="A70" i="9" s="1"/>
  <c r="B64" i="8"/>
  <c r="A69" i="9" s="1"/>
  <c r="B63" i="8"/>
  <c r="A68" i="9" s="1"/>
  <c r="B62" i="8"/>
  <c r="A67" i="9" s="1"/>
  <c r="B61" i="8"/>
  <c r="A66" i="9" s="1"/>
  <c r="B60" i="8"/>
  <c r="A65" i="9" s="1"/>
  <c r="B59" i="8"/>
  <c r="A64" i="9" s="1"/>
  <c r="B58" i="8"/>
  <c r="A63" i="9" s="1"/>
  <c r="B57" i="8"/>
  <c r="A62" i="9" s="1"/>
  <c r="B56" i="8"/>
  <c r="A61" i="9" s="1"/>
  <c r="B55" i="8"/>
  <c r="A60" i="9" s="1"/>
  <c r="B54" i="8"/>
  <c r="A59" i="9" s="1"/>
  <c r="B53" i="8"/>
  <c r="A58" i="9" s="1"/>
  <c r="B52" i="8"/>
  <c r="A57" i="9" s="1"/>
  <c r="B51" i="8"/>
  <c r="A56" i="9" s="1"/>
  <c r="B50" i="8"/>
  <c r="A55" i="9" s="1"/>
  <c r="B49" i="8"/>
  <c r="A54" i="9" s="1"/>
  <c r="B48" i="8"/>
  <c r="A53" i="9" s="1"/>
  <c r="B47" i="8"/>
  <c r="A52" i="9" s="1"/>
  <c r="B46" i="8"/>
  <c r="A51" i="9" s="1"/>
  <c r="B45" i="8"/>
  <c r="A50" i="9" s="1"/>
  <c r="B44" i="8"/>
  <c r="A49" i="9" s="1"/>
  <c r="B43" i="8"/>
  <c r="A48" i="9" s="1"/>
  <c r="B42" i="8"/>
  <c r="A47" i="9" s="1"/>
  <c r="B41" i="8"/>
  <c r="A46" i="9" s="1"/>
  <c r="B40" i="8"/>
  <c r="A45" i="9" s="1"/>
  <c r="B39" i="8"/>
  <c r="A44" i="9" s="1"/>
  <c r="B38" i="8"/>
  <c r="A43" i="9" s="1"/>
  <c r="B37" i="8"/>
  <c r="A42" i="9" s="1"/>
  <c r="B36" i="8"/>
  <c r="A41" i="9" s="1"/>
  <c r="B35" i="8"/>
  <c r="A40" i="9" s="1"/>
  <c r="B34" i="8"/>
  <c r="A39" i="9" s="1"/>
  <c r="B33" i="8"/>
  <c r="A38" i="9" s="1"/>
  <c r="B32" i="8"/>
  <c r="A37" i="9" s="1"/>
  <c r="B31" i="8"/>
  <c r="A36" i="9" s="1"/>
  <c r="B30" i="8"/>
  <c r="A35" i="9" s="1"/>
  <c r="B29" i="8"/>
  <c r="A34" i="9" s="1"/>
  <c r="B28" i="8"/>
  <c r="A33" i="9" s="1"/>
  <c r="B27" i="8"/>
  <c r="A32" i="9" s="1"/>
  <c r="B26" i="8"/>
  <c r="A31" i="9" s="1"/>
  <c r="B25" i="8"/>
  <c r="A30" i="9" s="1"/>
  <c r="B24" i="8"/>
  <c r="A29" i="9" s="1"/>
  <c r="B23" i="8"/>
  <c r="A28" i="9" s="1"/>
  <c r="B22" i="8"/>
  <c r="A27" i="9" s="1"/>
  <c r="B21" i="8"/>
  <c r="A26" i="9" s="1"/>
  <c r="B20" i="8"/>
  <c r="A25" i="9" s="1"/>
  <c r="B19" i="8"/>
  <c r="A24" i="9" s="1"/>
  <c r="B18" i="8"/>
  <c r="A23" i="9" s="1"/>
  <c r="B17" i="8"/>
  <c r="A22" i="9" s="1"/>
  <c r="B16" i="8"/>
  <c r="A21" i="9" s="1"/>
  <c r="B15" i="8"/>
  <c r="A20" i="9" s="1"/>
  <c r="B14" i="8"/>
  <c r="A19" i="9" s="1"/>
  <c r="B13" i="8"/>
  <c r="A18" i="9" s="1"/>
  <c r="B12" i="8"/>
  <c r="A17" i="9" s="1"/>
  <c r="B11" i="8"/>
  <c r="A16" i="9" s="1"/>
  <c r="B10" i="8"/>
  <c r="A15" i="9" s="1"/>
  <c r="B9" i="8"/>
  <c r="A14" i="9" s="1"/>
  <c r="B8" i="8"/>
  <c r="A13" i="9" s="1"/>
  <c r="B7" i="8"/>
  <c r="A12" i="9" s="1"/>
  <c r="B6" i="8"/>
  <c r="A11" i="9" s="1"/>
  <c r="B5" i="8"/>
  <c r="A10" i="9" s="1"/>
  <c r="P465" i="8"/>
  <c r="P466" i="8"/>
  <c r="P467" i="8"/>
  <c r="P468" i="8"/>
  <c r="P469" i="8"/>
  <c r="P149" i="8"/>
  <c r="P150" i="8"/>
  <c r="P151" i="8"/>
  <c r="P152" i="8"/>
  <c r="P153" i="8"/>
  <c r="P154" i="8"/>
  <c r="P521" i="8"/>
  <c r="P522" i="8"/>
  <c r="P523" i="8"/>
  <c r="P524" i="8"/>
  <c r="P525" i="8"/>
  <c r="P526" i="8"/>
  <c r="P605" i="8"/>
  <c r="P606" i="8"/>
  <c r="P607" i="8"/>
  <c r="P608" i="8"/>
  <c r="P609" i="8"/>
  <c r="P610" i="8"/>
  <c r="P95" i="8"/>
  <c r="P96" i="8"/>
  <c r="P97" i="8"/>
  <c r="P98" i="8"/>
  <c r="P99" i="8"/>
  <c r="P100" i="8"/>
  <c r="P659" i="8"/>
  <c r="P660" i="8"/>
  <c r="P661" i="8"/>
  <c r="P662" i="8"/>
  <c r="P663" i="8"/>
  <c r="P664" i="8"/>
  <c r="P653" i="8"/>
  <c r="P654" i="8"/>
  <c r="P655" i="8"/>
  <c r="P656" i="8"/>
  <c r="P657" i="8"/>
  <c r="P658" i="8"/>
  <c r="P470" i="8"/>
  <c r="P471" i="8"/>
  <c r="P472" i="8"/>
  <c r="P551" i="8"/>
  <c r="P552" i="8"/>
  <c r="P553" i="8"/>
  <c r="P554" i="8"/>
  <c r="P555" i="8"/>
  <c r="P556" i="8"/>
  <c r="P689" i="8"/>
  <c r="P690" i="8"/>
  <c r="P691" i="8"/>
  <c r="P692" i="8"/>
  <c r="P693" i="8"/>
  <c r="P694" i="8"/>
  <c r="P347" i="8"/>
  <c r="P348" i="8"/>
  <c r="P349" i="8"/>
  <c r="P350" i="8"/>
  <c r="P351" i="8"/>
  <c r="P352" i="8"/>
  <c r="P452" i="8"/>
  <c r="P453" i="8"/>
  <c r="P454" i="8"/>
  <c r="P455" i="8"/>
  <c r="P456" i="8"/>
  <c r="P457" i="8"/>
  <c r="P503" i="8"/>
  <c r="P504" i="8"/>
  <c r="P505" i="8"/>
  <c r="P506" i="8"/>
  <c r="P507" i="8"/>
  <c r="P508" i="8"/>
  <c r="P287" i="8"/>
  <c r="P288" i="8"/>
  <c r="P289" i="8"/>
  <c r="P290" i="8"/>
  <c r="P291" i="8"/>
  <c r="P292" i="8"/>
  <c r="P641" i="8"/>
  <c r="P642" i="8"/>
  <c r="P643" i="8"/>
  <c r="P644" i="8"/>
  <c r="P645" i="8"/>
  <c r="P646" i="8"/>
  <c r="P473" i="8"/>
  <c r="P474" i="8"/>
  <c r="P475" i="8"/>
  <c r="P476" i="8"/>
  <c r="P477" i="8"/>
  <c r="P478" i="8"/>
  <c r="P101" i="8"/>
  <c r="P102" i="8"/>
  <c r="P103" i="8"/>
  <c r="P104" i="8"/>
  <c r="P105" i="8"/>
  <c r="P106" i="8"/>
  <c r="P71" i="8"/>
  <c r="P72" i="8"/>
  <c r="P73" i="8"/>
  <c r="P74" i="8"/>
  <c r="P75" i="8"/>
  <c r="P76" i="8"/>
  <c r="P89" i="8"/>
  <c r="P90" i="8"/>
  <c r="P91" i="8"/>
  <c r="P92" i="8"/>
  <c r="P93" i="8"/>
  <c r="P94" i="8"/>
  <c r="P611" i="8"/>
  <c r="P612" i="8"/>
  <c r="P613" i="8"/>
  <c r="P614" i="8"/>
  <c r="P615" i="8"/>
  <c r="P616" i="8"/>
  <c r="P497" i="8"/>
  <c r="P498" i="8"/>
  <c r="P499" i="8"/>
  <c r="P500" i="8"/>
  <c r="P501" i="8"/>
  <c r="P502" i="8"/>
  <c r="P671" i="8"/>
  <c r="P672" i="8"/>
  <c r="P673" i="8"/>
  <c r="P674" i="8"/>
  <c r="P675" i="8"/>
  <c r="P676" i="8"/>
  <c r="P161" i="8"/>
  <c r="P162" i="8"/>
  <c r="P163" i="8"/>
  <c r="P164" i="8"/>
  <c r="P165" i="8"/>
  <c r="P166" i="8"/>
  <c r="P557" i="8"/>
  <c r="P558" i="8"/>
  <c r="P559" i="8"/>
  <c r="P560" i="8"/>
  <c r="P561" i="8"/>
  <c r="P562" i="8"/>
  <c r="P119" i="8"/>
  <c r="P120" i="8"/>
  <c r="P121" i="8"/>
  <c r="P122" i="8"/>
  <c r="P123" i="8"/>
  <c r="P124" i="8"/>
  <c r="P29" i="8"/>
  <c r="P30" i="8"/>
  <c r="P31" i="8"/>
  <c r="P32" i="8"/>
  <c r="P33" i="8"/>
  <c r="P34" i="8"/>
  <c r="P173" i="8"/>
  <c r="P174" i="8"/>
  <c r="P175" i="8"/>
  <c r="P176" i="8"/>
  <c r="P177" i="8"/>
  <c r="P178" i="8"/>
  <c r="P65" i="8"/>
  <c r="P66" i="8"/>
  <c r="P67" i="8"/>
  <c r="P68" i="8"/>
  <c r="P69" i="8"/>
  <c r="P70" i="8"/>
  <c r="P437" i="8"/>
  <c r="P438" i="8"/>
  <c r="P439" i="8"/>
  <c r="P533" i="8"/>
  <c r="P534" i="8"/>
  <c r="P535" i="8"/>
  <c r="P536" i="8"/>
  <c r="P537" i="8"/>
  <c r="P538" i="8"/>
  <c r="P440" i="8"/>
  <c r="P441" i="8"/>
  <c r="P442" i="8"/>
  <c r="P443" i="8"/>
  <c r="P444" i="8"/>
  <c r="P445" i="8"/>
  <c r="P41" i="8"/>
  <c r="P42" i="8"/>
  <c r="P43" i="8"/>
  <c r="P44" i="8"/>
  <c r="P45" i="8"/>
  <c r="P46" i="8"/>
  <c r="P527" i="8"/>
  <c r="P528" i="8"/>
  <c r="P529" i="8"/>
  <c r="P530" i="8"/>
  <c r="P531" i="8"/>
  <c r="P532" i="8"/>
  <c r="P458" i="8"/>
  <c r="P459" i="8"/>
  <c r="P460" i="8"/>
  <c r="P461" i="8"/>
  <c r="P462" i="8"/>
  <c r="P463" i="8"/>
  <c r="P575" i="8"/>
  <c r="P576" i="8"/>
  <c r="P577" i="8"/>
  <c r="P578" i="8"/>
  <c r="P579" i="8"/>
  <c r="P580" i="8"/>
  <c r="P581" i="8"/>
  <c r="P582" i="8"/>
  <c r="P583" i="8"/>
  <c r="P584" i="8"/>
  <c r="P585" i="8"/>
  <c r="P586" i="8"/>
  <c r="P677" i="8"/>
  <c r="P678" i="8"/>
  <c r="P679" i="8"/>
  <c r="P680" i="8"/>
  <c r="P681" i="8"/>
  <c r="P682" i="8"/>
  <c r="P23" i="8"/>
  <c r="P24" i="8"/>
  <c r="P25" i="8"/>
  <c r="P26" i="8"/>
  <c r="P27" i="8"/>
  <c r="P28" i="8"/>
  <c r="P53" i="8"/>
  <c r="P54" i="8"/>
  <c r="P55" i="8"/>
  <c r="P56" i="8"/>
  <c r="P57" i="8"/>
  <c r="P58" i="8"/>
  <c r="P167" i="8"/>
  <c r="P168" i="8"/>
  <c r="P169" i="8"/>
  <c r="P170" i="8"/>
  <c r="P171" i="8"/>
  <c r="P172" i="8"/>
  <c r="P113" i="8"/>
  <c r="P114" i="8"/>
  <c r="P115" i="8"/>
  <c r="P116" i="8"/>
  <c r="P117" i="8"/>
  <c r="P118" i="8"/>
  <c r="P275" i="8"/>
  <c r="P276" i="8"/>
  <c r="P277" i="8"/>
  <c r="P278" i="8"/>
  <c r="P279" i="8"/>
  <c r="P280" i="8"/>
  <c r="P599" i="8"/>
  <c r="P600" i="8"/>
  <c r="P601" i="8"/>
  <c r="P602" i="8"/>
  <c r="P603" i="8"/>
  <c r="P604" i="8"/>
  <c r="P569" i="8"/>
  <c r="P570" i="8"/>
  <c r="P571" i="8"/>
  <c r="P572" i="8"/>
  <c r="P573" i="8"/>
  <c r="P574" i="8"/>
  <c r="P305" i="8"/>
  <c r="P306" i="8"/>
  <c r="P307" i="8"/>
  <c r="P308" i="8"/>
  <c r="P309" i="8"/>
  <c r="P310" i="8"/>
  <c r="P389" i="8"/>
  <c r="P390" i="8"/>
  <c r="P391" i="8"/>
  <c r="P392" i="8"/>
  <c r="P393" i="8"/>
  <c r="P394" i="8"/>
  <c r="P377" i="8"/>
  <c r="P378" i="8"/>
  <c r="P379" i="8"/>
  <c r="P380" i="8"/>
  <c r="P381" i="8"/>
  <c r="P382" i="8"/>
  <c r="P395" i="8"/>
  <c r="P396" i="8"/>
  <c r="P397" i="8"/>
  <c r="P398" i="8"/>
  <c r="P399" i="8"/>
  <c r="P400" i="8"/>
  <c r="P383" i="8"/>
  <c r="P384" i="8"/>
  <c r="P385" i="8"/>
  <c r="P386" i="8"/>
  <c r="P387" i="8"/>
  <c r="P388" i="8"/>
  <c r="P5" i="8"/>
  <c r="P6" i="8"/>
  <c r="P7" i="8"/>
  <c r="P8" i="8"/>
  <c r="P9" i="8"/>
  <c r="P10" i="8"/>
  <c r="P17" i="8"/>
  <c r="P18" i="8"/>
  <c r="P19" i="8"/>
  <c r="P20" i="8"/>
  <c r="P21" i="8"/>
  <c r="P22" i="8"/>
  <c r="P191" i="8"/>
  <c r="P192" i="8"/>
  <c r="P193" i="8"/>
  <c r="P194" i="8"/>
  <c r="P195" i="8"/>
  <c r="P196" i="8"/>
  <c r="P215" i="8"/>
  <c r="P216" i="8"/>
  <c r="P217" i="8"/>
  <c r="P218" i="8"/>
  <c r="P219" i="8"/>
  <c r="P220" i="8"/>
  <c r="P515" i="8"/>
  <c r="P516" i="8"/>
  <c r="P517" i="8"/>
  <c r="P518" i="8"/>
  <c r="P519" i="8"/>
  <c r="P520" i="8"/>
  <c r="P233" i="8"/>
  <c r="P234" i="8"/>
  <c r="P235" i="8"/>
  <c r="P236" i="8"/>
  <c r="P237" i="8"/>
  <c r="P238" i="8"/>
  <c r="P239" i="8"/>
  <c r="P240" i="8"/>
  <c r="P241" i="8"/>
  <c r="P242" i="8"/>
  <c r="P243" i="8"/>
  <c r="P244" i="8"/>
  <c r="P245" i="8"/>
  <c r="P246" i="8"/>
  <c r="P247" i="8"/>
  <c r="P248" i="8"/>
  <c r="P249" i="8"/>
  <c r="P250" i="8"/>
  <c r="P35" i="8"/>
  <c r="P36" i="8"/>
  <c r="P37" i="8"/>
  <c r="P38" i="8"/>
  <c r="P39" i="8"/>
  <c r="P40" i="8"/>
  <c r="P431" i="8"/>
  <c r="P432" i="8"/>
  <c r="P433" i="8"/>
  <c r="P434" i="8"/>
  <c r="P435" i="8"/>
  <c r="P436" i="8"/>
  <c r="P413" i="8"/>
  <c r="P414" i="8"/>
  <c r="P415" i="8"/>
  <c r="P416" i="8"/>
  <c r="P417" i="8"/>
  <c r="P418" i="8"/>
  <c r="P419" i="8"/>
  <c r="P420" i="8"/>
  <c r="P421" i="8"/>
  <c r="P422" i="8"/>
  <c r="P423" i="8"/>
  <c r="P424" i="8"/>
  <c r="P83" i="8"/>
  <c r="P84" i="8"/>
  <c r="P85" i="8"/>
  <c r="P86" i="8"/>
  <c r="P87" i="8"/>
  <c r="P88" i="8"/>
  <c r="P635" i="8"/>
  <c r="P636" i="8"/>
  <c r="P637" i="8"/>
  <c r="P638" i="8"/>
  <c r="P639" i="8"/>
  <c r="P640" i="8"/>
  <c r="P485" i="8"/>
  <c r="P486" i="8"/>
  <c r="P487" i="8"/>
  <c r="P488" i="8"/>
  <c r="P489" i="8"/>
  <c r="P490" i="8"/>
  <c r="P539" i="8"/>
  <c r="P540" i="8"/>
  <c r="P541" i="8"/>
  <c r="P542" i="8"/>
  <c r="P543" i="8"/>
  <c r="P544" i="8"/>
  <c r="P545" i="8"/>
  <c r="P546" i="8"/>
  <c r="P547" i="8"/>
  <c r="P548" i="8"/>
  <c r="P549" i="8"/>
  <c r="P550" i="8"/>
  <c r="P299" i="8"/>
  <c r="P300" i="8"/>
  <c r="P301" i="8"/>
  <c r="P302" i="8"/>
  <c r="P303" i="8"/>
  <c r="P304" i="8"/>
  <c r="P155" i="8"/>
  <c r="P156" i="8"/>
  <c r="P157" i="8"/>
  <c r="P158" i="8"/>
  <c r="P159" i="8"/>
  <c r="P160" i="8"/>
  <c r="P323" i="8"/>
  <c r="P324" i="8"/>
  <c r="P325" i="8"/>
  <c r="P326" i="8"/>
  <c r="P327" i="8"/>
  <c r="P328" i="8"/>
  <c r="P365" i="8"/>
  <c r="P366" i="8"/>
  <c r="P367" i="8"/>
  <c r="P368" i="8"/>
  <c r="P369" i="8"/>
  <c r="P370" i="8"/>
  <c r="P353" i="8"/>
  <c r="P354" i="8"/>
  <c r="P355" i="8"/>
  <c r="P356" i="8"/>
  <c r="P357" i="8"/>
  <c r="P358" i="8"/>
  <c r="P359" i="8"/>
  <c r="P360" i="8"/>
  <c r="P361" i="8"/>
  <c r="P362" i="8"/>
  <c r="P363" i="8"/>
  <c r="P364" i="8"/>
  <c r="P371" i="8"/>
  <c r="P372" i="8"/>
  <c r="P373" i="8"/>
  <c r="P374" i="8"/>
  <c r="P375" i="8"/>
  <c r="P376" i="8"/>
  <c r="P407" i="8"/>
  <c r="P408" i="8"/>
  <c r="P409" i="8"/>
  <c r="P410" i="8"/>
  <c r="P411" i="8"/>
  <c r="P412" i="8"/>
  <c r="P11" i="8"/>
  <c r="P12" i="8"/>
  <c r="P13" i="8"/>
  <c r="P14" i="8"/>
  <c r="P15" i="8"/>
  <c r="P16" i="8"/>
  <c r="P197" i="8"/>
  <c r="P198" i="8"/>
  <c r="P199" i="8"/>
  <c r="P200" i="8"/>
  <c r="P201" i="8"/>
  <c r="P202" i="8"/>
  <c r="P209" i="8"/>
  <c r="P210" i="8"/>
  <c r="P211" i="8"/>
  <c r="P212" i="8"/>
  <c r="P213" i="8"/>
  <c r="P214" i="8"/>
  <c r="P221" i="8"/>
  <c r="P222" i="8"/>
  <c r="P223" i="8"/>
  <c r="P224" i="8"/>
  <c r="P225" i="8"/>
  <c r="P226" i="8"/>
  <c r="P227" i="8"/>
  <c r="P228" i="8"/>
  <c r="P229" i="8"/>
  <c r="P230" i="8"/>
  <c r="P231" i="8"/>
  <c r="P232" i="8"/>
  <c r="P251" i="8"/>
  <c r="P252" i="8"/>
  <c r="P253" i="8"/>
  <c r="P254" i="8"/>
  <c r="P255" i="8"/>
  <c r="P256" i="8"/>
  <c r="P425" i="8"/>
  <c r="P426" i="8"/>
  <c r="P427" i="8"/>
  <c r="P428" i="8"/>
  <c r="P429" i="8"/>
  <c r="P430" i="8"/>
  <c r="P257" i="8"/>
  <c r="P258" i="8"/>
  <c r="P259" i="8"/>
  <c r="P260" i="8"/>
  <c r="P261" i="8"/>
  <c r="P262" i="8"/>
  <c r="P446" i="8"/>
  <c r="P447" i="8"/>
  <c r="P448" i="8"/>
  <c r="P449" i="8"/>
  <c r="P450" i="8"/>
  <c r="P451" i="8"/>
  <c r="P47" i="8"/>
  <c r="P48" i="8"/>
  <c r="P49" i="8"/>
  <c r="P50" i="8"/>
  <c r="P51" i="8"/>
  <c r="P52" i="8"/>
  <c r="P59" i="8"/>
  <c r="P60" i="8"/>
  <c r="P61" i="8"/>
  <c r="P62" i="8"/>
  <c r="P63" i="8"/>
  <c r="P64" i="8"/>
  <c r="P263" i="8"/>
  <c r="P264" i="8"/>
  <c r="P265" i="8"/>
  <c r="P266" i="8"/>
  <c r="P267" i="8"/>
  <c r="P268" i="8"/>
  <c r="P77" i="8"/>
  <c r="P78" i="8"/>
  <c r="P79" i="8"/>
  <c r="P80" i="8"/>
  <c r="P81" i="8"/>
  <c r="P82" i="8"/>
  <c r="P107" i="8"/>
  <c r="P108" i="8"/>
  <c r="P109" i="8"/>
  <c r="P110" i="8"/>
  <c r="P111" i="8"/>
  <c r="P112" i="8"/>
  <c r="P131" i="8"/>
  <c r="P132" i="8"/>
  <c r="P133" i="8"/>
  <c r="P134" i="8"/>
  <c r="P135" i="8"/>
  <c r="P136" i="8"/>
  <c r="P137" i="8"/>
  <c r="P138" i="8"/>
  <c r="P139" i="8"/>
  <c r="P140" i="8"/>
  <c r="P141" i="8"/>
  <c r="P142" i="8"/>
  <c r="P143" i="8"/>
  <c r="P144" i="8"/>
  <c r="P145" i="8"/>
  <c r="P146" i="8"/>
  <c r="P147" i="8"/>
  <c r="P148" i="8"/>
  <c r="P563" i="8"/>
  <c r="P564" i="8"/>
  <c r="P565" i="8"/>
  <c r="P566" i="8"/>
  <c r="P567" i="8"/>
  <c r="P568" i="8"/>
  <c r="P293" i="8"/>
  <c r="P294" i="8"/>
  <c r="P295" i="8"/>
  <c r="P296" i="8"/>
  <c r="P297" i="8"/>
  <c r="P298" i="8"/>
  <c r="P341" i="8"/>
  <c r="P342" i="8"/>
  <c r="P343" i="8"/>
  <c r="P344" i="8"/>
  <c r="P345" i="8"/>
  <c r="P346" i="8"/>
  <c r="P509" i="8"/>
  <c r="P510" i="8"/>
  <c r="P511" i="8"/>
  <c r="P512" i="8"/>
  <c r="P513" i="8"/>
  <c r="P514" i="8"/>
  <c r="P665" i="8"/>
  <c r="P666" i="8"/>
  <c r="P667" i="8"/>
  <c r="P668" i="8"/>
  <c r="P669" i="8"/>
  <c r="P670" i="8"/>
  <c r="P311" i="8"/>
  <c r="P312" i="8"/>
  <c r="P313" i="8"/>
  <c r="P314" i="8"/>
  <c r="P315" i="8"/>
  <c r="P316" i="8"/>
  <c r="P695" i="8"/>
  <c r="P696" i="8"/>
  <c r="P697" i="8"/>
  <c r="P698" i="8"/>
  <c r="P699" i="8"/>
  <c r="P700" i="8"/>
  <c r="P491" i="8"/>
  <c r="P492" i="8"/>
  <c r="P493" i="8"/>
  <c r="P494" i="8"/>
  <c r="P495" i="8"/>
  <c r="P496" i="8"/>
  <c r="P401" i="8"/>
  <c r="P402" i="8"/>
  <c r="P403" i="8"/>
  <c r="P404" i="8"/>
  <c r="P405" i="8"/>
  <c r="P406" i="8"/>
  <c r="P125" i="8"/>
  <c r="P126" i="8"/>
  <c r="P127" i="8"/>
  <c r="P128" i="8"/>
  <c r="P129" i="8"/>
  <c r="P130" i="8"/>
  <c r="P479" i="8"/>
  <c r="P480" i="8"/>
  <c r="P481" i="8"/>
  <c r="P482" i="8"/>
  <c r="P483" i="8"/>
  <c r="P484" i="8"/>
  <c r="P179" i="8"/>
  <c r="P180" i="8"/>
  <c r="P181" i="8"/>
  <c r="P182" i="8"/>
  <c r="P183" i="8"/>
  <c r="P184" i="8"/>
  <c r="P587" i="8"/>
  <c r="P588" i="8"/>
  <c r="P589" i="8"/>
  <c r="P590" i="8"/>
  <c r="P591" i="8"/>
  <c r="P592" i="8"/>
  <c r="P335" i="8"/>
  <c r="P336" i="8"/>
  <c r="P337" i="8"/>
  <c r="P338" i="8"/>
  <c r="P339" i="8"/>
  <c r="P340" i="8"/>
  <c r="P281" i="8"/>
  <c r="P282" i="8"/>
  <c r="P283" i="8"/>
  <c r="P284" i="8"/>
  <c r="P285" i="8"/>
  <c r="P286" i="8"/>
  <c r="P647" i="8"/>
  <c r="P648" i="8"/>
  <c r="P649" i="8"/>
  <c r="P650" i="8"/>
  <c r="P651" i="8"/>
  <c r="P652" i="8"/>
  <c r="P185" i="8"/>
  <c r="P186" i="8"/>
  <c r="P187" i="8"/>
  <c r="P188" i="8"/>
  <c r="P189" i="8"/>
  <c r="P190" i="8"/>
  <c r="P329" i="8"/>
  <c r="P330" i="8"/>
  <c r="P331" i="8"/>
  <c r="P332" i="8"/>
  <c r="P333" i="8"/>
  <c r="P334" i="8"/>
  <c r="P623" i="8"/>
  <c r="P624" i="8"/>
  <c r="P625" i="8"/>
  <c r="P626" i="8"/>
  <c r="P627" i="8"/>
  <c r="P628" i="8"/>
  <c r="P203" i="8"/>
  <c r="P204" i="8"/>
  <c r="P205" i="8"/>
  <c r="P206" i="8"/>
  <c r="P207" i="8"/>
  <c r="P208" i="8"/>
  <c r="P317" i="8"/>
  <c r="P318" i="8"/>
  <c r="P319" i="8"/>
  <c r="P320" i="8"/>
  <c r="P321" i="8"/>
  <c r="P322" i="8"/>
  <c r="P269" i="8"/>
  <c r="P270" i="8"/>
  <c r="P271" i="8"/>
  <c r="P272" i="8"/>
  <c r="P273" i="8"/>
  <c r="P274" i="8"/>
  <c r="P593" i="8"/>
  <c r="P594" i="8"/>
  <c r="P595" i="8"/>
  <c r="P596" i="8"/>
  <c r="P597" i="8"/>
  <c r="P598" i="8"/>
  <c r="P617" i="8"/>
  <c r="P618" i="8"/>
  <c r="P619" i="8"/>
  <c r="P620" i="8"/>
  <c r="P621" i="8"/>
  <c r="P622" i="8"/>
  <c r="P629" i="8"/>
  <c r="P630" i="8"/>
  <c r="P631" i="8"/>
  <c r="P632" i="8"/>
  <c r="P633" i="8"/>
  <c r="P634" i="8"/>
  <c r="P707" i="8"/>
  <c r="P708" i="8"/>
  <c r="P709" i="8"/>
  <c r="P710" i="8"/>
  <c r="P711" i="8"/>
  <c r="P712" i="8"/>
  <c r="P701" i="8"/>
  <c r="P702" i="8"/>
  <c r="P703" i="8"/>
  <c r="P704" i="8"/>
  <c r="P705" i="8"/>
  <c r="P706" i="8"/>
  <c r="P713" i="8"/>
  <c r="P714" i="8"/>
  <c r="P715" i="8"/>
  <c r="P716" i="8"/>
  <c r="P717" i="8"/>
  <c r="P718" i="8"/>
  <c r="P719" i="8"/>
  <c r="P720" i="8"/>
  <c r="P721" i="8"/>
  <c r="P722" i="8"/>
  <c r="P723" i="8"/>
  <c r="P724" i="8"/>
  <c r="P464" i="8"/>
  <c r="G1231" i="6"/>
  <c r="G1232" i="6"/>
  <c r="G1233" i="6"/>
</calcChain>
</file>

<file path=xl/sharedStrings.xml><?xml version="1.0" encoding="utf-8"?>
<sst xmlns="http://schemas.openxmlformats.org/spreadsheetml/2006/main" count="24510" uniqueCount="1840">
  <si>
    <t>Measure Name</t>
  </si>
  <si>
    <t>Measure Life</t>
  </si>
  <si>
    <t>Source</t>
  </si>
  <si>
    <t>Incremental Measure Cost - SF</t>
  </si>
  <si>
    <t>Base Labor Cost</t>
  </si>
  <si>
    <t>Base Labor Cost Reference</t>
  </si>
  <si>
    <t>Base Materials Cost</t>
  </si>
  <si>
    <t>Base Material Cost Reference</t>
  </si>
  <si>
    <t>Change Labor Cost</t>
  </si>
  <si>
    <t>Change Labor Cost Reference</t>
  </si>
  <si>
    <t>Change Materials Cost</t>
  </si>
  <si>
    <t>Change Material Cost Reference</t>
  </si>
  <si>
    <t>120v Heat Pump Water Heater 50 Gallons</t>
  </si>
  <si>
    <t>IL TRM V10.0, use heat pump water heater 50Gallons as proxy</t>
  </si>
  <si>
    <t>Estimate at $105 per labor hour, assume 5.2 hours work, reference: http://www.serviskey.net/support/rate-estimator?s4=FL; https://www.homewyse.com/services/cost_to_replace_hot_water_heater.html (direct fit/replacement)</t>
  </si>
  <si>
    <t>Baseline 50-gallon electric water heater: https://www.homedepot.com/p/Rheem-Performance-50-Gal-Medium-6-Year-4500-4500-Watt-Elements-Electric-Tank-Water-Heater-XE50M06ST45U1/205810732</t>
  </si>
  <si>
    <t>50-gallon HPWH (3.88 UEF): https://www.homedepot.com/p/Rheem-Performance-Platinum-50-gal-10-Year-Hybrid-High-Efficiency-Smart-Tank-Electric-Water-Heater-XE50T10HD50U1/303419574</t>
  </si>
  <si>
    <t>Air Sealing-Infiltration Control</t>
  </si>
  <si>
    <t>IL TRM V10</t>
  </si>
  <si>
    <t>blower door test; https://www.angi.com/articles/how-much-blower-door-test-cost.htm</t>
  </si>
  <si>
    <t>0.278*sqft</t>
  </si>
  <si>
    <t>Wisconsin TRM 2022, Air Sealing without Blower Door Test, $0.27 per sqft. (adjusted to 2023$)</t>
  </si>
  <si>
    <t>Air-to-Water Heat Pump</t>
  </si>
  <si>
    <t>IL TRM V10.0, use Energy Star ASHP, 24 SEER as proxy</t>
  </si>
  <si>
    <t>1381*hvac_tons+303</t>
  </si>
  <si>
    <t>IL TRM V10.0, section 5.3.1, installation cost for 15 SEER</t>
  </si>
  <si>
    <t>1056*hvac_tons</t>
  </si>
  <si>
    <t>Reference: https://www.homewyse.com/services/cost_to_install_air_conditioning.html</t>
  </si>
  <si>
    <t>https://www.chiltrix.com/documents/price-list.html</t>
  </si>
  <si>
    <t>ASHP - 15 SEER/14.3 SEER2 from base electric resistance</t>
  </si>
  <si>
    <t>2023 IL TRM V.11.0 Vol.3 sec. 5.3.1, Air Source Heat Pump used as proxy</t>
  </si>
  <si>
    <t>182*hvac_tons</t>
  </si>
  <si>
    <t>FPL contractor survey, 2018 (adjusted to 2023$)</t>
  </si>
  <si>
    <t>ASHP - 24 SEER/22.9 SEER2 (from elec resistance)</t>
  </si>
  <si>
    <t>2951*hvac_tons</t>
  </si>
  <si>
    <t>ASHP - 24 SEER/22.9 SEER2, 10.5 HSPF</t>
  </si>
  <si>
    <t>ASHP - CEE Advanced Tier: 17.8 SEER/17 SEER2; 10.0 HSPF</t>
  </si>
  <si>
    <t>976*hvac_tons</t>
  </si>
  <si>
    <t>ASHP - CEE Advanced Tier: 17.8 SEER/17 SEER2; 10.0 HSPF (from elec resistance)</t>
  </si>
  <si>
    <t>ASHP - CEE Tier 2: 16.8 SEER/16 SEER2; 9.0 HSPF</t>
  </si>
  <si>
    <t>683*hvac_tons</t>
  </si>
  <si>
    <t>ASHP - CEE Tier 2: 16.8 SEER/16 SEER2; 9.0 HSPF (from elec resistance)</t>
  </si>
  <si>
    <t>ASHP - ENERGY STAR/CEE Tier 1: 16 SEER/15.2 SEER2 (from elect resistance)</t>
  </si>
  <si>
    <t>350*hvac_tons</t>
  </si>
  <si>
    <t>ASHP - ENERGY STAR/CEE Tier 1: 16 SEER/15.2 SEER2, 9.0 HSPF</t>
  </si>
  <si>
    <t>Basement or Crawlspace Wall Insulation R-15</t>
  </si>
  <si>
    <t>IL TRM V10.0</t>
  </si>
  <si>
    <t>1.8*(sqft/floors)</t>
  </si>
  <si>
    <t>Market Research, 2023, https://insulationguides.com/home-insulation-prices/crawl-space#:~:text=The%20average%20cost%20of%20crawl,ft.</t>
  </si>
  <si>
    <t>cost per sq ft of basement wall area</t>
  </si>
  <si>
    <t>Bathroom Faucet Aerators</t>
  </si>
  <si>
    <t>IL TRM V8.0</t>
  </si>
  <si>
    <t>Illinois TRM Version 10.0, section 5.4.4 (adjusted to 2023$)</t>
  </si>
  <si>
    <t>CEE Advanced Tier Clothes Dryer</t>
  </si>
  <si>
    <t>IL TRM V10.0, section 5.1.10, incremental cost for an Energy Star most efficient dryer (adjusted to 2023$)</t>
  </si>
  <si>
    <t>CEE Advanced Tier Clothes Washer</t>
  </si>
  <si>
    <t>IL TRM v10.0, section 5.1.2. Difference in Tier2 and ENERGY STAR incremental cost is $57. Add this amount to Tier 2 incremental cost of $141. (adjusted to 2023$)</t>
  </si>
  <si>
    <t>CEE Tier 3 Refrigerator</t>
  </si>
  <si>
    <t>2022 IL TRM V.10.0 Vol.3 sec. 5.1.6, CEE Tier 2 Refrigerator used as proxy</t>
  </si>
  <si>
    <t>https://www.bestbuy.com/site/insignia-18-cu-ft-top-freezer-refrigerator-stainless-steel/6472692.p?skuId=6472692</t>
  </si>
  <si>
    <t>https://www.bestbuy.com/site/thermador-freedom-collection-19-4-cu-ft-bottom-freezer-built-in-smart-refrigerator-custom-panel-ready/6438349.p?skuId=6438349</t>
  </si>
  <si>
    <t>Ceiling Insulation (R11 to R30)</t>
  </si>
  <si>
    <t>Wisconsin Focus on Energy TRM 2022</t>
  </si>
  <si>
    <t>0.67*(sqft/floors)</t>
  </si>
  <si>
    <t>$671.67 per 1000 sqft, https://www.homewyse.com/costs/cost_of_blown_fiberglass_insulation.html</t>
  </si>
  <si>
    <t>0.55*(sqft/floors)</t>
  </si>
  <si>
    <t>$55/bag, 10 bags per 1,000 sq ft; https://www.homedepot.com/p/Owens-Corning-AttiCat-Pink-Expanding-Fiberglass-Blown-In-Insulation-System-27-5-lbs-L38A/100541755</t>
  </si>
  <si>
    <t>Ceiling Insulation (R11 to R38)</t>
  </si>
  <si>
    <t>No Labor Cost</t>
  </si>
  <si>
    <t>No equipment cost</t>
  </si>
  <si>
    <t>0.77*(sqft/floors)</t>
  </si>
  <si>
    <t>$55/bag, 14 bags per 1,000 sq ft; https://www.homedepot.com/p/Owens-Corning-AttiCat-Pink-Expanding-Fiberglass-Blown-In-Insulation-System-27-5-lbs-L38A/100541755</t>
  </si>
  <si>
    <t>Ceiling Insulation (R11 to R49)</t>
  </si>
  <si>
    <t>0.825*(sqft/floors)</t>
  </si>
  <si>
    <t>$55/bag, 15 bags per 1,000 sq ft; https://www.homedepot.com/p/Owens-Corning-AttiCat-Pink-Expanding-Fiberglass-Blown-In-Insulation-System-27-5-lbs-L38A/100541755</t>
  </si>
  <si>
    <t>Ceiling Insulation(R19 to R30)</t>
  </si>
  <si>
    <t>0.33*(sqft/floors)</t>
  </si>
  <si>
    <t>$55/bag, 6 bags per 1,000 sq ft; https://www.homedepot.com/p/Owens-Corning-AttiCat-Pink-Expanding-Fiberglass-Blown-In-Insulation-System-27-5-lbs-L38A/100541755</t>
  </si>
  <si>
    <t>Ceiling Insulation(R19 to R38)</t>
  </si>
  <si>
    <t>Ceiling Insulation(R19 to R49)</t>
  </si>
  <si>
    <t>Ceiling Insulation(R2 to R30)</t>
  </si>
  <si>
    <t>Ceiling Insulation(R2 to R38)</t>
  </si>
  <si>
    <t>1.05*(sqft/floors)</t>
  </si>
  <si>
    <t>$55/bag, 19 bags per 1,000 sq ft; https://www.homedepot.com/p/Owens-Corning-AttiCat-Pink-Expanding-Fiberglass-Blown-In-Insulation-System-27-5-lbs-L38A/100541755</t>
  </si>
  <si>
    <t>Ceiling Insulation(R2 to R49)</t>
  </si>
  <si>
    <t>1.38*(sqft/floors)</t>
  </si>
  <si>
    <t>$55/bag, 25 bags per 1,000 sq ft; https://www.homedepot.com/p/Owens-Corning-AttiCat-Pink-Expanding-Fiberglass-Blown-In-Insulation-System-27-5-lbs-L38A/100541755</t>
  </si>
  <si>
    <t>Ceiling Insulation(R30 to R38)</t>
  </si>
  <si>
    <t>0.28*(sqft/floors)</t>
  </si>
  <si>
    <t>$55/bag, 5 bags per 1,000 sq ft; https://www.homedepot.com/p/Owens-Corning-AttiCat-Pink-Expanding-Fiberglass-Blown-In-Insulation-System-27-5-lbs-L38A/100541755</t>
  </si>
  <si>
    <t>Ceiling Insulation(R30 to R49)</t>
  </si>
  <si>
    <t>Ceiling Insulation(R38 to R49)</t>
  </si>
  <si>
    <t>Central AC -  CEE Tier 2: 16.8 SEER/16 SEER2</t>
  </si>
  <si>
    <t>760*hvac_tons</t>
  </si>
  <si>
    <t>Central AC - 24 SEER/22.9 SEER2</t>
  </si>
  <si>
    <t>3336*hvac_tons</t>
  </si>
  <si>
    <t>Central AC - CEE Advanced Tier: 17.8 SEER/17 SEER2</t>
  </si>
  <si>
    <t>1138*hvac_tons</t>
  </si>
  <si>
    <t>Central AC - ENERGY STAR/CEE Tier 1:  16 SEER/15.2 SEER2</t>
  </si>
  <si>
    <t>136*hvac_tons</t>
  </si>
  <si>
    <t>Central AC Tune Up</t>
  </si>
  <si>
    <t>IL TRM 10.0, section 5.3.10 (adjusted to 2023$)</t>
  </si>
  <si>
    <t>Dehumidifier Recycling</t>
  </si>
  <si>
    <t>Michigan - MEMD - 10.20.2020 - 2021 TRM</t>
  </si>
  <si>
    <t>Michigan - MEMD - 10.20.2020 - 2021 TRM (adjusted to 2023$)</t>
  </si>
  <si>
    <t>Drain Water Heat Recovery</t>
  </si>
  <si>
    <t>IL TRM V10.0, section 5.4.11 Drain Water Heat Recovery (adjusted to 2023$)</t>
  </si>
  <si>
    <t>Duct Insulation</t>
  </si>
  <si>
    <t>0.87*sqft</t>
  </si>
  <si>
    <t>$867.11 per 1000 sqft (home sq ft), https://www.homewyse.com/costs/cost_of_duct_insulation.html</t>
  </si>
  <si>
    <t>0.56*sqft</t>
  </si>
  <si>
    <t>$557.85 per 1000 sqft (home sq ft), https://www.homewyse.com/costs/cost_of_duct_insulation.html</t>
  </si>
  <si>
    <t>Duct Repair</t>
  </si>
  <si>
    <t>Regional Technical Forum - Residential: Heating/Cooling - Duct Sealing SF V7.2</t>
  </si>
  <si>
    <t>https://rtf.nwcouncil.org/measure/duct-sealing-sf/</t>
  </si>
  <si>
    <t>ECM Circulator Pump</t>
  </si>
  <si>
    <t>2020 MEMD measure for pump &lt; 100W</t>
  </si>
  <si>
    <t>https://www.homedepot.com/p/Watts-Hot-Water-Recirculating-System-with-Built-In-Timer-0955800/100426993</t>
  </si>
  <si>
    <t>https://www.homedepot.com/p/Taco-Comfort-Solutions-006e3-ECM-High-Efficiency-Hot-Water-Circulation-Pump-with-6-ft-Cord-006E3LC/321298094</t>
  </si>
  <si>
    <t>Energy Star Air Purifier</t>
  </si>
  <si>
    <t>IL TRM V10.0, section 5.1.1, average of the incremental costs (adjusted to 2023$)</t>
  </si>
  <si>
    <t>Energy Star Audio-Video Equipment</t>
  </si>
  <si>
    <t>Independent Electric Service Operators Measures and Assumptions, 2011, Energy star blu ray player used as proxy</t>
  </si>
  <si>
    <t>Mid-Atlantic TRM 2019, Vermont TRM 2018, and Wisconsin TRM 2022 show zero incremental cost based on ENERGY STAR Retail Products Platform product analysis for soundbars</t>
  </si>
  <si>
    <t>Energy Star Bathroom Ventilating Fan</t>
  </si>
  <si>
    <t>Michigan - MEMD - 2020</t>
  </si>
  <si>
    <t>Mid-Atlantic TRM 2019 (adjusted to 2023$)</t>
  </si>
  <si>
    <t>Energy Star Ceiling Fan</t>
  </si>
  <si>
    <t>IL TRM v10.0 section 5.3.15 (adjusted to 2023$)</t>
  </si>
  <si>
    <t>Energy Star Clothes Dryer</t>
  </si>
  <si>
    <t>IL TRM V10.0, section 5.1.10, incremental cost for an Energy Star dryer (adjusted to 2023$)</t>
  </si>
  <si>
    <t>Energy Star Clothes Washer</t>
  </si>
  <si>
    <t>IL TRM v10.0 section 5.1.2 (adjusted to 2023$)</t>
  </si>
  <si>
    <t>Energy Star Dehumidifier</t>
  </si>
  <si>
    <t>IL TRM V10.0, section 5.1.3, incremental cost for Energy Star dehumidifier (adjusted to 2023$)</t>
  </si>
  <si>
    <t>Energy Star Dishwasher</t>
  </si>
  <si>
    <t>IL TRM v10.0 section 5.1.4. (adjusted to 2023$)</t>
  </si>
  <si>
    <t>Energy Star Dishwasher (Gas Water Heating)</t>
  </si>
  <si>
    <t>Energy Star Door</t>
  </si>
  <si>
    <t>CPUC DEER Database; EUL/RUL values, updated October 2008</t>
  </si>
  <si>
    <t>http://www.homedepot.com/b/Doors-Windows-Doors-Patio-Doors/72-x-80/N-5yc1vZarqnZ12l6Z1z0rbko?NCNI-5</t>
  </si>
  <si>
    <t>http://www.homedepot.com/p/MasterPiece-71-1-4-in-x-79-1-2-in-Composite-White-Right-Hand-Sliding-Patio-Door-with-Smooth-Interior-G6068R00201/202339614?N=5yc1vZarqnZbwo5oZ1z0tvbf</t>
  </si>
  <si>
    <t>ENERGY STAR EV supply equipment (level 2 charger)</t>
  </si>
  <si>
    <t>IL TRM v10.0 section 5.7.3 (adjusted to 2023$)</t>
  </si>
  <si>
    <t>Energy Star Freezer</t>
  </si>
  <si>
    <t>2022 IL TRM v10.0 Vol. 3 Section 5.1.5</t>
  </si>
  <si>
    <t>IL TRM v10.0 section 5.1.5 (adjusted to 2023$)</t>
  </si>
  <si>
    <t>Energy Star Ground Source Heat Pump</t>
  </si>
  <si>
    <t>1422*hvac_tons</t>
  </si>
  <si>
    <t>IL TRM v10.0, section 5.3.8 (adjusted to 2023$)</t>
  </si>
  <si>
    <t>https://www.remodelingcalculator.org/geothermal-heating-cooling-costs/</t>
  </si>
  <si>
    <t>2224*hvac_tons</t>
  </si>
  <si>
    <t>https://iwae.com/shop/3-ton-22-3-eer-2-stage-climatemaster-tranquility-22-geothermal-heat-pump-vertical-package-unit-ha16163.html</t>
  </si>
  <si>
    <t>Energy Star Imaging Equipment</t>
  </si>
  <si>
    <t>PA TRM Errata 2017 Appendix A, Energy Star Television used as proxy</t>
  </si>
  <si>
    <t>Market Research, 2023, bestbuy.com</t>
  </si>
  <si>
    <t>Market Research, 2023, bestbuy.com (lowest cost units were all EnergyStar certified so no incremental cost difference)</t>
  </si>
  <si>
    <t>Energy Star Monitor</t>
  </si>
  <si>
    <t>PA 2019-2021 TRM</t>
  </si>
  <si>
    <t>Energy Star Personal Computer</t>
  </si>
  <si>
    <t>Energy Star Refrigerator</t>
  </si>
  <si>
    <t>IL TRM v10.0, section 5.1.6 (adjusted to 2023$)</t>
  </si>
  <si>
    <t>Energy Star Room AC</t>
  </si>
  <si>
    <t>IL TRM V10.0, section 5.1.7 (adjusted to 2023$)</t>
  </si>
  <si>
    <t>Energy Star Set-Top Receiver</t>
  </si>
  <si>
    <t>Energy Star TV</t>
  </si>
  <si>
    <t>PA TRM Errata 2017 Appendix A</t>
  </si>
  <si>
    <t>Energy Star Windows</t>
  </si>
  <si>
    <t>Iowa TRM V5.0</t>
  </si>
  <si>
    <t>21*sqft*area_window</t>
  </si>
  <si>
    <t>Average per sq ft cost to install one  3x5 window; https://www.homewyse.com/costs/cost_of_windows.html</t>
  </si>
  <si>
    <t>40.2*sqft*area_window</t>
  </si>
  <si>
    <t>Average per sq ft cost to install one builder-grade 3x5 window; https://www.homewyse.com/costs/cost_of_windows.html</t>
  </si>
  <si>
    <t>45*sqft*area_window</t>
  </si>
  <si>
    <t>Base Cost assumptions (one builder-grade 3x5 window; https://www.homewyse.com/costs/cost_of_windows.html) plus Incremental cost equivalent to estimated window efficiency (U-factor = 0.27) https://www.energystar.gov/sites/default/files/ESWDS-ReviewOfCost_EffectivenessAnalysis.pdf (adjusted to 2023$)</t>
  </si>
  <si>
    <t>Exterior Wall Insulation</t>
  </si>
  <si>
    <t>0.90*sqft</t>
  </si>
  <si>
    <t>Reference: https://www.forbes.com/home-improvement/insulation/cost-to-install-wall-insulation/. Average of $0.5 and $1.25 (adjusted to 2023$)</t>
  </si>
  <si>
    <t>0.535*sqft</t>
  </si>
  <si>
    <t>Reference: https://www.forbes.com/home-improvement/insulation/cost-to-install-wall-insulation/ (adjusted to 2023$)</t>
  </si>
  <si>
    <t>Filter Whistle</t>
  </si>
  <si>
    <t>IL TRM Version 8.0</t>
  </si>
  <si>
    <t>https://www.goodsfortheplanet.com/niagara-conservation-energy-saving-furnace-whistle.html</t>
  </si>
  <si>
    <t>Floor Insulation</t>
  </si>
  <si>
    <t>(53.92/(1/0.012))*sqft</t>
  </si>
  <si>
    <t>rate at $53.92/per labor hour and 0.012 hr/sq.ft, referenrce: https://www.homewyse.com/costs/cost_of_floor_insulation.html</t>
  </si>
  <si>
    <t>0.73*sqft</t>
  </si>
  <si>
    <t>rate at $0.73/sq.ft, assume 2208(area)/1.4(nfloors) =1577 sq.ft, reference: https://www.homewyse.com/costs/cost_of_floor_insulation.html</t>
  </si>
  <si>
    <t>Freezer Recycling</t>
  </si>
  <si>
    <t>IL TRM v10.0, section 5.1.8, footnot #97. $50 is bounty</t>
  </si>
  <si>
    <t>Green Roof</t>
  </si>
  <si>
    <t>3.25*(sqft/floors)</t>
  </si>
  <si>
    <t>https://legacyusa.com/blog/commercial-roof-replacement-and-installation-cost/#:~:text=How%20much%20it%20costs%20to,and%20%2430%20per%20square%20foot.</t>
  </si>
  <si>
    <t>32.5*(sqft/floors)</t>
  </si>
  <si>
    <t>How Much Does a Green Roof Cost in 2023? - Lawnstarter, https://www.lawnstarter.com/blog/cost/green-roof-price/#cost-estimator</t>
  </si>
  <si>
    <t>Heat Pump Clothes Dryer</t>
  </si>
  <si>
    <t>Iowa TRM V4.0</t>
  </si>
  <si>
    <t>rate at $81.88/per labor hour, assume 2 hours work, reference: https://www.homewyse.com/costs/cost_of_electric_dryers.html</t>
  </si>
  <si>
    <t>https://www.homedepot.com/p/Whirlpool-7-0-cu-ft-240-Volt-White-Electric-Vented-Dryer-with-AUTODRY-Drying-System-WED4950HW/304753183</t>
  </si>
  <si>
    <t>https://www.homedepot.com/p/Whirlpool-7-4-cu-ft-240-Volt-Stackable-White-Electric-Ventless-Dryer-with-Intuitive-Touch-Controls-ENERGY-STAR-WHD560CHW/308241988</t>
  </si>
  <si>
    <t>Heat Pump Pool Heater</t>
  </si>
  <si>
    <t>http://www.aquacal.com/what-is-the-average-lifespan-of-a-swimming-pool-heat-pump/</t>
  </si>
  <si>
    <t>https://www.homewyse.com/services/cost_to_replace_pool_heater.html</t>
  </si>
  <si>
    <t>https://www.homedepot.com/p/EcoSmart-27-kW-4-07-GPM-Smart-Pool-Electric-Pool-Tankless-Water-Heater-Smart-POOL-27/203316222</t>
  </si>
  <si>
    <t>https://sunplay.com/collections/swimming-pool-heaters/products/hayward-heatpro-heat-pump-w3hp21004t</t>
  </si>
  <si>
    <t>Heat Pump Tune Up</t>
  </si>
  <si>
    <t>Illinois TRM Version 10.0, Volume 3: Residential Measures, Section 5.3.10 (adjusted to 2023$)</t>
  </si>
  <si>
    <t>Heat Pump Water Heater 50 Gallons- CEE Advanced Tier</t>
  </si>
  <si>
    <t>2022 IL TRM V.10.0 sec. 5.4.3, Heat Pump Water Heaters used as proxy</t>
  </si>
  <si>
    <t>Estimate at $105 per labor hour, assume 6.8 hours work, reference: http://www.serviskey.net/support/rate-estimator?s4=FL; https://www.homewyse.com/costs/cost_of_instant_hot_water_heaters.html (direct fit/replacement)</t>
  </si>
  <si>
    <t>Heat Pump Water Heater 50 Gallons-ENERGY STAR</t>
  </si>
  <si>
    <t>Baseline 50-gallon electric water heater: https://www.lowes.com/pd/A-O-Smith-Signature-50-Gallon-Short-6-year-Limited-4500-Watt-Double-Element-Electric-Water-Heater/1000216833</t>
  </si>
  <si>
    <t>Estimate at $105 per labor hour, assume 6.8 hours work, reference: http://www.serviskey.net/support/rate-estimator?s4=FL; https://www.homewyse.com/costs/cost_of_instant_hot_water_heaters.html (direct fit/replacement); add $172 for electric panel upgrade.</t>
  </si>
  <si>
    <t>https://www.homedepot.com/p/Rheem-Performance-Platinum-50-gal-10-Year-Hybrid-High-Efficiency-Smart-Tank-Electric-Water-Heater-XE50T10HD50U1/303419574</t>
  </si>
  <si>
    <t>Heat Pump Water Heater 80 Gallons-ENERGY STAR</t>
  </si>
  <si>
    <t>Baseline 80-gallon electric water heater: https://www.homedepot.com/p/Richmond-80-Gal-Solar-6-Year-4500-Watt-Universal-Connect-with-Element-Electric-Water-Heater-S80U-1/202959691</t>
  </si>
  <si>
    <t>https://www.homedepot.com/p/Rheem-Performance-Platinum-80-Gal-10-Year-Hybrid-High-Efficiency-Smart-Tank-Electric-Water-Heater-XE80T10H45U0/312741506</t>
  </si>
  <si>
    <t>Heat Trap</t>
  </si>
  <si>
    <t>Pennsylvania 2016 Statewide TRM, Section 2.3.1 (Based on heat pump water heater measure life)</t>
  </si>
  <si>
    <t>Avg cost for journeyman plumber, assume 1 hr; https://www.homeadvisor.com/cost/plumbing/hire-a-plumber/</t>
  </si>
  <si>
    <t>https://www.homedepot.com/p/Everbilt-Dielectric-Nipple-Heat-Trap-15009/205680991</t>
  </si>
  <si>
    <t>High Efficiency Convection Oven</t>
  </si>
  <si>
    <t>TX TRM v10 Vol.3 sec. 2.4.2</t>
  </si>
  <si>
    <t>reference: https://www.homewyse.com/costs/cost_of_convection_ovens.html</t>
  </si>
  <si>
    <t>Average of 4 lowest-cost non-convection 30" electric wall ovens, bestbuy.com</t>
  </si>
  <si>
    <t>Average of 4 lowest-cost 30" convection electric wall ovens, bestbuy.com</t>
  </si>
  <si>
    <t>High Efficiency Induction Cooktop</t>
  </si>
  <si>
    <t>TX TRM v10 Vol.2 sec. 2.5.12</t>
  </si>
  <si>
    <t>reference: https://www.homewyse.com/costs/cost_of_induction_cooktops.html</t>
  </si>
  <si>
    <t>Average of 4 lowest cost 30" radiant electric cooktops: bestbuy.com</t>
  </si>
  <si>
    <t>Average of 4 lowest cost 30" induction cooktops: bestbuy.com</t>
  </si>
  <si>
    <t>Home Energy Management System</t>
  </si>
  <si>
    <t>NYSERDA HEMS Validation Pilot; https://www.nyserda.ny.gov/-/media/Project/Nyserda/files/Publications/Energy-Analysis/Home-Energy-Management-System-Savings-Validation-Pilot.pdf</t>
  </si>
  <si>
    <t>NYSERDA HEMS Validation Pilot; https://www.nyserda.ny.gov/-/media/Project/Nyserda/files/Publications/Energy-Analysis/Home-Energy-Management-System-Savings-Validation-Pilot.pdf (adjusted to 2023$)</t>
  </si>
  <si>
    <t>Hot Water Pipe Insulation</t>
  </si>
  <si>
    <t>IL TRM V10.0, section 5.4.1,  $3 per linear foot, assume 6 ft (adjusted to 2023$)</t>
  </si>
  <si>
    <t>HVAC ECM Motor</t>
  </si>
  <si>
    <t>IL TRM V10.0, section 5.3.5 (adjusted to 2023$)</t>
  </si>
  <si>
    <t>HVAC Economizer</t>
  </si>
  <si>
    <t>MN TRM 3.3 pg. 341, used C/I HVAC - Unitary Equipment Economizer Addition or Repair</t>
  </si>
  <si>
    <t>https://www.homewyse.com/services/cost_to_install_air_handler.html</t>
  </si>
  <si>
    <t>https://airscapefans.com/products/residential-economizer</t>
  </si>
  <si>
    <t>HVAC Zoning System</t>
  </si>
  <si>
    <t>IL TRM V10.0, Energy Star ASHP used as proxy</t>
  </si>
  <si>
    <t>2023 HVAC Zoning System Cost | Add Dual or Multi-Zone Cost (homeguide.com) Cost including equipment and labour</t>
  </si>
  <si>
    <t>Indoor Daylight Sensor</t>
  </si>
  <si>
    <t>https://www.homewyse.com/maintenance_costs/cost_to_repair_light_fixture.html</t>
  </si>
  <si>
    <t>https://www.beeslighting.com/Enerlites-MPL-010-Daylight-Sensor?srsltid=AfAwrE612TpF1vEW6MWjW5ocOHkNf0QUtHC21ir5MN0ok0KJbMVxTJQGblk</t>
  </si>
  <si>
    <t>Induction Range</t>
  </si>
  <si>
    <t>TX TRM v10 Vol.2 sec. 2.5.12, High Efficiency Induction Cooktop used as proxy</t>
  </si>
  <si>
    <t>https://www.homewyse.com/services/cost_to_install_range.html</t>
  </si>
  <si>
    <t>Average of 4 lowest cost electric ranges: bestbuy.com</t>
  </si>
  <si>
    <t>Average of 4 lowest cost induction ranges: bestbuy.com</t>
  </si>
  <si>
    <t>Instantaneous Hot Water System</t>
  </si>
  <si>
    <t>https://www.energy.gov/energysaver/tankless-or-demand-type-water-heaters</t>
  </si>
  <si>
    <t>https://www.homewyse.com/services/cost_to_replace_hot_water_heater.html (direct fit/replacement)</t>
  </si>
  <si>
    <t>Average labor cost; https://www.homewyse.com/costs/cost_of_instant_hot_water_heaters.html (minor fit/position change)</t>
  </si>
  <si>
    <t>Assume 3 point-of-use water heaters per home.  Reference: https://www.homedepot.com/p/Rheem-Performance-13-kW-Self-Modulating-2-54-GPM-Tankless-Electric-Water-Heater-RETEX-13/300800566 plus valves: https://www.homedepot.com/p/Rheem-Brass-Service-Valves-for-Tankless-Water-Heaters-RTG20220AB/202798884</t>
  </si>
  <si>
    <t>Kitchen Faucet Aerators</t>
  </si>
  <si>
    <t>Illinois TRM Version 8.0, section 5.4.4 (adjusted to 2023$)</t>
  </si>
  <si>
    <t>LED - 9W_CFL Baseline</t>
  </si>
  <si>
    <t>https://www.homedepot.com/p/EcoSmart-60-Watt-Equivalent-Spiral-Non-Dimmable-E26-CFL-Light-Bulb-Daylight-4-Pack-ESBM814450K/205487810</t>
  </si>
  <si>
    <t>https://www.amazon.com/Great-Eagle-Equivalent-Non-dimmable-Replacement/dp/B07QKGW18K/ref=sr_1_4?crid=24IWCNRXEEZRL&amp;keywords=9w+led+light+bulbs&amp;qid=1579622651&amp;sprefix=9w+led%2Caps%2C288&amp;sr=8-4</t>
  </si>
  <si>
    <t>LED - 9W_Halogen Baseline</t>
  </si>
  <si>
    <t>https://www.amazon.com/GE-Lighting-43-Watt-620-Lumen-Medium/dp/B01AGMX7VA/ref=sr_1_5?crid=VM0A9DU6XDH6&amp;keywords=43w+halogen+bulb&amp;qid=1579622721&amp;sprefix=43w+h%2Caps%2C284&amp;sr=8-5</t>
  </si>
  <si>
    <t>LED Specialty Lamps-5W Chandelier</t>
  </si>
  <si>
    <t>Iowa TRM V4.1</t>
  </si>
  <si>
    <t>https://www.homedepot.com/p/40-Watt-Double-Life-B10-Blunt-Incandescent-Light-Bulb-4-Pack-10543/303762197</t>
  </si>
  <si>
    <t>https://www.homedepot.com/p/Ecosmart-40-Watt-Equivalent-B11-Dimmable-Energy-Star-Clear-Filament-Vintage-Style-LED-Light-Bulb-Soft-White-3-Pack-FG-03128/303742219</t>
  </si>
  <si>
    <t>Linear LED</t>
  </si>
  <si>
    <t>Iowa TRM V4.2</t>
  </si>
  <si>
    <t>https://www.homedepot.com/p/Philips-32-Watt-4-ft-T8-Alto-Linear-Fluorescent-Light-Bulb-Neutral-3500K-10-Pack-479691/303811578</t>
  </si>
  <si>
    <t>https://www.homedepot.com/p/Philips-32-Watt-Equivalent-4-ft-T8-LED-Linear-Light-Bulb-Daylight-5000K-10-Pack-472910/303040479</t>
  </si>
  <si>
    <t>Low Flow Showerhead</t>
  </si>
  <si>
    <t>Illinois 2018 Statewide TRM, Section 4.3.3 (adjusted tp 2023$)</t>
  </si>
  <si>
    <t>New Construction - Whole Home Improvements - Tier 1</t>
  </si>
  <si>
    <t>TRM for APS DSM Programs 2022 (Arizona)</t>
  </si>
  <si>
    <t>TRM for APS DSM Programs 2022 (Arizona) (Table 3-3) (adjusted to 2023$)</t>
  </si>
  <si>
    <t>New Construction - Whole Home Improvements - Tier 2</t>
  </si>
  <si>
    <t>TRM for APS DSM Programs 2022 (Arizona) (assume 50% cost increase) (adjusted to 2023$)</t>
  </si>
  <si>
    <t>Occupancy Sensors Switch Mounted</t>
  </si>
  <si>
    <t>Mid Atlantic TRM v9 (adjusted to 2023$)</t>
  </si>
  <si>
    <t>Outdoor Lighting Timer</t>
  </si>
  <si>
    <t>Wisconsin TRM 2020</t>
  </si>
  <si>
    <t>https://www.amazon.com/Century-Photocell-Resistant-Photoelectric-Weatherproof/dp/B01MAWA81Q/ref=sr_1_5?crid=1I4221M3L7OCU&amp;keywords=outdoor+lighting+timer&amp;qid=1671475923&amp;sprefix=outdoor+lighting+timer%2Caps%2C110&amp;sr=8-5</t>
  </si>
  <si>
    <t>Outdoor Motion Sensor</t>
  </si>
  <si>
    <t>https://www.homewyse.com/services/cost_to_install_low_voltage_deck_lighting.html</t>
  </si>
  <si>
    <t>https://www.amazon.com/EATON-Lighting-MS180-Replacement-Floodlight/dp/B0002YPKVS/ref=sr_1_5?keywords=outdoor+motion+sensor&amp;qid=1579706772&amp;sr=8-5</t>
  </si>
  <si>
    <t>Ozone Laundry</t>
  </si>
  <si>
    <t>Illinois TRM V10.0</t>
  </si>
  <si>
    <t>IL TRM v10.0, section 5.1.12 (adjusted to 2023$)</t>
  </si>
  <si>
    <t>Programmable Thermostat</t>
  </si>
  <si>
    <t>https://www.amazon.com/Honeywell-RTH111B1024-Digital-Manual-Thermostat/dp/B07VVP6HMG/ref=sr_1_7?c=ts&amp;keywords=Home+Nonprogrammable+Thermostats&amp;qid=1681780676&amp;s=hi&amp;sr=1-7&amp;ts_id=2054379011</t>
  </si>
  <si>
    <t>https://www.amazon.com/Honeywell-7-Day-Programmable-Thermostat/dp/B00A9IBZI4/ref=sr_1_27?keywords=Home+Programmable+Thermostats+7+day&amp;qid=1681781259&amp;refinements=p_36%3A2100-5000&amp;rnid=1243644011&amp;s=hi&amp;sr=1-27</t>
  </si>
  <si>
    <t>Properly Sized CAC</t>
  </si>
  <si>
    <t>Pennsylvania Public Utility Commission, Energy Efficiency Potential Study for Pennsylvania Final Report, 2015, Appendix D</t>
  </si>
  <si>
    <t>https://www.acsupplytexas.com/take-pricing/</t>
  </si>
  <si>
    <t>Radiant Barrier</t>
  </si>
  <si>
    <t>TX TRM v10 Vol.2 sec. 2.3.6</t>
  </si>
  <si>
    <t>https://www.homeadvisor.com/cost/insulation/#reflect</t>
  </si>
  <si>
    <t>0.6*sqft/floors</t>
  </si>
  <si>
    <t>assume avg cost, reference: https://www.homeadvisor.com/cost/insulation/#reflect</t>
  </si>
  <si>
    <t>Reflective Roof</t>
  </si>
  <si>
    <t>TX TRM v10 Vol.2 sec. 2.3.7, Cool Roof used as proxy</t>
  </si>
  <si>
    <t>4.06*(sqft/floors)</t>
  </si>
  <si>
    <t>avg cost per sq ft, reference: https://www.homewyse.com/costs/cost_of_composition_shingle_roofing.html</t>
  </si>
  <si>
    <t>0.99*(sqft/floors)</t>
  </si>
  <si>
    <t>rate at $0.99/sq.ft, reference: https://www.lowes.com/pd/GAF-ROYAL-SOVEREIGN-33-33-sq-ft-Charcoal-3-Tab-Roof-Shingles/50405232</t>
  </si>
  <si>
    <t>2.83*(sqft/floors)</t>
  </si>
  <si>
    <t>https://www.fixr.com/costs/cool-roof</t>
  </si>
  <si>
    <t>Refrigerator Coil Cleaning</t>
  </si>
  <si>
    <t>https://rusticwise.com/fridge-condenser-coil-cleaning/</t>
  </si>
  <si>
    <t>https://safetyking.com/how-much-do-dirty-coils-cost-you/#:~:text=A%20technician%20can%20clean%20the,which%20typically%20costs%20about%20%24150.</t>
  </si>
  <si>
    <t>Refrigerator Recycling</t>
  </si>
  <si>
    <t>Residential Whole House Fan</t>
  </si>
  <si>
    <t>https://www.homewyse.com/services/cost_to_install_whole_house_fan.html</t>
  </si>
  <si>
    <t>Sealed crawlspace</t>
  </si>
  <si>
    <t>3.0*(sqft/floors)</t>
  </si>
  <si>
    <t>https://www.forbes.com/home-improvement/foundation/crawl-space-encapsulation-cost/</t>
  </si>
  <si>
    <t>Smart Breaker</t>
  </si>
  <si>
    <t>this estimation might be conservative, smart panel used as proxy</t>
  </si>
  <si>
    <t>Reference: https://www.homewyse.com/services/cost_to_install_gfci_circuit_breaker.html</t>
  </si>
  <si>
    <t>https://www.amazon.com/Leviton-LB115-S-Standard-Circuit-Breaker/dp/B083MY842Q/ref=sr_1_2?crid=22LN3H15FASK4&amp;keywords=smart%2Bbreaker&amp;qid=1677078060&amp;sprefix=smart%2Bbreaker%2Caps%2C93&amp;sr=8-2&amp;th=1</t>
  </si>
  <si>
    <t>Smart Panel</t>
  </si>
  <si>
    <t>this estimation might be conservative</t>
  </si>
  <si>
    <t>reference: https://homeguide.com/costs/cost-to-replace-electrical-panel#:~:text=The%20retail%20cost%20of%20a%20new%20electrical%20panel,to%20%24500%20or%20install%20a%20new%20power%20supply.</t>
  </si>
  <si>
    <t>https://www.span.io/panel</t>
  </si>
  <si>
    <t>Smart Power Strip</t>
  </si>
  <si>
    <t>IL TRM V10.0, section 5.2.1</t>
  </si>
  <si>
    <t>Mid-Atlantic TRM v9 (adjusted to 2023$)</t>
  </si>
  <si>
    <t>Smart Thermostat</t>
  </si>
  <si>
    <t>IL TRM V10.0, Section 5.3.16 (adjusted to 2023$)</t>
  </si>
  <si>
    <t>Solar Attic Fan</t>
  </si>
  <si>
    <t>Pennsylvania 2016 Statewide TRM, Section 2.9.9</t>
  </si>
  <si>
    <t>https://gogreendaylightsystems.com/solar-attic-fan-installation-cost/</t>
  </si>
  <si>
    <t>https://www.homedepot.com/p/Remington-Solar-660-CFM-Black-Solar-Powered-Roof-Mount-Exhaust-Fan-SFT10-BLK/306936795</t>
  </si>
  <si>
    <t>Solar Pool Heater</t>
  </si>
  <si>
    <t>NY TRM v8 Appendix P</t>
  </si>
  <si>
    <t>reference source did not distinguish material and labor costs</t>
  </si>
  <si>
    <t>Average of three web references: http://solarexpert.com/solar-education/solar-faqs/solar-pool/; https://www.medallionenergy.com/blog/solar-pool-heating-cost/; https://floridasolardesigngroup.com/how-much-does-a-solar-pool-heater-cost/</t>
  </si>
  <si>
    <t>Solar Powered Pool Pumps</t>
  </si>
  <si>
    <t>NY TRM v8 Appendix P, Solar Pool Heater used as proxy</t>
  </si>
  <si>
    <t>https://www.homeadvisor.com/cost/swimming-pools-hot-tubs-and-saunas/install-replace-pool-pump/</t>
  </si>
  <si>
    <t>http://www.inyopools.com/Products/00100018074612.htm?gclid=EAIaIQobChMInIa73oLy2wIVhb9kCh3f9wcGEAQYCCABEgLWHfD_BwE</t>
  </si>
  <si>
    <t>https://www.naturalcurrent.com/1hp-solar-pool-pump-sunray-solar-variable-speed-pool-pump-kit-made-in-the-usa/</t>
  </si>
  <si>
    <t>Solar Thermal Water Heating System</t>
  </si>
  <si>
    <t>Average installed cost for FPL Pilot Offering (adjusted to 2023$)</t>
  </si>
  <si>
    <t>Spray Foam Insulation(Base R11)</t>
  </si>
  <si>
    <t>Use air sealing as proxy</t>
  </si>
  <si>
    <t>0.79*(sqft/floors)</t>
  </si>
  <si>
    <t>$790.81 per 1000 sqft, https://www.homewyse.com/costs/cost_of_open_cell_spray_foam_insulation.html</t>
  </si>
  <si>
    <t>3.33*(sqft/floors)</t>
  </si>
  <si>
    <t>$3,334.79 per 1000 sqft for R21 added along roofline, https://www.homewyse.com/costs/cost_of_open_cell_spray_foam_insulation.html</t>
  </si>
  <si>
    <t>Spray Foam Insulation(Base R19)</t>
  </si>
  <si>
    <t>Spray Foam Insulation(Base R2)</t>
  </si>
  <si>
    <t>Spray Foam Insulation(Base R30)</t>
  </si>
  <si>
    <t>Use air sealing as proxy. https://airflowacademy.com/how-long-does-insulation-last/</t>
  </si>
  <si>
    <t>Thermostatic Shower Restriction Valve</t>
  </si>
  <si>
    <t>IL TRM V10.0, section 5.4.8 (adjusted to 2023$)</t>
  </si>
  <si>
    <t>Variable Refrigerant Flow (VRF) HVAC Systems</t>
  </si>
  <si>
    <t>Mid Atlantic TRM v9</t>
  </si>
  <si>
    <t>Mid Atlantic TRM 2019 V9 (based on 3-ton time of sale cost on per-ton basis) (adjusted to 2023$)</t>
  </si>
  <si>
    <t>Water Heater Thermostat Setback</t>
  </si>
  <si>
    <t>IL TRM V10.0, section 5.4.6 (adjusted to 2023$)</t>
  </si>
  <si>
    <t>Water Heater Timeclock</t>
  </si>
  <si>
    <t>Electrical hourly rate of 83.34 and assume 1 hr to install: http://www.serviskey.net/support/rate-estimator?s4=FL</t>
  </si>
  <si>
    <t>https://www.homedepot.com/p/Intermatic-30-Amp-240-Volt-DPST-Electronic-Water-Heater-Time-Switch-EH40/205878350</t>
  </si>
  <si>
    <t>Weather stripping</t>
  </si>
  <si>
    <t>IL TRM v11.0 Vol.2 sec. 4.8.16, Commercial Weather Stripping used as proxy</t>
  </si>
  <si>
    <t>34 ft of weather stripping; https://www.homedepot.com/p/Frost-King-5-16-in-x-1-4-in-x-17-ft-White-D-Center-EPDM-Medium-Gap-Weatherseal-Tape-V25WA/100017014</t>
  </si>
  <si>
    <t>Window Caulking</t>
  </si>
  <si>
    <t>https://www.homedepot.com/p/DAP-Alex-Fast-Dry-10-1-oz-White-Acrylic-Latex-Plus-Silicone-Caulk-18425/100634323</t>
  </si>
  <si>
    <t>Window Sun Protection</t>
  </si>
  <si>
    <t>No labor cost</t>
  </si>
  <si>
    <t>3.94*sqft *0.15</t>
  </si>
  <si>
    <t>CMUA TRM, https://www.cmua.org/files/CMUA-POU-TRM_2017_FINAL_12-5-2017%20-%20Copy.pdf. Incremental cost of $3.32/sq ft of window glass covered (typical assumption is 15% of home sq. ft. for window area). (adjusted to 2023$)</t>
  </si>
  <si>
    <t>End Use</t>
  </si>
  <si>
    <t>Algorithm - Efficient Measure</t>
  </si>
  <si>
    <t>Algorithm - Base Measure</t>
  </si>
  <si>
    <t>Parameter</t>
  </si>
  <si>
    <t>Value</t>
  </si>
  <si>
    <t>Short Description</t>
  </si>
  <si>
    <t>Sector</t>
  </si>
  <si>
    <t>Residential Domestic Hot Water</t>
  </si>
  <si>
    <t>((1/(hpwh_eff_120v*paf))*gpd*noccupants*days*density*(hot_wtr_temp-cold_wtr_temp))/btu_kwh</t>
  </si>
  <si>
    <t>((1/base_dhw)*gpd*noccupants)*days*density*(hot_wtr_temp-cold_wtr_temp)/btu_kwh</t>
  </si>
  <si>
    <t>days</t>
  </si>
  <si>
    <t>days per year</t>
  </si>
  <si>
    <t>Residential</t>
  </si>
  <si>
    <t>btu_kwh</t>
  </si>
  <si>
    <t>BTUs per kilowatt hour</t>
  </si>
  <si>
    <t>noccupants</t>
  </si>
  <si>
    <t>Mobile home, Average Number of Occupants (NOCCUPANTS)</t>
  </si>
  <si>
    <t>US Energy Information Administration, 2020 Residential Energy Consumption Survey, Table HC9.1 Household demographics of U.S. homes, by housing unit type, 2020</t>
  </si>
  <si>
    <t>Multi-Family, Average Number of Occupants (NOCCUPANTS)</t>
  </si>
  <si>
    <t>Single Family, Average Number of Occupants (NOCCUPANTS)</t>
  </si>
  <si>
    <t>paf</t>
  </si>
  <si>
    <t>HP Water Heater COP Performance Adjustment Factor (PAF)</t>
  </si>
  <si>
    <t>Arkansas TRM, based on average ambient air temperature and DOE guidance (assume unconditioned garage).  Air temp based on avg Florida climate data (http://www.ncdc.noaa.gov/cag/)</t>
  </si>
  <si>
    <t>gpd</t>
  </si>
  <si>
    <t>Gallons per day of hot water use per person (GPD)</t>
  </si>
  <si>
    <t>Minnesota 2020 Statewide TRM V3.1, Residential Hot Water - Drainpipe Heat Exchanger with Electric Water Heater</t>
  </si>
  <si>
    <t>density</t>
  </si>
  <si>
    <t>Density of water in pounds per gallon</t>
  </si>
  <si>
    <t>Wisconsin 2020 Technical Reference Manual</t>
  </si>
  <si>
    <t>base_dhw</t>
  </si>
  <si>
    <t>Residential Electric Storage Water Heaters baseline UEF</t>
  </si>
  <si>
    <t>IL TRM v10.0, section 5.4.3</t>
  </si>
  <si>
    <t>hot_wtr_temp</t>
  </si>
  <si>
    <t>Average hot water temperature</t>
  </si>
  <si>
    <t>Indiana TRM V2.1, 7/15/2015, p.71</t>
  </si>
  <si>
    <t>cold_wtr_temp</t>
  </si>
  <si>
    <t>FL Zone 1&amp;2 wtd avg, Temperature of Cold Water</t>
  </si>
  <si>
    <t>FSEC Solar Water Heater Calculator, http://www.fsec.ucf.edu/en/consumer/solar_hot_water/homes/calculator/SHW-calculator_simple.xls, FPL Weighted Average for Blended Selection</t>
  </si>
  <si>
    <t>hpwh_eff_120v</t>
  </si>
  <si>
    <t>Efficient Heat Pump Water Heater Energy Factor (50 gallons, UEF)</t>
  </si>
  <si>
    <t>Updated 2023, CEE Residential Water Heating Specification, Effective March 16, 2018</t>
  </si>
  <si>
    <t>Residential Space Cooling; Residential Space Heating</t>
  </si>
  <si>
    <t>X_cool * (eui_cool*sqft*(1-seal_svge)) + X_heat * (eui_htg*sqft*(1-seal_svge))</t>
  </si>
  <si>
    <t>X_cool * (eui_cool*sqft) + X_heat * (eui_htg*sqft)</t>
  </si>
  <si>
    <t>sqft</t>
  </si>
  <si>
    <t>Average mobile home square footage</t>
  </si>
  <si>
    <t>2020 RECS Survey Data, Table HC10.12  Average square footage of South homes, 2020</t>
  </si>
  <si>
    <t>eui_cool</t>
  </si>
  <si>
    <t>Mobile home space cooling energy use intensity</t>
  </si>
  <si>
    <t>RECS 2020 DATA</t>
  </si>
  <si>
    <t>eui_htg</t>
  </si>
  <si>
    <t>Mobile home space heating energy use intensity</t>
  </si>
  <si>
    <t>Average multifamily square footage</t>
  </si>
  <si>
    <t>Multifamily space cooling energy use intensity</t>
  </si>
  <si>
    <t>Multifamily space heating energy use intensity</t>
  </si>
  <si>
    <t>Average single family square footage</t>
  </si>
  <si>
    <t>Single family space cooling energy use intensity</t>
  </si>
  <si>
    <t>Single family space heating energy use intensity</t>
  </si>
  <si>
    <t>seal_svge</t>
  </si>
  <si>
    <t>Average savings for air sealing</t>
  </si>
  <si>
    <t>Savings, in percentage terms, associated with typical air-sealing projects._x000D_
_x000D_
https://www.energystar.gov/campaign/seal_insulate/methodology_x000D_
(reference is for air sealing and insulation - need to remove insulation estimate from savings percentage)</t>
  </si>
  <si>
    <t>X_heat</t>
  </si>
  <si>
    <t>multiplier for space heating</t>
  </si>
  <si>
    <t>X_cool</t>
  </si>
  <si>
    <t>multiplier for space cooling</t>
  </si>
  <si>
    <t>X_cool * ((btu_ton*hvac_tons)/1000*(1/eff_seer_atw)*cool_eflh) + X_heat * ((btu_ton*hvac_tons)/1000*(1/eff_hspf_awt)*htg_eflh)</t>
  </si>
  <si>
    <t>X_cool * ((btu_ton*hvac_tons)/1000*(1/base_seer)*cool_eflh)+ X_heat * ((btu_ton*hvac_tons)/1000*(1/market_hspf)*htg_eflh)</t>
  </si>
  <si>
    <t>btu_ton</t>
  </si>
  <si>
    <t>BTUs per cooling ton</t>
  </si>
  <si>
    <t>hvac_tons</t>
  </si>
  <si>
    <t>Mobile HVAC tons</t>
  </si>
  <si>
    <t>Measure Definition</t>
  </si>
  <si>
    <t>cool_eflh</t>
  </si>
  <si>
    <t>FL Zone 1&amp;2 Wtd Avg, Mobile home HVAC Effective Full Load Cooling Hours</t>
  </si>
  <si>
    <t>Based on Full Load Hour assumptions taken from the ENERGY STAR calculator (http://www.energystar.gov/ia/business/bulk_purchasing/bpsavings_calc/Calc_CAC.xls) and reduced by 33% due to assumption that the average air conditioning is oversized by 50% (Neme, Proctor, Nadal, 1999; â€œNational Energy Savings Potential From Addressing Residential HVAC Installation Problemsâ€).</t>
  </si>
  <si>
    <t>htg_eflh</t>
  </si>
  <si>
    <t>FL Zone 1&amp;2 Wtd Avg, Average mobile home heating effective full load hours</t>
  </si>
  <si>
    <t>Based on Full Load Hour assumptions taken from the ENERGY STAR calculator</t>
  </si>
  <si>
    <t>FL Zone 1&amp;2 Wtd Avg, Multi-Family HVAC Effective Full Load Cooling Hours</t>
  </si>
  <si>
    <t>FL Zone 1&amp;2 Wtd Avg, Average multifamily heating effective full load hours</t>
  </si>
  <si>
    <t>Multifamily HVAC tons</t>
  </si>
  <si>
    <t>Updated 2020 per comments from Indiana Citizen's Action Coalition.</t>
  </si>
  <si>
    <t>FL Zone 1&amp;2 Wtd Avg, Average single-family heating effective full load hours</t>
  </si>
  <si>
    <t>FL Zone 1&amp;2 Wtd Avg, Single Family HVAC Effective Full Load Cooling Hours</t>
  </si>
  <si>
    <t>Single-family HVAC tons</t>
  </si>
  <si>
    <t>Average HVAC tonnage for a single family home</t>
  </si>
  <si>
    <t>eff_seer_atw</t>
  </si>
  <si>
    <t>Measure space cooling SEER value</t>
  </si>
  <si>
    <t>https://www.chiltrix.com/documents/CX34-spec-sheet.pdf</t>
  </si>
  <si>
    <t>base_seer</t>
  </si>
  <si>
    <t>Federal standard residential AC baseline efficiency</t>
  </si>
  <si>
    <t>Federal Standard effective 2023. https://www.energystar.gov/products/heating_cooling/heat_pumps_air_source/key_product_criteria</t>
  </si>
  <si>
    <t>market_hspf</t>
  </si>
  <si>
    <t>Baseline space heating HSPF value</t>
  </si>
  <si>
    <t>Measure Definition, https://www.seer2.com/region-southeast.html</t>
  </si>
  <si>
    <t>eff_hspf_awt</t>
  </si>
  <si>
    <t>Measure space heating HSPF value</t>
  </si>
  <si>
    <t>Measure definition, https://www.chiltrix.com/documents/CX34-spec-sheet.pdf</t>
  </si>
  <si>
    <t>X_cool * ((btu_ton*hvac_tons)/1000*(1/eff_seer)*cool_eflh) + X_heat * ((btu_ton*hvac_tons)/1000*(1/eff_hspf)*htg_eflh)</t>
  </si>
  <si>
    <t>X_cool * (btu_ton*hvac_tons/1000*cool_eflh*(1/base_seer)) + X_heat * (btu_ton*hvac_tons/1000*htg_eflh*(1/resist_hspf))</t>
  </si>
  <si>
    <t>resist_hspf</t>
  </si>
  <si>
    <t>Electric Resistance Coil HSPF</t>
  </si>
  <si>
    <t>Historic efficiency standard for electric resistance heating</t>
  </si>
  <si>
    <t>eff_hspf</t>
  </si>
  <si>
    <t>eff_seer</t>
  </si>
  <si>
    <t>X_cool * ((btu_ton*hvac_tons)/1000*(1/base_seer)*cool_eflh) + X_heat * ((btu_ton*hvac_tons)/1000*(1/market_hspf)*htg_eflh)</t>
  </si>
  <si>
    <t>X_cool*cool_ee_wall_R15+X_heat* heat_ee_wall_R15</t>
  </si>
  <si>
    <t>X_cool*cool_base_wall_R15+X_heat* heat_base_wall_R15</t>
  </si>
  <si>
    <t>heat_base_wall_R15</t>
  </si>
  <si>
    <t>Zone 2 Heating base load modeled for single family (Z2HeatBaseSFWL) (R13)</t>
  </si>
  <si>
    <t>BEOpt model for a 2,250 sq ft, 1 story single family</t>
  </si>
  <si>
    <t>cool_base_wall_R15</t>
  </si>
  <si>
    <t>Zone 2 Cooling base load modeled for single family (Z2CoolBaseSFWL) (R13)</t>
  </si>
  <si>
    <t>Zone 2 Heating base load modeled for multi-family (Z2HeatBaseMFWL) (R13)</t>
  </si>
  <si>
    <t>BEOpt model for a 1,300 sq ft multi-family, the middle unit of 3 side-by-side units</t>
  </si>
  <si>
    <t>Zone 2 Cooling base load modeled for multi-family (Z2CoolBaseMFWL)(R13)</t>
  </si>
  <si>
    <t>Zone 2 Heating base load modeled for manufactured home (Z2HeatBaseMHWL)(R13)</t>
  </si>
  <si>
    <t>BEOpt model for a 1,375 sq ft manufactured home</t>
  </si>
  <si>
    <t>Zone 2 Cooling base load modeled for manufactured home (Z2CoolBaseMHWL) (R13)</t>
  </si>
  <si>
    <t>heat_ee_wall_R15</t>
  </si>
  <si>
    <t>Zone 2 Heating change load modeled for single family (Z2HeatChgSFWL)</t>
  </si>
  <si>
    <t>cool_ee_wall_R15</t>
  </si>
  <si>
    <t>Zone 2 Cooling change load modeled for single family (Z2CoolChgSFWL)</t>
  </si>
  <si>
    <t>Zone 2 Heating change load modeled for multi-family (Z2HeatChgMFWL)</t>
  </si>
  <si>
    <t>Zone 2 Cooling change load modeled for multi-family (Z2CoolChgMFWL)</t>
  </si>
  <si>
    <t xml:space="preserve">Zone 2 Heating change load modeled for manufactured home (Z2HeatChgMHWL) </t>
  </si>
  <si>
    <t>Zone 2 Cooling change load modeled for manufactured home (Z2CoolChgMHWL)</t>
  </si>
  <si>
    <t>(eui_dhw*sqft)-((gpm_base_faucet-gpf_eff)*ftime*noccupants*drain_loss*days*(hot_wtr_temp-cold_wtr_temp)*density)/(faucets*recovery*btu_kwh)</t>
  </si>
  <si>
    <t>eui_dhw*sqft</t>
  </si>
  <si>
    <t>faucets</t>
  </si>
  <si>
    <t>Faucets per dwelling unit</t>
  </si>
  <si>
    <t>Engineer Assumption</t>
  </si>
  <si>
    <t>eui_dhw</t>
  </si>
  <si>
    <t>Mobile home domestic hot water energy use intensity</t>
  </si>
  <si>
    <t>Multifamily domestic hot water energy use intensity</t>
  </si>
  <si>
    <t>Single family ventilation and circulation energy use intensity</t>
  </si>
  <si>
    <t>drain_loss</t>
  </si>
  <si>
    <t xml:space="preserve">Percentage of water flowing down drain </t>
  </si>
  <si>
    <t>Illinois TRM Version 8.0, Volume 3: Residential Measures</t>
  </si>
  <si>
    <t>ftime</t>
  </si>
  <si>
    <t>Minutes of daily faucet time</t>
  </si>
  <si>
    <t>Pennsylvania TRM, August 2019, Volume 2 Residential Measures, Table 2-58</t>
  </si>
  <si>
    <t>recovery</t>
  </si>
  <si>
    <t>Recovery efficiency for electric water heater</t>
  </si>
  <si>
    <t>PA TRM, August 2019, Volume 2 Residential Measures,Table 2-61</t>
  </si>
  <si>
    <t>gpf_eff</t>
  </si>
  <si>
    <t>Gallons per minute for efficient faucet</t>
  </si>
  <si>
    <t>gpm_base_faucet</t>
  </si>
  <si>
    <t>Standard flow rate for bathroom and kitchen faucets in gallons per minute</t>
  </si>
  <si>
    <t>Clothes Dryers</t>
  </si>
  <si>
    <t>dry_cycles*pctdrywash*load*(1/dry_eff)</t>
  </si>
  <si>
    <t>dry_cycles*pctdrywash*load*(1/dry_base)</t>
  </si>
  <si>
    <t>load</t>
  </si>
  <si>
    <t>Estimated weight a typical dryer load</t>
  </si>
  <si>
    <t>Based on ENERGY STAR test procedures. https://www.energystar.gov/index.cfm?c=clothesdry.pr_crit_clothes_dryers</t>
  </si>
  <si>
    <t>dry_base</t>
  </si>
  <si>
    <t>pounds per kWh</t>
  </si>
  <si>
    <t>Federal Standard, Code of Federal Regulations, https://www.ecfr.gov/current/title-10/chapter-II/subchapter-D/part-430</t>
  </si>
  <si>
    <t>pctdrywash</t>
  </si>
  <si>
    <t>Percentage of homes with dryer that use dryer for each wash cycle (pctdrywash)</t>
  </si>
  <si>
    <t xml:space="preserve">PA TRM, June 2016. TRM Reference from 2011-04 Technical Support Document: Energy Efficiency Program for Consumer Products and Commercial and Industrial </t>
  </si>
  <si>
    <t>dry_cycles</t>
  </si>
  <si>
    <t>Average annual dryer cycles</t>
  </si>
  <si>
    <t>Illinois TRM Version 10.0, section 5.1.12</t>
  </si>
  <si>
    <t>dry_eff</t>
  </si>
  <si>
    <t>https://library.cee1.org/system/files/library/13812/CEE_ResidentialClothesDryerSpecification_02Jan2019.pdf</t>
  </si>
  <si>
    <t>Clothes Washers</t>
  </si>
  <si>
    <t>wash_cap/adv_wash_mef*wash_year</t>
  </si>
  <si>
    <t>wash_cap/wash_mefb*wash_year</t>
  </si>
  <si>
    <t>wash_year</t>
  </si>
  <si>
    <t>Estimated annual washing machine cycles</t>
  </si>
  <si>
    <t>wash_mefb</t>
  </si>
  <si>
    <t>Baseline Federal Standard Washer Modified Energy Factor</t>
  </si>
  <si>
    <t>Federal Standard Minimum Clothes Washer MEF, Average of Top and Front Loading (2018), https://www.burlingtonelectric.com/sites/default/files/inline-files/VT%20Clothes%20Washer_Qualifying%20Products%20List.pdf</t>
  </si>
  <si>
    <t>wash_cap</t>
  </si>
  <si>
    <t>Estimated washer capacity in cubic feet</t>
  </si>
  <si>
    <t>Evaluation of Georgia Power Company's 2014 Residential DSM Programs. Nexant, July 2015.</t>
  </si>
  <si>
    <t>adv_wash_mef</t>
  </si>
  <si>
    <t>integrated Modified Energy Factor</t>
  </si>
  <si>
    <t>CEE Qualifying Residential Clothes Washers &gt; 2.5 cu ft. October 15, 2020</t>
  </si>
  <si>
    <t>Refrigerators</t>
  </si>
  <si>
    <t>base_pwr*(1-tier3_kwh)</t>
  </si>
  <si>
    <t>base_pwr</t>
  </si>
  <si>
    <t>Refrigerator Unit Energy Consumption Baseline (refuecbase)</t>
  </si>
  <si>
    <t>Pennsylvania TRM 2019-2020, section 2.4.1, Table 2-69, conventional unit average annual energy usage.</t>
  </si>
  <si>
    <t>tier3_kwh</t>
  </si>
  <si>
    <t>CEE tier 3 refrigerator savings factor (30% more efficient than Federal standards)</t>
  </si>
  <si>
    <t>https://fridgedimensions.com/refrigerators/guides/understanding-energy-efficiency-standards/</t>
  </si>
  <si>
    <t>X_cool*cool_ee_ceil_R11_R30+X_heat* heat_ee_ceil_R11_R30</t>
  </si>
  <si>
    <t>X_cool*cool_base_ceil_R11_R30+X_heat* heat_base_ceil_R11_R30</t>
  </si>
  <si>
    <t>cool_ee_ceil_R11_R30</t>
  </si>
  <si>
    <t>Zone 1 Cooling load change case (R11-R30) modeled for single family</t>
  </si>
  <si>
    <t>BEOpt model for a 2,250 sq ft, 1 story single family (R11 to R30)</t>
  </si>
  <si>
    <t>heat_ee_ceil_R11_R30</t>
  </si>
  <si>
    <t>Zone 1 Heating load change case (R11-R30) modeled for single family</t>
  </si>
  <si>
    <t>Zone 1 Cooling load change case (R11-R30) modeled for multi-family</t>
  </si>
  <si>
    <t>BEOpt model for a 1,300 sq ft multi-family, the middle unit of 3 side-by-side units (R11 to R30)</t>
  </si>
  <si>
    <t>Zone 1 Heating load change case (R11-R30) modeled for multi-family</t>
  </si>
  <si>
    <t>Zone 1 Cooling load change case (R11-R30) modeled for mobile home</t>
  </si>
  <si>
    <t>BEOpt model for a 1,375 sq ft manufactured home (R11 to R30)</t>
  </si>
  <si>
    <t>Zone 1 Heating load change case (R11-R30) modeled for mobile home</t>
  </si>
  <si>
    <t>cool_base_ceil_R11_R30</t>
  </si>
  <si>
    <t>Zone 1 Cooling load base case (R11-R30) modeled for single family</t>
  </si>
  <si>
    <t>heat_base_ceil_R11_R30</t>
  </si>
  <si>
    <t>Zone 1 Heating load base case (R11-R30) modeled for single family</t>
  </si>
  <si>
    <t>Zone 1 Cooling load base case (R11-R30) modeled for multi-family</t>
  </si>
  <si>
    <t>Zone 1 Heating load base case (R11-R30) modeled for multi-family</t>
  </si>
  <si>
    <t xml:space="preserve">BEOpt model for a 1,300 sq ft multi-family, the middle unit of 3 side-by-side units </t>
  </si>
  <si>
    <t>Zone 1 Cooling load base case (R11-R30) modeled for mobile home</t>
  </si>
  <si>
    <t>Zone 1 Heating load base case (R11-R30) modeled for mobile home</t>
  </si>
  <si>
    <t>X_cool*cool_ee_ceil_R11_R38+X_heat* heat_ee_ceil_R11_R38</t>
  </si>
  <si>
    <t>X_cool*cool_base_ceil_R11_R38+X_heat* heat_base_ceil_R11_R38</t>
  </si>
  <si>
    <t>heat_ee_ceil_R11_R38</t>
  </si>
  <si>
    <t>Zone 2 Heating load change case (R11-R38) modeled for single family</t>
  </si>
  <si>
    <t>BEOpt model for a 2,250 sq ft, 1 story single family (R11 to R38)</t>
  </si>
  <si>
    <t>cool_ee_ceil_R11_R38</t>
  </si>
  <si>
    <t>Zone 2 Cooling load change case (R11-R38) modeled for single family</t>
  </si>
  <si>
    <t>Zone 2 Cooling load change case (R11-R38) modeled for multi-family</t>
  </si>
  <si>
    <t>BEOpt model for a 1,300 sq ft multi-family, the middle unit of 3 side-by-side units (R11 to R38)</t>
  </si>
  <si>
    <t>Zone 2 Heating load change case (R11-R38) modeled for multi-family</t>
  </si>
  <si>
    <t>Zone 2 Heating load change case (R11-R38) modeled for mobile home</t>
  </si>
  <si>
    <t xml:space="preserve">BEOpt model for a 1,375 sq ft manufactured home (R11 to R38) </t>
  </si>
  <si>
    <t>Zone 2 Cooling load change case (R11-R38) modeled for mobile home</t>
  </si>
  <si>
    <t>heat_base_ceil_R11_R38</t>
  </si>
  <si>
    <t>Zone 2 Heating load base case (R11-R38) modeled for single family</t>
  </si>
  <si>
    <t>cool_base_ceil_R11_R38</t>
  </si>
  <si>
    <t>Zone 2 Cooling load base case (R11-R38) modeled for single family</t>
  </si>
  <si>
    <t>Zone 2 Cooling load base case (R11-R38) modeled for multi-family</t>
  </si>
  <si>
    <t>Zone 2 Heating load base case (R11-R38) modeled for multi-family</t>
  </si>
  <si>
    <t>Zone 2 Heating load base case (R11-R38) modeled for mobile home</t>
  </si>
  <si>
    <t>Zone 2 Cooling load base case (R11-R38) modeled for mobile home</t>
  </si>
  <si>
    <t>X_cool*cool_ee_ceil_R11_R49+X_heat* heat_ee_ceil_R11_R49</t>
  </si>
  <si>
    <t>X_cool*cool_base_ceil_R11_R49+X_heat* heat_base_ceil_R11_R49</t>
  </si>
  <si>
    <t>heat_ee_ceil_R11_R49</t>
  </si>
  <si>
    <t>Zone 1 &amp; 2 Blended Heating load change case (R11-R49) modeled for single family (Z2HeatChangeSingleR12)</t>
  </si>
  <si>
    <t>BEOpt model for a 2,250 sq ft, 1 story single family (R11 to R49)</t>
  </si>
  <si>
    <t>cool_ee_ceil_R11_R49</t>
  </si>
  <si>
    <t>Zone 1 &amp; 2 Blended Cooling load change case (R11-R49) modeled for single family (Z2CoolChangeSingleR12)</t>
  </si>
  <si>
    <t>Zone 1 &amp; 2 Blended Heating load change case (R11-R49) modeled for multi-family (Z2HeatChangeMultiR12)</t>
  </si>
  <si>
    <t>BEOpt model for a 1,300 sq ft multi-family, the middle unit of 3 side-by-side units (R11 to R49)</t>
  </si>
  <si>
    <t>Zone 1 &amp; 2 Blended Cooling load change case (R11-R49) modeled for multi-family (Z2CoolChangeMultiR12)</t>
  </si>
  <si>
    <t>Zone 1 &amp; 2 Blended Heating load change case (R11-R49) modeled for manufactured home (Z2HeatChangeMHR12)</t>
  </si>
  <si>
    <t>BEOpt model for a 1,375 sq ft manufactured home (R11 to R49)</t>
  </si>
  <si>
    <t>Zone 1 &amp; 2 Cooling load change case (R11-R49) modeled for manufactured home (Z2CoolChangeMHR12)</t>
  </si>
  <si>
    <t>heat_base_ceil_R11_R49</t>
  </si>
  <si>
    <t>Zone 1 &amp; 2 Heating load base case (R11-R49) modeled for single family (Z2HeatBaseSingleR12)</t>
  </si>
  <si>
    <t>cool_base_ceil_R11_R49</t>
  </si>
  <si>
    <t>Zone 1 &amp; 2 Cooling load base case (R11-R49) modeled for single family (Z2CoolBaseSingleR12)</t>
  </si>
  <si>
    <t>Zone 1 &amp; 2 Heating load base case (R11-R49) modeled for multi-family (Z2HeatBaseMultiR12)</t>
  </si>
  <si>
    <t>Zone 1 &amp; 2 Cooling load base case (R11-R49) modeled for multi-family (Z2CoolBaseMultiR12)</t>
  </si>
  <si>
    <t>Zone 1 &amp; 2 Heating load base case (R11-R49) modeled for manufactured home (Z2HeatBaseMHR12)</t>
  </si>
  <si>
    <t>Zone 1 &amp; 2 Cooling load base case (R11-R49) modeled for manufactured home (Z2CoolBaseMHR12)</t>
  </si>
  <si>
    <t>X_cool*cool_ee_ceil_R19_R30+X_heat* heat_ee_ceil_R19_R30</t>
  </si>
  <si>
    <t>X_cool*cool_base_ceil_R19_R30+X_heat* heat_base_ceil_R19_R30</t>
  </si>
  <si>
    <t>heat_ee_ceil_R19_R30</t>
  </si>
  <si>
    <t>Zone 1 Heating load change case (R19-R38) modeled for single family (Z2HeatChangeSingleR19)</t>
  </si>
  <si>
    <t>BEOpt model for a 2,250 sq ft, 1 story single family (R19 to R30)</t>
  </si>
  <si>
    <t>cool_ee_ceil_R19_R30</t>
  </si>
  <si>
    <t>Zone 1 Cooling load change case (R19-R38) modeled for single family (Z2CoolChangeSingleR19)</t>
  </si>
  <si>
    <t>Zone 1 Heating load change case (R19-R38) modeled for multi-family (Z2HeatChangeMultiR19)</t>
  </si>
  <si>
    <t xml:space="preserve">BEOpt model for a 1,300 sq ft multi-family, the middle unit of 3 side-by-side units (R19 to R30) </t>
  </si>
  <si>
    <t>Zone 1 Cooling load change case (R19-R38) modeled for multi-family (Z2CoolChangeMultiR19)</t>
  </si>
  <si>
    <t>Zone 1 Heating load change case (R19-R38) modeled for manufactured home (Z2HeatChangeMHR19)</t>
  </si>
  <si>
    <t>BEOpt model for a 1,375 sq ft manufactured home (R19 to R30)</t>
  </si>
  <si>
    <t>Zone 1 Cooling load change case (R19-R38) modeled for manufactured home (Z2CoolChangeMHR19)</t>
  </si>
  <si>
    <t>heat_base_ceil_R19_R30</t>
  </si>
  <si>
    <t>Zone 1 Heating load base case (R19-R38) modeled for single family (Z2HeatBaseSingleR19)</t>
  </si>
  <si>
    <t>cool_base_ceil_R19_R30</t>
  </si>
  <si>
    <t>Zone 1 Cooling load base case (R19-R38) modeled for single family (Z2CoolBaseSingleR19)</t>
  </si>
  <si>
    <t>Zone 1 Heating load base case (R19-R38) modeled for multi-family (Z2HeatBaseMultiR19)</t>
  </si>
  <si>
    <t>Zone 1 Cooling load base case (R19-R38) modeled for multi-family (Z2CoolBaseMultiR19)</t>
  </si>
  <si>
    <t>Zone 1 Heating load base case (R19-R38) modeled for manufactured home (Z2HeatBaseMHR19)</t>
  </si>
  <si>
    <t>Zone 1 Cooling load base case (R19-R38) modeled for manufactured home (Z2CoolBaseMHR19)</t>
  </si>
  <si>
    <t>X_cool*cool_ee_ceil_R19_R38+X_heat* heat_ee_ceil_R19_R38</t>
  </si>
  <si>
    <t>X_cool*cool_base_ceil_R19_R38+X_heat* heat_base_ceil_R19_R38</t>
  </si>
  <si>
    <t>heat_ee_ceil_R19_R38</t>
  </si>
  <si>
    <t>Zone 2 Heating load change case (R19-R38) modeled for single family (Z2HeatChangeSingleR19)</t>
  </si>
  <si>
    <t>BEOpt model for a 2,250 sq ft, 1 story single family (R19 to R38)</t>
  </si>
  <si>
    <t>cool_ee_ceil_R19_R38</t>
  </si>
  <si>
    <t>Zone 2 Cooling load change case (R19-R38) modeled for single family (Z2CoolChangeSingleR19)</t>
  </si>
  <si>
    <t>Zone 2 Heating load change case (R19-R38) modeled for multi-family (Z2HeatChangeMultiR19)</t>
  </si>
  <si>
    <t xml:space="preserve">BEOpt model for a 1,300 sq ft multi-family, the middle unit of 3 side-by-side units (R19 to R38) </t>
  </si>
  <si>
    <t>Zone 2 Cooling load change case (R19-R38) modeled for multi-family (Z2CoolChangeMultiR19)</t>
  </si>
  <si>
    <t>Zone 2 Heating load change case (R19-R38) modeled for manufactured home (Z2HeatChangeMHR19)</t>
  </si>
  <si>
    <t xml:space="preserve">BEOpt model for a 1,375 sq ft manufactured home (R19 to R38) </t>
  </si>
  <si>
    <t>Zone 2 Cooling load change case (R19-R38) modeled for manufactured home (Z2CoolChangeMHR19)</t>
  </si>
  <si>
    <t>heat_base_ceil_R19_R38</t>
  </si>
  <si>
    <t>Zone 2 Heating load base case (R19-R38) modeled for single family (Z2HeatBaseSingleR19)</t>
  </si>
  <si>
    <t>cool_base_ceil_R19_R38</t>
  </si>
  <si>
    <t>Zone 2 Cooling load base case (R19-R38) modeled for single family (Z2CoolBaseSingleR19)</t>
  </si>
  <si>
    <t>Zone 2 Heating load base case (R19-R38) modeled for multi-family (Z2HeatBaseMultiR19)</t>
  </si>
  <si>
    <t>Zone 2 Cooling load base case (R19-R38) modeled for multi-family (Z2CoolBaseMultiR19)</t>
  </si>
  <si>
    <t>Zone 2 Heating load base case (R19-R38) modeled for manufactured home (Z2HeatBaseMHR19)</t>
  </si>
  <si>
    <t>Zone 2 Cooling load base case (R19-R38) modeled for manufactured home (Z2CoolBaseMHR19)</t>
  </si>
  <si>
    <t>X_cool*cool_ee_ceil_R19_R49+X_heat* heat_ee_ceil_R19_R49</t>
  </si>
  <si>
    <t>X_cool*cool_base_ceil_R19_R49+X_heat* heat_base_ceil_R19_R49</t>
  </si>
  <si>
    <t>heat_ee_ceil_R19_R49</t>
  </si>
  <si>
    <t>Zone 1 &amp; 2 Blended Heating load change case (R19-R38) modeled for single family (Z2HeatChangeSingleR19)</t>
  </si>
  <si>
    <t>BEOpt model for a 2,250 sq ft, 1 story single family (R19 to R49)</t>
  </si>
  <si>
    <t>cool_ee_ceil_R19_R49</t>
  </si>
  <si>
    <t>Zone 1 &amp; 2 Blended Cooling load change case (R19-R38) modeled for single family (Z2CoolChangeSingleR19)</t>
  </si>
  <si>
    <t>Zone 1 &amp; 2 Blended Heating load change case (R19-R38) modeled for multi-family (Z2HeatChangeMultiR19)</t>
  </si>
  <si>
    <t xml:space="preserve">BEOpt model for a 1,300 sq ft multi-family, the middle unit of 3 side-by-side units (R19 to R49) </t>
  </si>
  <si>
    <t>Zone 1 &amp; 2 Blended Cooling load change case (R19-R38) modeled for multi-family (Z2CoolChangeMultiR19)</t>
  </si>
  <si>
    <t>Zone 1 &amp; 2 Blended Heating load change case (R19-R38) modeled for manufactured home (Z2HeatChangeMHR19)</t>
  </si>
  <si>
    <t xml:space="preserve">BEOpt model for a 1,375 sq ft manufactured home (R19 to R49) </t>
  </si>
  <si>
    <t>Zone 1 &amp; 2 Blended Cooling load change case (R19-R38) modeled for manufactured home (Z2CoolChangeMHR19)</t>
  </si>
  <si>
    <t>heat_base_ceil_R19_R49</t>
  </si>
  <si>
    <t>Zone 1 &amp; 2 Blended Heating load base case (R19-R38) modeled for single family (Z2HeatBaseSingleR19)</t>
  </si>
  <si>
    <t>cool_base_ceil_R19_R49</t>
  </si>
  <si>
    <t>Zone 1 &amp; 2 Blended Cooling load base case (R19-R38) modeled for single family (Z2CoolBaseSingleR19)</t>
  </si>
  <si>
    <t>Zone 1 &amp; 2 Blended Heating load base case (R19-R38) modeled for multi-family (Z2HeatBaseMultiR19)</t>
  </si>
  <si>
    <t>Zone 1 &amp; 2 Blended Cooling load base case (R19-R38) modeled for multi-family (Z2CoolBaseMultiR19)</t>
  </si>
  <si>
    <t>Zone 1 &amp; 2 Blended Heating load base case (R19-R38) modeled for manufactured home (Z2HeatBaseMHR19)</t>
  </si>
  <si>
    <t>Zone 1 &amp; 2 Blended Cooling load base case (R19-R38) modeled for manufactured home (Z2CoolBaseMHR19)</t>
  </si>
  <si>
    <t>X_cool*cool_ee_ceil_R2_R30+X_heat* heat_ee_ceil_R2_R30</t>
  </si>
  <si>
    <t>X_cool*cool_base_ceil_R2_R30+X_heat* heat_base_ceil_R2_R30</t>
  </si>
  <si>
    <t>heat_ee_ceil_R2_R30</t>
  </si>
  <si>
    <t>Zone 1 Heating load change case modeled for single family (Z2HeatChangeSingleR2)</t>
  </si>
  <si>
    <t>cool_ee_ceil_R2_R30</t>
  </si>
  <si>
    <t>Zone 1 Cooling load change case modeled for single family (Z2CoolChangeSingleR2)</t>
  </si>
  <si>
    <t>Zone 1 Heating load change case modeled for multi-family (Z2HeatChangeMultiR2)</t>
  </si>
  <si>
    <t>Zone 1 Cooling load change case modeled for multi-family (Z2CoolChangeMultiR2)</t>
  </si>
  <si>
    <t>Zone 1 Heating load change case modeled for manufactured home (Z2HeatChangeMHR2)</t>
  </si>
  <si>
    <t>Zone 1 Cooling load change case modeled for manufactured home (Z2CoolChangeMHR2)</t>
  </si>
  <si>
    <t>heat_base_ceil_R2_R30</t>
  </si>
  <si>
    <t>Zone 1 Heating load base case (R2-R38) modeled for single family (Z2HeatBaseSingleR2)</t>
  </si>
  <si>
    <t>cool_base_ceil_R2_R30</t>
  </si>
  <si>
    <t>Zone 1 Cooling load base case (R2-R38) modeled for single family (Z2CoolBaseSingleR2)</t>
  </si>
  <si>
    <t>Zone 1 Heating load base case (R2-R38) modeled for multi-family (Z2HeatBaseMultiR2)</t>
  </si>
  <si>
    <t>Zone 1 Cooling load base case (R2-R38) modeled for multi-family (Z2CoolBaseMultiR2)</t>
  </si>
  <si>
    <t>Zone 1 Heating load base case (R2-R38) modeled for manufactured home (Z2HeatBaseMHR2)</t>
  </si>
  <si>
    <t>Zone 1 Cooling load base case (R2-R38) modeled for manufactured home (Z2CoolBaseMHR2)</t>
  </si>
  <si>
    <t>X_cool*cool_ee_ceil_R2_R38+X_heat* heat_ee_ceil_R2_R38</t>
  </si>
  <si>
    <t>X_cool*cool_base_ceil_R2_R38+X_heat* heat_base_ceil_R2_R38</t>
  </si>
  <si>
    <t>heat_ee_ceil_R2_R38</t>
  </si>
  <si>
    <t>Zone 2 Heating load change case (R2-R38) modeled for single family (Z2HeatChangeSingleR2)</t>
  </si>
  <si>
    <t xml:space="preserve">BEOpt model for a 2,250 sq ft, 1 story single family (R2 to R38) </t>
  </si>
  <si>
    <t>cool_ee_ceil_R2_R38</t>
  </si>
  <si>
    <t>Zone 2 Cooling load change case (R2-R38) modeled for single family (Z2CoolChangeSingleR2)</t>
  </si>
  <si>
    <t>Zone 2 Heating load change case (R2-R38) modeled for multi-family (Z2HeatChangeMultiR2)</t>
  </si>
  <si>
    <t>BEOpt model for a 1,300 sq ft multi-family, the middle unit of 3 side-by-side units (R2 to R38)</t>
  </si>
  <si>
    <t>Zone 2 Cooling load change case (R2-R38) modeled for multi-family (Z2CoolChangeMultiR2)</t>
  </si>
  <si>
    <t>Zone 2 Heating load change case (R2-R38) modeled for manufactured home (Z2HeatChangeMHR2)</t>
  </si>
  <si>
    <t>BEOpt model for a 1,375 sq ft manufactured home (R2 to R38)</t>
  </si>
  <si>
    <t>Zone 2 Cooling load change case (R2-R38) modeled for manufactured home (Z2CoolChangeMHR2)</t>
  </si>
  <si>
    <t>heat_base_ceil_R2_R38</t>
  </si>
  <si>
    <t>Zone 2 Heating load base case (R2-R38) modeled for single family (Z2HeatBaseSingleR2)</t>
  </si>
  <si>
    <t>cool_base_ceil_R2_R38</t>
  </si>
  <si>
    <t>Zone 2 Cooling load base case (R2-R38) modeled for single family (Z2CoolBaseSingleR2)</t>
  </si>
  <si>
    <t>Zone 2 Heating load base case (R2-R38) modeled for multi-family (Z2HeatBaseMultiR2)</t>
  </si>
  <si>
    <t>Zone 2 Cooling load base case (R2-R38) modeled for multi-family (Z2CoolBaseMultiR2)</t>
  </si>
  <si>
    <t>Zone 2 Heating load base case (R2-R38) modeled for manufactured home (Z2HeatBaseMHR2)</t>
  </si>
  <si>
    <t>Zone 2 Cooling load base case (R2-R38) modeled for manufactured home (Z2CoolBaseMHR2)</t>
  </si>
  <si>
    <t>X_cool*cool_ee_ceil_R2_R49+X_heat* heat_ee_ceil_R2_R49</t>
  </si>
  <si>
    <t>X_cool*cool_base_ceil_R2_R49+X_heat* heat_base_ceil_R2_R49</t>
  </si>
  <si>
    <t>heat_ee_ceil_R2_R49</t>
  </si>
  <si>
    <t>Zone 1 &amp; 2 Blended Heating load change case modeled for single family (Z2HeatChangeSingleR2)</t>
  </si>
  <si>
    <t>BEOpt model for a 2,250 sq ft, 1 story single family (R2 to R49)</t>
  </si>
  <si>
    <t>cool_ee_ceil_R2_R49</t>
  </si>
  <si>
    <t>Zone 1 &amp; 2 Blended Cooling load change case modeled for single family (Z2CoolChangeSingleR2)</t>
  </si>
  <si>
    <t>Zone 1 &amp; 2 Blended Heating load change case modeled for multi-family (Z2HeatChangeMultiR2)</t>
  </si>
  <si>
    <t xml:space="preserve">BEOpt model for a 1,300 sq ft multi-family, the middle unit of 3 side-by-side units (R2 to R49) </t>
  </si>
  <si>
    <t>Zone 1 &amp; 2 Blended Cooling load change case modeled for multi-family (Z2CoolChangeMultiR2)</t>
  </si>
  <si>
    <t>Zone 1 &amp; 2 Blended Heating load change case modeled for manufactured home (Z2HeatChangeMHR2)</t>
  </si>
  <si>
    <t xml:space="preserve">BEOpt model for a 1,375 sq ft manufactured home (R2 to R49) </t>
  </si>
  <si>
    <t>Zone 1 &amp; 2 Blended Cooling load change case modeled for manufactured home (Z2CoolChangeMHR2)</t>
  </si>
  <si>
    <t>heat_base_ceil_R2_R49</t>
  </si>
  <si>
    <t>Zone 1 &amp; 2 Blended Heating load base case (R2-R38) modeled for single family (Z2HeatBaseSingleR2)</t>
  </si>
  <si>
    <t>cool_base_ceil_R2_R49</t>
  </si>
  <si>
    <t>Zone 1 &amp; 2 Blended Cooling load base case (R2-R38) modeled for single family (Z2CoolBaseSingleR2)</t>
  </si>
  <si>
    <t>Zone 1 &amp; 2 Blended Heating load base case (R2-R38) modeled for multi-family (Z2HeatBaseMultiR2)</t>
  </si>
  <si>
    <t>Zone 1 &amp; 2 Blended Cooling load base case (R2-R38) modeled for multi-family (Z2CoolBaseMultiR2)</t>
  </si>
  <si>
    <t>Zone 1 &amp; 2 Blended Heating load base case (R2-R38) modeled for manufactured home (Z2HeatBaseMHR2)</t>
  </si>
  <si>
    <t>Zone 1 &amp; 2 Blended Cooling load base case (R2-R38) modeled for manufactured home (Z2CoolBaseMHR2)</t>
  </si>
  <si>
    <t>X_cool*cool_ee_ceil_R30_R38+X_heat* heat_ee_ceil_R30_R38</t>
  </si>
  <si>
    <t>X_cool*cool_base_ceil_R30_R38+X_heat* heat_base_ceil_R30_R38</t>
  </si>
  <si>
    <t>heat_ee_ceil_R30_R38</t>
  </si>
  <si>
    <t>Zone 2 Heating load change case (R30-R38) modeled for single family (Z2HeatChangeSingleR30)</t>
  </si>
  <si>
    <t xml:space="preserve">BEOpt model for a 2,250 sq ft, 1 story single family (R30 to R38) </t>
  </si>
  <si>
    <t>cool_ee_ceil_R30_R38</t>
  </si>
  <si>
    <t>Zone 2 Cooling load change case (R30-R38) modeled for single family (Z2CoolChangeSingleR30)</t>
  </si>
  <si>
    <t>Zone 2 Heating load change case (R30-R38) modeled for multi-family (Z2HeatChangeMultiR30)</t>
  </si>
  <si>
    <t xml:space="preserve">BEOpt model for a 1,300 sq ft multi-family, the middle unit of 3 side-by-side units (R30 to R39) </t>
  </si>
  <si>
    <t>Zone 2 Cooling load change case (R30-R38) modeled for multi-family (Z2CoolChangeMultiR30)</t>
  </si>
  <si>
    <t>Zone 2 Heating load change case (R30-R38) modeled for manufactured home (Z2HeatChangeMHR30)</t>
  </si>
  <si>
    <t xml:space="preserve">BEOpt model for a 1,375 sq ft manufactured home (R30 to R39) </t>
  </si>
  <si>
    <t>Zone 2 Cooling load change case (R30-R38) modeled for manufactured home (Z2CoolChangeMHR30)</t>
  </si>
  <si>
    <t>heat_base_ceil_R30_R38</t>
  </si>
  <si>
    <t>Zone 2 Heating load base case (R30-R38) modeled for single family (Z2HeatBaseSingleR30)</t>
  </si>
  <si>
    <t>cool_base_ceil_R30_R38</t>
  </si>
  <si>
    <t>Zone 2 Cooling load base case (R30-R38) modeled for single family (Z2CoolBaseSingleR30)</t>
  </si>
  <si>
    <t>Zone 2 Heating load base case (R30-R38) modeled for multi-family (Z2HeatBaseMultiR30)</t>
  </si>
  <si>
    <t>Zone 2 Cooling load base case (R30-R38) modeled for multi-family (Z2CoolBaseMultiR30)</t>
  </si>
  <si>
    <t>Zone 2 Heating load base case (R30-R38) modeled for manufactured home (Z2HeatBaseMHR30)</t>
  </si>
  <si>
    <t>Zone 2 Cooling load base case (R30-R38) modeled for manufactured home (Z2CoolBaseMHR30)</t>
  </si>
  <si>
    <t>X_cool*cool_ee_ceil_R30_R49+X_heat* heat_ee_ceil_R30_R49</t>
  </si>
  <si>
    <t>X_cool*cool_base_ceil_R30_R49+X_heat* heat_base_ceil_R30_R49</t>
  </si>
  <si>
    <t>heat_ee_ceil_R30_R49</t>
  </si>
  <si>
    <t>Zone 1 &amp; 2 Blended Heating load change case modeled for single family (Z2HeatChangeSingleR30)</t>
  </si>
  <si>
    <t xml:space="preserve">BEOpt model for a 2,250 sq ft, 1 story single family (R30 to R49) </t>
  </si>
  <si>
    <t>cool_ee_ceil_R30_R49</t>
  </si>
  <si>
    <t>Zone 1 &amp; 2 Blended Cooling load change case modeled for single family (Z2CoolChangeSingleR30)</t>
  </si>
  <si>
    <t>Zone 1 &amp; 2 Blended Heating load change case modeled for multi-family (Z2HeatChangeMultiR30)</t>
  </si>
  <si>
    <t xml:space="preserve">BEOpt model for a 1,300 sq ft multi-family, the middle unit of 3 side-by-side units (R30 to R49) </t>
  </si>
  <si>
    <t>Zone 1 &amp; 2 Blended Cooling load change case modeled for multi-family (Z2CoolChangeMultiR30)</t>
  </si>
  <si>
    <t>Zone 1 &amp; 2 Blended Heating load change case modeled for manufactured home (Z2HeatChangeMHR30)</t>
  </si>
  <si>
    <t xml:space="preserve">BEOpt model for a 1,375 sq ft manufactured home (R30 to R49) </t>
  </si>
  <si>
    <t>Zone 1 &amp; 2 Blended Cooling load change case (R30-R38) modeled for manufactured home (Z2CoolChangeMHR30)</t>
  </si>
  <si>
    <t>heat_base_ceil_R30_R49</t>
  </si>
  <si>
    <t>Zone 1 &amp; 2 Blended Heating load base case (R30-R38) modeled for single family (Z2HeatBaseSingleR30)</t>
  </si>
  <si>
    <t>cool_base_ceil_R30_R49</t>
  </si>
  <si>
    <t>Zone 1 &amp; 2 Blended Cooling load base case (R30-R38) modeled for single family (Z2CoolBaseSingleR30)</t>
  </si>
  <si>
    <t>Zone 1 &amp; 2 Blended Heating load base case (R30-R38) modeled for multi-family (Z2HeatBaseMultiR30)</t>
  </si>
  <si>
    <t>Zone 1 &amp; 2 Blended Cooling load base case (R30-R38) modeled for multi-family (Z2CoolBaseMultiR30)</t>
  </si>
  <si>
    <t>Zone 1 &amp; 2 Blended Heating load base case (R30-R38) modeled for manufactured home (Z2HeatBaseMHR30)</t>
  </si>
  <si>
    <t>Zone 1 &amp; 2 Blended Cooling load base case (R30-R38) modeled for manufactured home (Z2CoolBaseMHR30)</t>
  </si>
  <si>
    <t>X_cool*cool_ee_ceil_R38_R49+X_heat* heat_ee_ceil_R38_R49</t>
  </si>
  <si>
    <t>X_cool*cool_base_ceil_R38_R49+X_heat* heat_base_ceil_R38_R49</t>
  </si>
  <si>
    <t>heat_ee_ceil_R38_R49</t>
  </si>
  <si>
    <t>BEOpt model for a 2,250 sq ft, 1 story single family (R38 to R49)</t>
  </si>
  <si>
    <t>cool_ee_ceil_R38_R49</t>
  </si>
  <si>
    <t xml:space="preserve">BEOpt model for a 1,300 sq ft multi-family, the middle unit of 3 side-by-side units (R38 to R49) </t>
  </si>
  <si>
    <t xml:space="preserve">BEOpt model for a 1,375 sq ft manufactured home (R38 to R49) </t>
  </si>
  <si>
    <t>Zone 1 &amp; 2 Blended Cooling load change case modeled for manufactured home (Z2CoolChangeMHR30)</t>
  </si>
  <si>
    <t>heat_base_ceil_R38_R49</t>
  </si>
  <si>
    <t>Zone 1 &amp; 2 Blended Heating load base case modeled for single family (Z2HeatBaseSingleR30)</t>
  </si>
  <si>
    <t>cool_base_ceil_R38_R49</t>
  </si>
  <si>
    <t>Zone 1 &amp; 2 Blended Cooling load base case modeled for single family (Z2CoolBaseSingleR30)</t>
  </si>
  <si>
    <t>Zone 1 &amp; 2 Blended Heating load base case modeled for multi-family (Z2HeatBaseMultiR30)</t>
  </si>
  <si>
    <t>Zone 1 &amp; 2 Blended Cooling load base case modeled for multi-family (Z2CoolBaseMultiR30)</t>
  </si>
  <si>
    <t>Zone 1 &amp; 2 Blended Heating load base case modeled for manufactured home (Z2HeatBaseMHR30)</t>
  </si>
  <si>
    <t>Zone 1 &amp; 2 Blended Cooling load base case modeled for manufactured home (Z2CoolBaseMHR30)</t>
  </si>
  <si>
    <t>Residential Space Cooling</t>
  </si>
  <si>
    <t>hvac_tons*btu_ton/1000*(1/eff_seer)*cool_eflh</t>
  </si>
  <si>
    <t>hvac_tons*btu_ton/1000*(1/base_seer)*cool_eflh</t>
  </si>
  <si>
    <t>CEE CAC cooling SEER value</t>
  </si>
  <si>
    <t>Energy Star CAC cooling SEER value</t>
  </si>
  <si>
    <t>eui_cool*sqft*(1-svgcool)</t>
  </si>
  <si>
    <t>eui_cool*sqft</t>
  </si>
  <si>
    <t>svgcool</t>
  </si>
  <si>
    <t>Savings percentage for CAC cooling maintenance</t>
  </si>
  <si>
    <t>Illinois TRM Version 8.0, Volume 3: Residential Measures, Section 5.3.10</t>
  </si>
  <si>
    <t>Plug Load</t>
  </si>
  <si>
    <t>dehum_capy*0.437/24*dehum_hou*(1/dehum_base)</t>
  </si>
  <si>
    <t>dehum_base</t>
  </si>
  <si>
    <t>Federal efficiency standard criteria (L/kWh)</t>
  </si>
  <si>
    <t>Illinois TRM V10.0, Section 5.1.3</t>
  </si>
  <si>
    <t>dehum_capy</t>
  </si>
  <si>
    <t>Dehumidifier Capacity (CAPY)</t>
  </si>
  <si>
    <t>dehum_hou</t>
  </si>
  <si>
    <t>Dehumidifier Hours of Use (HOU)</t>
  </si>
  <si>
    <t>(eui_dhw*sqft)*(1-svge)</t>
  </si>
  <si>
    <t>svge</t>
  </si>
  <si>
    <t>Drain Water Heat Recovery Energy Savings Factor (SVGE)</t>
  </si>
  <si>
    <t>savings factor: IL TRM v9, 5.4.11; shower percentage of HH HW use: https://www.circleofblue.org/wp-content/uploads/2016/04/WRF_REU2016.pdf</t>
  </si>
  <si>
    <t>X_cool * (eui_cool*sqft*(1-svge)) + X_heat * (eui_htg*sqft*(1-svge))</t>
  </si>
  <si>
    <t>Savings percentage for duct insulation</t>
  </si>
  <si>
    <t>X_cool * ((eui_cool*sqft)*(1-svge)) + X_heat * ((eui_htg*sqft)*(1-svge))</t>
  </si>
  <si>
    <t>Savings percentage for duct sealing</t>
  </si>
  <si>
    <t>Regional Technical Forum - Residential: Heating/Cooling - Duct Sealing SF V2.0</t>
  </si>
  <si>
    <t>Residential Miscellaneous</t>
  </si>
  <si>
    <t>eui_vc*sqft*(1-delta_kwh)</t>
  </si>
  <si>
    <t>eui_vc*sqft</t>
  </si>
  <si>
    <t>eui_vc</t>
  </si>
  <si>
    <t>Mobile home ventilation and circulation energy use intensity</t>
  </si>
  <si>
    <t>Multifamily ventilation and circulation energy use intensity</t>
  </si>
  <si>
    <t>delta_kwh</t>
  </si>
  <si>
    <t>ECM Circulator Pump deemed energy savings</t>
  </si>
  <si>
    <t>2020 CT TRM 4.2.13 - HVAC ECM Circulating pump delta kWh is 68 kWh per year. Update 2022. https://insights.esource.com/documents/Connecticut%20-%203.1.2020%20-%202020%20Program%20Savings%20Document.pdf#page=203._x000D_
Assume base pump runs at 324 kWh per year and ECM saves 20%. 2020 PA TRM Commercial ECM saves 18% (Section 3.3.5).</t>
  </si>
  <si>
    <t>eff_kwh</t>
  </si>
  <si>
    <t>base_kwh</t>
  </si>
  <si>
    <t>Average Baseline Air Purifier Consumption (airpurbase)</t>
  </si>
  <si>
    <t>Illinois TRM Verson 10.0, Volume 3: Residential Measures, Section 5.1.1</t>
  </si>
  <si>
    <t>Average Energy Star Air Purifier Consumption</t>
  </si>
  <si>
    <t>(P_Active_ES*H_Active + P_Idle_ES*H_Idle + P_Sleep_ES*H_Sleep)/1000</t>
  </si>
  <si>
    <t>(P_Active_Base *H_Active + P_Idle_Base *H_Idle + P_Sleep_Base *H_Sleep)/999</t>
  </si>
  <si>
    <t>P_Active_ES</t>
  </si>
  <si>
    <t>Efficient Home Audio System Active Power</t>
  </si>
  <si>
    <t>ENERGY STAR AV Version 3.0 Program Requirements (Rev Dec-2014)</t>
  </si>
  <si>
    <t>H_Active</t>
  </si>
  <si>
    <t>Residential Home Audio System Active Time</t>
  </si>
  <si>
    <t>2011 IESO Prescriptive Measures and Assumptions pg. 49</t>
  </si>
  <si>
    <t>P_Idle_ES</t>
  </si>
  <si>
    <t>Efficient Home Audio System Idle Power</t>
  </si>
  <si>
    <t>H_Idle</t>
  </si>
  <si>
    <t>Residential Home Audio System Idle Time</t>
  </si>
  <si>
    <t>P_Sleep_ES</t>
  </si>
  <si>
    <t>Efficient Home Audio System Sleep Power</t>
  </si>
  <si>
    <t>H_Sleep</t>
  </si>
  <si>
    <t>Residential Home Audio System Sleep Time</t>
  </si>
  <si>
    <t>P_Active_Base</t>
  </si>
  <si>
    <t>Baseline Home Audio System Active Power</t>
  </si>
  <si>
    <t>Lawrence Berkeley National Laboratory Standby Power Study</t>
  </si>
  <si>
    <t>P_Idle_Base</t>
  </si>
  <si>
    <t>Baseline Home Audio System Idle Power</t>
  </si>
  <si>
    <t>P_Sleep_Base</t>
  </si>
  <si>
    <t>Baseline Home Audio System Sleep Power</t>
  </si>
  <si>
    <t>Residential Ventilation and Circulation</t>
  </si>
  <si>
    <t>sqft*eui_vc-bfan_cfm*(1/bfan_base-1/bfan_eff)/1000*bfan_hou</t>
  </si>
  <si>
    <t>sqft*eui_vc</t>
  </si>
  <si>
    <t>bfan_eff</t>
  </si>
  <si>
    <t>Efficient fan efficiency, CFM per watt</t>
  </si>
  <si>
    <t>Illinois TRM Version 10.0, Volume 3: Residential Measures, Section 5.3.9</t>
  </si>
  <si>
    <t>bfan_cfm</t>
  </si>
  <si>
    <t>Fan airflow capacity</t>
  </si>
  <si>
    <t>bfan_hou</t>
  </si>
  <si>
    <t>Annual estimated hours of use</t>
  </si>
  <si>
    <t>bfan_base</t>
  </si>
  <si>
    <t>Baseline fan efficiency, CFM per watt</t>
  </si>
  <si>
    <t>ceilfan_uec-(((fan_lowflo/fan_baselow-fan_lowflo/fan_estarlow)*fan_lowpct)+((fan_medflo/fan_basemed-fan_medflo/fan_estarmed)*fan_medpct)+((fan_hiflo/fan_basehi-fan_hiflo/fan_estarhigh)*fan_hipct))*fan_hou*days/1000</t>
  </si>
  <si>
    <t>ceilfan_uec</t>
  </si>
  <si>
    <t>Mobile home UEC_Misc</t>
  </si>
  <si>
    <t>Data provided by Duke Energy, Market Potential Study DEI AUG 2020.xlsx</t>
  </si>
  <si>
    <t>Multi family UEC_Misc</t>
  </si>
  <si>
    <t>Single family UEC_Misc</t>
  </si>
  <si>
    <t>fan_baselow</t>
  </si>
  <si>
    <t>Baseline ariflow efficiency of low setting in CFM/w</t>
  </si>
  <si>
    <t>ENERGY STAR Qualification Criteria for Ceiling Fans</t>
  </si>
  <si>
    <t>fan_basehi</t>
  </si>
  <si>
    <t>Baseline ariflow efficiency of high setting in CFM/w</t>
  </si>
  <si>
    <t>fan_hipct</t>
  </si>
  <si>
    <t>Percentage of High Setting Use (fanpcthigh)</t>
  </si>
  <si>
    <t>Pennsylvania 2016 Statewide TRM, Section 2.4.10, Table 2-96</t>
  </si>
  <si>
    <t>fan_basemed</t>
  </si>
  <si>
    <t>Baseline ariflow efficiency of medium setting in CFM/w</t>
  </si>
  <si>
    <t>fan_estarhigh</t>
  </si>
  <si>
    <t>ENERGY STAR Airflow Efficiency of High Setting (fanestarhigh)</t>
  </si>
  <si>
    <t>fan_hiflo</t>
  </si>
  <si>
    <t>Minimum Airflow of High Setting</t>
  </si>
  <si>
    <t>fan_estarmed</t>
  </si>
  <si>
    <t>ENERGY STAR Airflow Efficiency of Medium Setting (fanestarmed)</t>
  </si>
  <si>
    <t>fan_estarlow</t>
  </si>
  <si>
    <t>ENERGY STAR Airflow Efficiency of Low Setting (fanestarlow)</t>
  </si>
  <si>
    <t>fan_hou</t>
  </si>
  <si>
    <t>Ceiling fan daily hours of use</t>
  </si>
  <si>
    <t>fan_medpct</t>
  </si>
  <si>
    <t>fan_lowpct</t>
  </si>
  <si>
    <t>Percentage of Low Setting Use (fanpctlow)</t>
  </si>
  <si>
    <t>fan_medflo</t>
  </si>
  <si>
    <t>fan_lowflo</t>
  </si>
  <si>
    <t>Minimum Airflow of Low Setting (fancfmlow)</t>
  </si>
  <si>
    <t>https://www.energystar.gov/sites/default/files/ENERGY%20STAR%20Final%20Version%201.1%20Clothes%20Dryers%20Specification%20-%20Program%20Commitment%20Criteria%20and%20Eligibility%20Criteria_0.pdf</t>
  </si>
  <si>
    <t>wash_cap/wash_eff*wash_year</t>
  </si>
  <si>
    <t>wash_eff</t>
  </si>
  <si>
    <t>Estimated efficient washer modified energy factor</t>
  </si>
  <si>
    <t>ENERGY STAR specification for front-loading clothes washers &gt; 2.5 cu ft capacity. Energy Star Clothes Washer Version 8.1</t>
  </si>
  <si>
    <t>dehum_capy*0.437/24*dehum_hou*(1/dehum_eff)</t>
  </si>
  <si>
    <t>dehum_eff</t>
  </si>
  <si>
    <t>ENERGY STAR Criteria (L/kWh)</t>
  </si>
  <si>
    <t>Dishwashers</t>
  </si>
  <si>
    <t>dishuecestar</t>
  </si>
  <si>
    <t>dishuecbase</t>
  </si>
  <si>
    <t>Efficient Dishwasher Energy Consumption (dishuecestar)</t>
  </si>
  <si>
    <t>Energy Star Appliance Calculator, November 2019, Residential, NC</t>
  </si>
  <si>
    <t>Baseline Dishwasher Energy Consumption (dishuecbase)</t>
  </si>
  <si>
    <t>dishuecbas_gas</t>
  </si>
  <si>
    <t>Efficient Dishwasher Annual Electricity Consumption (dishuecestar)</t>
  </si>
  <si>
    <t>Energy Star Appliance Calculator</t>
  </si>
  <si>
    <t>Conventional dishwasher annual electricity consumption</t>
  </si>
  <si>
    <t>X_cool * (eui_cool*sqft-((ubase-ueff)*area*dayhrs*cdd/heat_eff*kwh_btu)) + X_heat * (eui_htg*sqft-((ubase-ueff)*area*dayhrs*hdd/heat_eff*kwh_btu))</t>
  </si>
  <si>
    <t>dayhrs</t>
  </si>
  <si>
    <t>Hours per day</t>
  </si>
  <si>
    <t>kwh_btu</t>
  </si>
  <si>
    <t>kilowatt hours per BTU</t>
  </si>
  <si>
    <t>heat_eff</t>
  </si>
  <si>
    <t xml:space="preserve">Efficiency of Heating System </t>
  </si>
  <si>
    <t>Illinois TRM Version 8.0, Volume 3: Residential Measures, 5.6.4 Wall Insulation and 5.6.5 Ceiling/Attic Insulation</t>
  </si>
  <si>
    <t>ueff</t>
  </si>
  <si>
    <t>Efficient Residential Doors, U-Value</t>
  </si>
  <si>
    <t>Energy Star Qualification Criteria for Doors V6.0</t>
  </si>
  <si>
    <t>area</t>
  </si>
  <si>
    <t>Door Insulated Area</t>
  </si>
  <si>
    <t>ubase</t>
  </si>
  <si>
    <t>FL Residential Doors, U-Value Code for Zone 2</t>
  </si>
  <si>
    <t>FL Building Code, Energy Conservation, 7th Edition, Chapter 4, Residential Energy Efficiency, Table R402.1.4 (https://codes.iccsafe.org/content/FLEC2020P1/chapter-4-re-residential-energy-efficiency)</t>
  </si>
  <si>
    <t>hdd</t>
  </si>
  <si>
    <t>Heating Degree Days</t>
  </si>
  <si>
    <t>Average of DEF TECO OUC JEA and FPUC</t>
  </si>
  <si>
    <t>cdd</t>
  </si>
  <si>
    <t>Cooling Degree Days</t>
  </si>
  <si>
    <t>uec_level2_ee</t>
  </si>
  <si>
    <t>uec_level2_base</t>
  </si>
  <si>
    <t>Non-ES charger annual kWh</t>
  </si>
  <si>
    <t>IL TRM V9, Section 5.7.3, average of networked and non-networked</t>
  </si>
  <si>
    <t>ES charger annual kWh</t>
  </si>
  <si>
    <t>Freezers</t>
  </si>
  <si>
    <t>base_pwr*(1-svge)</t>
  </si>
  <si>
    <t>% less energy than federal standard measured energy use</t>
  </si>
  <si>
    <t>ENERGY STAR consumer refrigeration products eligibility criteria, V5.1</t>
  </si>
  <si>
    <t>Freezer Unit Energy Consumption Baseline</t>
  </si>
  <si>
    <t>IL TRM v10.0, Section 5.1.5, average of upright freezers</t>
  </si>
  <si>
    <t>X_cool * (hvac_tons*cool_eflh*(12/gshp_seer)) + X_heat * (hvac_tons*htg_eflh*(12/gshp_hspf))</t>
  </si>
  <si>
    <t>X_cool * (hvac_tons*cool_eflh*(12/base_seer)) + X_heat * (hvac_tons*htg_eflh*(12/market_hspf))</t>
  </si>
  <si>
    <t>gshp_seer</t>
  </si>
  <si>
    <t>Ground source heat pump cooling SEER</t>
  </si>
  <si>
    <t>gshp_hspf</t>
  </si>
  <si>
    <t>Ground source heat pump heating HSPF</t>
  </si>
  <si>
    <t>(speed * 0.13 + 0.05)*week_year</t>
  </si>
  <si>
    <t>(speed*0.35-3)*week_year</t>
  </si>
  <si>
    <t>week_year</t>
  </si>
  <si>
    <t>Weeks per year</t>
  </si>
  <si>
    <t>speed</t>
  </si>
  <si>
    <t>pages per minute</t>
  </si>
  <si>
    <t>ENERGY STAR Office Equipment Calculator, updated October 2016.  Used Multifunction device inputs for laser, color, 25 pages per minute</t>
  </si>
  <si>
    <t>mon_on_eff*mon_on_hrs+mon_idle_eff*mon_idle_hrs+mon_slp_eff*mon_slp_hrs</t>
  </si>
  <si>
    <t>mon_on_pwr*mon_on_hrs+mon_idle_pwr*mon_idle_hrs+mon_slp_pwr*mon_slp_hrs</t>
  </si>
  <si>
    <t>mon_on_eff</t>
  </si>
  <si>
    <t>Efficient computer monitor on mode power consumption</t>
  </si>
  <si>
    <t>mon_on_hrs</t>
  </si>
  <si>
    <t>Annual computer monitor on mode hours</t>
  </si>
  <si>
    <t>2011 IESO Prescriptive Measures and Assumptions pg. 68</t>
  </si>
  <si>
    <t>mon_slp_pwr</t>
  </si>
  <si>
    <t>Baseline computer monitor sleep mode power consumption</t>
  </si>
  <si>
    <t>mon_slp_eff</t>
  </si>
  <si>
    <t>Efficient computer monitor sleep mode power consumption</t>
  </si>
  <si>
    <t xml:space="preserve">ENERGY STAR Certified Displays, Average of All Models </t>
  </si>
  <si>
    <t>mon_idle_eff</t>
  </si>
  <si>
    <t>Efficient computer monitor idle mode power consumption</t>
  </si>
  <si>
    <t>mon_idle_hrs</t>
  </si>
  <si>
    <t>Annual computer monitor idle mode hours</t>
  </si>
  <si>
    <t>mon_slp_hrs</t>
  </si>
  <si>
    <t>Annual computer monitor sleep mode hours</t>
  </si>
  <si>
    <t>mon_idle_pwr</t>
  </si>
  <si>
    <t>Baseline computer monitor idle mode power consumption</t>
  </si>
  <si>
    <t>mon_on_pwr</t>
  </si>
  <si>
    <t>Baseline computer monitor on mode power consumption</t>
  </si>
  <si>
    <t>pc_idle_hrs*pc_idle_eff+pc_slp_hrs*pc_slp_eff+pc_off_hrs*pc_off_eff</t>
  </si>
  <si>
    <t>pc_idle_hrs*pc_idle_pwr+pc_slp_hrs*pc_slp_pwr+pc_off_hrs*pc_off_pwr</t>
  </si>
  <si>
    <t>pc_off_eff</t>
  </si>
  <si>
    <t>Efficient computer off power consumption</t>
  </si>
  <si>
    <t xml:space="preserve">ENERGY STAR Office Equipment Savings Calculator updated October 2016, default value. ENERGY STAR Computer 6.1 Program Requirements. </t>
  </si>
  <si>
    <t>pc_off_hrs</t>
  </si>
  <si>
    <t>Annual computer off mode hours</t>
  </si>
  <si>
    <t>ENERGY STAR Office Equipment Savings Calculator, October 2016; Office Technology Energy Use and Savings Potential in New York, Lawrence Berkeley Laboratory. LBL-36752.</t>
  </si>
  <si>
    <t>pc_slp_pwr</t>
  </si>
  <si>
    <t>Baseline computer sleep power consumption</t>
  </si>
  <si>
    <t>ENERGY STAR Office Equipment Savings Calculator updated October 2016, default value. EPA research on available products, 2013</t>
  </si>
  <si>
    <t>pc_idle_pwr</t>
  </si>
  <si>
    <t>Baseline computer idle power consumption</t>
  </si>
  <si>
    <t>pc_slp_eff</t>
  </si>
  <si>
    <t>Efficient computer sleep power consumption</t>
  </si>
  <si>
    <t>pc_idle_eff</t>
  </si>
  <si>
    <t>Efficient computer idle power consumption</t>
  </si>
  <si>
    <t>pc_idle_hrs</t>
  </si>
  <si>
    <t>Annual computer idle mode hours</t>
  </si>
  <si>
    <t>pc_slp_hrs</t>
  </si>
  <si>
    <t>Annual computer sleep mode hours</t>
  </si>
  <si>
    <t>pc_off_pwr</t>
  </si>
  <si>
    <t>Baseline computer off power consumption</t>
  </si>
  <si>
    <t>eff_pwr</t>
  </si>
  <si>
    <t>Average annual consumption of ENERGY STAR refrigerator</t>
  </si>
  <si>
    <t>Pennsylvania TRM 2019-2020, section 2.4.1, Table 2-69, Energy Star unit average annual energy usage.</t>
  </si>
  <si>
    <t>room_tons*12*(1/room_eff)*cool_eflh</t>
  </si>
  <si>
    <t>room_tons*12*(1/ceerbase)*cool_eflh</t>
  </si>
  <si>
    <t>room_tons</t>
  </si>
  <si>
    <t>Room air conditioner capacity tons; space cooling</t>
  </si>
  <si>
    <t>ceerbase</t>
  </si>
  <si>
    <t>Code-Compliant Room AC, 0.5 Ton</t>
  </si>
  <si>
    <t>Minimum Federal Standard as of 2024 (10 CFR 430.32(b)), assume 0.5 ton unit without reverse cycle, without louvered sides (https://www.energy.gov/sites/default/files/2023-03/rac-ecs-fr.pdf)</t>
  </si>
  <si>
    <t>room_eff</t>
  </si>
  <si>
    <t>Space cooling CEER value for efficient room air conditioner</t>
  </si>
  <si>
    <t>Per ENERGY STAR criteria of 10% higher than federal minimum baseline</t>
  </si>
  <si>
    <t>base_pwr-ESAVstb</t>
  </si>
  <si>
    <t>annual energy consumption</t>
  </si>
  <si>
    <t>New Jersy's Clean Energy Program Protocols to Measure Resource Savings FY2021 Addendum</t>
  </si>
  <si>
    <t>ESAVstb</t>
  </si>
  <si>
    <t>kWh savings</t>
  </si>
  <si>
    <t>tv_estar</t>
  </si>
  <si>
    <t>tv_basekwh</t>
  </si>
  <si>
    <t>151 kWh annual consumption 55"</t>
  </si>
  <si>
    <t>ENERGY STAR product finder, accesses 05/24/2022. Specification version 8.0; models with 55" show average consumption 151 kWh, annually</t>
  </si>
  <si>
    <t>201 kWh annual consumption 55"</t>
  </si>
  <si>
    <t>ENERGY STAR consumer website, accessed 05/24/2022 (https://www.energystar.gov/products/televisions) indicates average savings of 25%. Base consumption derived from consumption of ENERGY STAR certified product.</t>
  </si>
  <si>
    <t>X_cool * (eui_cool*sqft-(u_base-u_eff)*area*dayhrs*cdd/heat_eff*kwh_btu*(sqft*area_window/area)) + X_heat * (eui_htg*sqft-(((u_base-u_eff)*area*dayhrs*hdd/heat_eff)*kwh_btu)*(sqft*area_window/area))</t>
  </si>
  <si>
    <t>Window Insulated Area</t>
  </si>
  <si>
    <t>u_base</t>
  </si>
  <si>
    <t>FL Zone 2 baseline window u-factor</t>
  </si>
  <si>
    <t>2020 Florida Building Code - Energy Conservation, 7th edition (adopts with amendments: IECC 2018), Table R402.1.4._x000D_
https://up.codes/viewer/florida/fl-energy-conservation-code-2020/chapter/RE_4/re-residential-energy-efficiency#table_R402.1.4</t>
  </si>
  <si>
    <t>u_eff</t>
  </si>
  <si>
    <t>ENERGY STAR window u-factor</t>
  </si>
  <si>
    <t>Energy Star Qualification Criteria for Windows V6.0</t>
  </si>
  <si>
    <t>Efficiency of heating system</t>
  </si>
  <si>
    <t>Illinois TRM Version 8.0, Volume 3: Residential Measures, 5.6.4 Wall Insulation and 5.6. Ceiling/Attic Insulation</t>
  </si>
  <si>
    <t>area_window</t>
  </si>
  <si>
    <t>15% window-to-floor-area ratio</t>
  </si>
  <si>
    <t>Wisconsin 2020 TRM, page 1057</t>
  </si>
  <si>
    <t>X_cool*cool_ee_wall_R13+X_heat* heat_ee_wall_R13</t>
  </si>
  <si>
    <t>X_cool*cool_base_wall_R13+X_heat* heat_base_wall_R13</t>
  </si>
  <si>
    <t>heat_base_wall_R13</t>
  </si>
  <si>
    <t>Zone 1 &amp; 2 Blended Heating base load modeled for single family (Z2HeatBaseSFWL)</t>
  </si>
  <si>
    <t>cool_base_wall_R13</t>
  </si>
  <si>
    <t>Zone 1 &amp; 2 Blended Cooling base load modeled for single family (Z2CoolBaseSFWL)</t>
  </si>
  <si>
    <t>Zone 1 &amp; 2 Blended Heating base load modeled for multi-family (Z2HeatBaseMFWL)</t>
  </si>
  <si>
    <t>Zone 1 &amp; 2 Blended Cooling base load modeled for multi-family (Z2CoolBaseMFWL)</t>
  </si>
  <si>
    <t>Zone 1 &amp; 2 Blended Heating base load modeled for manufactured home (Z2HeatBaseMHWL)</t>
  </si>
  <si>
    <t>Zone 1 &amp; 2 Blended Cooling base load modeled for manufactured home (Z2CoolBaseMHWL)</t>
  </si>
  <si>
    <t>heat_ee_wall_R13</t>
  </si>
  <si>
    <t>Zone 1 &amp; 2 Blended Heating change load modeled for single family (Z2HeatChgSFWL)</t>
  </si>
  <si>
    <t>cool_ee_wall_R13</t>
  </si>
  <si>
    <t>Zone 1 &amp; 2 Blended Cooling change load modeled for single family (Z2CoolChgSFWL)</t>
  </si>
  <si>
    <t>Zone 1 &amp; 2 Blended Heating change load modeled for multi-family (Z2HeatChgMFWL)</t>
  </si>
  <si>
    <t>Zone 1 &amp; 2 Blended Cooling change load modeled for multi-family (Z2CoolChgMFWL)</t>
  </si>
  <si>
    <t>Zone 1 &amp; 2 Blended Heating change load modeled for manufactured home (Z2HeatChgMHWL)</t>
  </si>
  <si>
    <t>Zone 1 &amp; 2 Blended Cooling change load modeled for manufactured home (Z2CoolChgMHWL)</t>
  </si>
  <si>
    <t>eui_vc*sqft-kw_motor*htg_eflh*EI</t>
  </si>
  <si>
    <t>kw_motor</t>
  </si>
  <si>
    <t>Average motor full load electric demand</t>
  </si>
  <si>
    <t>Illinois TRM Version 8.0, section 5.3.18</t>
  </si>
  <si>
    <t>EI</t>
  </si>
  <si>
    <t>Efficiency Improvement</t>
  </si>
  <si>
    <t>heat_base_floor_R13-heat_save_floor_R13</t>
  </si>
  <si>
    <t>heat_base_floor_R13</t>
  </si>
  <si>
    <t>Zone 1 &amp; 2 Blended Total load base case modeled for single family (Z2LoadBaseSingleFL)</t>
  </si>
  <si>
    <t>Zone 1 &amp; 2 Blended Total load base case modeled for multi-family (Z2LoadBaseMultiFL)</t>
  </si>
  <si>
    <t>Zone 1 &amp; 2 Blended Total load base case modeled for manufactured home (Z2LoadBaseMHFL)</t>
  </si>
  <si>
    <t>heat_save_floor_R13</t>
  </si>
  <si>
    <t>Zone 1 &amp; 2 Blended Net savings modeled for single family (Z2SaveSingleFL)</t>
  </si>
  <si>
    <t>Zone 1 &amp; 2 Blended Net savings modeled for multi-family (Z2SaveMultiFL)</t>
  </si>
  <si>
    <t>Zone 1 &amp; 2 Blended Net savings modeled for manufactured home (Z2SaveMHFL)</t>
  </si>
  <si>
    <t>frz_old</t>
  </si>
  <si>
    <t>Estimated annual energy consumption of recycled freezer unit</t>
  </si>
  <si>
    <t>IL TRM v10, section 5.1.8</t>
  </si>
  <si>
    <t>Green Roof Savings (SVG)</t>
  </si>
  <si>
    <t>National Resources Defense Council, https://www.nrdc.org/sites/default/files/GreenRoofsReport.pdf</t>
  </si>
  <si>
    <t>dry_cycles*pctdrywash*load*(1/ashp_dry)</t>
  </si>
  <si>
    <t>ashp_dry</t>
  </si>
  <si>
    <t>Updated to full heat pump model per Iowa TRM.</t>
  </si>
  <si>
    <t>epoolcvr*(1-svge)</t>
  </si>
  <si>
    <t>epoolcvr</t>
  </si>
  <si>
    <t>Estimated heat pump pool heater savings percentage</t>
  </si>
  <si>
    <t>https://www.energy.gov/energysaver/heat-pump-swimming-pool-heaters</t>
  </si>
  <si>
    <t>Estimated electric pool heater consumption w/ cover (epoolcvr)</t>
  </si>
  <si>
    <t>X_cool * (eui_cool*sqft*(1-svgcool)) + X_heat * (eui_htg*sqft*(1-svgheat))</t>
  </si>
  <si>
    <t>svgheat</t>
  </si>
  <si>
    <t>Savings percentage for ASHP heating maintenance</t>
  </si>
  <si>
    <t>Duke Energy Study Simulation</t>
  </si>
  <si>
    <t>Savings percentage for ASHP cooling maintenance</t>
  </si>
  <si>
    <t>((1/(hpwh_eff_cee*paf))*gpd*noccupants*days*density*(hot_wtr_temp-cold_wtr_temp))/btu_kwh</t>
  </si>
  <si>
    <t>hpwh_eff_cee</t>
  </si>
  <si>
    <t>Efficient Heat Pump Water Heater Energy Factor</t>
  </si>
  <si>
    <t>((1/(hpwh_eff*paf))*gpd*noccupants*days*density*(hot_wtr_temp-cold_wtr_temp))/btu_kwh</t>
  </si>
  <si>
    <t>hpwh_eff</t>
  </si>
  <si>
    <t>(1/(hpwh_eff_80gal*paf))*gpd*noccupants*days*density*(hot_wtr_temp-cold_wtr_temp)/btu_kwh</t>
  </si>
  <si>
    <t>1/(base_dhw_80gal-0.0011*80)*gpd*noccupants*days*density*(hot_wtr_temp-cold_wtr_temp)/btu_kwh</t>
  </si>
  <si>
    <t>base_dhw_80gal</t>
  </si>
  <si>
    <t>Residential Water Heater Baseline Efficiency, 80 Gallon (UEFBASE)</t>
  </si>
  <si>
    <t>IL TRM v10.0, section 5.4.3 (at medium draw)</t>
  </si>
  <si>
    <t>hpwh_eff_80gal</t>
  </si>
  <si>
    <t>Efficient Heat Pump Water Heater Energy Factor (UEFEFF)</t>
  </si>
  <si>
    <t>Updated 2022_x000D_
https://www.energystar.gov/productfinder/product/certified-water-heaters/results?formId=58135-915-4-6-377452&amp;scrollTo=4111.111328125&amp;search_text=&amp;type_filter=Hybrid%2FElectric+Heat+Pump&amp;fuel_filter=Electric&amp;brand_name_isopen=0&amp;storage_volume_gallons_filter=80+or+more&amp;input_rate_thousand_btu_per_hour_isopen=0&amp;markets_filter=United+States&amp;zip_code_filter=&amp;product_types=Select+a+Product+Category&amp;sort_by=brand_name&amp;sort_direction=asc&amp;currentZipCode=19099&amp;page_number=1&amp;lastpage=0</t>
  </si>
  <si>
    <t>eui_dhw*sqft-svge_ht*adjust_factor_ht</t>
  </si>
  <si>
    <t>svge_ht</t>
  </si>
  <si>
    <t>Energy savings from Heat Trap</t>
  </si>
  <si>
    <t>Calculation from Heat Trap Water Heating Bill Save &amp; Florida Average Residential Electricity Tarriff Data</t>
  </si>
  <si>
    <t>adjust_factor_ht</t>
  </si>
  <si>
    <t>FL Zone 2 Adjust Factor for Single Family</t>
  </si>
  <si>
    <t>Assumed 10% less efficient than baseline</t>
  </si>
  <si>
    <t>FL Zone 2 Adjust Factor for Multi-Family</t>
  </si>
  <si>
    <t>Adjust deemed savings based on building type and climate zone</t>
  </si>
  <si>
    <t>FL Zone 2 Adjust Factor for Manufactured Home</t>
  </si>
  <si>
    <t>Residential Cooking</t>
  </si>
  <si>
    <t>energybase*(1-svge_convec)</t>
  </si>
  <si>
    <t>energybase</t>
  </si>
  <si>
    <t>standard oven annual energy consumption</t>
  </si>
  <si>
    <t>https://news.energysage.com/how-many-watts-does-an-electric-oven-and-stove-use/#:~:text=Key%20takeaways%20about%20powering%20an,kWh)%20of%20electricity%20per%20year.</t>
  </si>
  <si>
    <t>svge_convec</t>
  </si>
  <si>
    <t>convection oven savings factor</t>
  </si>
  <si>
    <t>Guide to Energy Efficient Ovens &amp; Stoves | Constellation</t>
  </si>
  <si>
    <t>energybase*(1-svge_induction)</t>
  </si>
  <si>
    <t>svge_induction</t>
  </si>
  <si>
    <t>Induction cooktop savings factor</t>
  </si>
  <si>
    <t>2021-2022 Residential Induction Cooking Tops | ENERGY STAR</t>
  </si>
  <si>
    <t>Whole Home</t>
  </si>
  <si>
    <t>eui_all*sqft*(1-svgee)</t>
  </si>
  <si>
    <t>eui_all*sqft</t>
  </si>
  <si>
    <t>eui_all</t>
  </si>
  <si>
    <t>Mobile home total energy use intensity</t>
  </si>
  <si>
    <t>Multifamily total energy use intensity</t>
  </si>
  <si>
    <t>Single family energy use intensity</t>
  </si>
  <si>
    <t>svgee</t>
  </si>
  <si>
    <t>Home Energy Management System Savings Factor (SVGEE)</t>
  </si>
  <si>
    <t>PG&amp;E Characterization and Potential of Home Energy Management (HEM) Technology</t>
  </si>
  <si>
    <t>(eui_dhw*sqft)*(1-svge_pipe)</t>
  </si>
  <si>
    <t>svge_pipe</t>
  </si>
  <si>
    <t>annual energy savings factor of an electric water heater</t>
  </si>
  <si>
    <t>Pennsylvania TRM 2019-2020, section 2.3.6</t>
  </si>
  <si>
    <t>uec_cool-delta_kw*cool_eflh</t>
  </si>
  <si>
    <t>uec_cool</t>
  </si>
  <si>
    <t>delta_kw</t>
  </si>
  <si>
    <t>connected load reduction</t>
  </si>
  <si>
    <t>Mid-Atlantic TRM v9</t>
  </si>
  <si>
    <t>Mobile home unit energy consumption for space cooling</t>
  </si>
  <si>
    <t>Multifamily unit energy consumption for space cooling</t>
  </si>
  <si>
    <t>Single family unit energy consumption for space cooling</t>
  </si>
  <si>
    <t>eui_cool*sqft*(1-svge)</t>
  </si>
  <si>
    <t>HVAC economizer savings factor</t>
  </si>
  <si>
    <t>https://energyoptusa.com/benefits-hvac-economizer/#:~:text=By%20drawing%20cool%20outside%20air,percent%20on%20your%20energy%20bill.</t>
  </si>
  <si>
    <t>HVAC zoning system savings factor</t>
  </si>
  <si>
    <t>https://www.trane.com/residential/en/resources/blog/zoned-hvac-system/</t>
  </si>
  <si>
    <t>Lighting</t>
  </si>
  <si>
    <t>controlled_kw*indoor_hou*(1-svge)*(1+in_fact)</t>
  </si>
  <si>
    <t>controlled_kw*indoor_hou*(1+in_fact)</t>
  </si>
  <si>
    <t>in_fact</t>
  </si>
  <si>
    <t>Residential Energy Interactive Factor</t>
  </si>
  <si>
    <t>Pennsylvania 2016 Statewide TRM, Section 2.1.1, Table 2-6</t>
  </si>
  <si>
    <t>controlled_kw</t>
  </si>
  <si>
    <t>Total Lighting Load Connected to Control (kWCONTROLLED)</t>
  </si>
  <si>
    <t>indoor_hou</t>
  </si>
  <si>
    <t>Residential indoor lighting hours of use</t>
  </si>
  <si>
    <t>Illinois TRM Version 10.0, Volume 3: Residential Measures, Section 5.5.6</t>
  </si>
  <si>
    <t>Daylight sensor savings factor</t>
  </si>
  <si>
    <t>Pennsylvania TRM, August 2019, Table 3-4</t>
  </si>
  <si>
    <t>energybase*(1-svge_range)</t>
  </si>
  <si>
    <t>svge_range</t>
  </si>
  <si>
    <t>induction range savings factor</t>
  </si>
  <si>
    <t>https://www.energystar.gov/about/2021_residential_induction_cooking_tops</t>
  </si>
  <si>
    <t>((1/(hpwh_eff_instant*paf))*gpd*noccupants*days*density*(hot_wtr_temp-cold_wtr_temp))/btu_kwh</t>
  </si>
  <si>
    <t>hpwh_eff_instant</t>
  </si>
  <si>
    <t>Instantaneous Hot Water System Energy Factor Rating for Efficient equipment</t>
  </si>
  <si>
    <t>Electric Tankless Water Heating: Competitive Assessment, EPRI Retail Technology Application Centers, March 2005.</t>
  </si>
  <si>
    <t>eff_kw_9w*indoor_hou*(1+in_fact)</t>
  </si>
  <si>
    <t>base_kw*indoor_hou*(1+in_fact)</t>
  </si>
  <si>
    <t>eff_kw_9w</t>
  </si>
  <si>
    <t>Power of Efficient LED Lamp</t>
  </si>
  <si>
    <t>base_kw</t>
  </si>
  <si>
    <t>Power of Baseline CFL Lamp</t>
  </si>
  <si>
    <t>Power of Baseline Halogen Lamp</t>
  </si>
  <si>
    <t>eff_kw_5w*indoor_hou*(1+in_fact)</t>
  </si>
  <si>
    <t>base_kw_5w*indoor_hou*(1+in_fact)</t>
  </si>
  <si>
    <t>base_kw_5w</t>
  </si>
  <si>
    <t>LED 5W Chandelier Power of EISA-2020 Compliant Baseline Equipment</t>
  </si>
  <si>
    <t>eff_kw_5w</t>
  </si>
  <si>
    <t>eff_kw_linear*indoor_hou*(1+in_fact)</t>
  </si>
  <si>
    <t>base_kw_linear*indoor_hou*(1+in_fact)</t>
  </si>
  <si>
    <t>base_kw_linear</t>
  </si>
  <si>
    <t>Power of standard wattage T8 fixture</t>
  </si>
  <si>
    <t>eff_kw_linear</t>
  </si>
  <si>
    <t>Power of Linear LED Lamp</t>
  </si>
  <si>
    <t>eui_dhw*sqft-((gpm_base_show-gpf_eff)*stime*noccupants*showers*days*(out_wtr_temp-cold_wtr_temp)*density)/(showers_number*btu_kwh*recovery)</t>
  </si>
  <si>
    <t>stime</t>
  </si>
  <si>
    <t>Minutes of daily shower time</t>
  </si>
  <si>
    <t>showers</t>
  </si>
  <si>
    <t>Number of showers per day per person</t>
  </si>
  <si>
    <t>showers_number</t>
  </si>
  <si>
    <t>Average number of showers in the home</t>
  </si>
  <si>
    <t>out_wtr_temp</t>
  </si>
  <si>
    <t>Assumed temperature of water used by showerhead</t>
  </si>
  <si>
    <t>Illinois TRM, Version 10.0,Volume 3:  Residential Measures, Section 5.4.3</t>
  </si>
  <si>
    <t>Gallons per minute for efficient showerhead</t>
  </si>
  <si>
    <t>gpm_base_show</t>
  </si>
  <si>
    <t>Standard flow rate for shower heads in gallons per minute</t>
  </si>
  <si>
    <t>EPA WaterSense page on showerheads indicates 2.5 gpm as the standard. Link: https://www.epa.gove/watersense/showerheads</t>
  </si>
  <si>
    <t>eui_all*sqft*(1-svge)</t>
  </si>
  <si>
    <t>New Construction Tier 1 Energy Savings Factor (SVGE)</t>
  </si>
  <si>
    <t>New Construction Tier 2 Energy Savings Factor (SVGE)</t>
  </si>
  <si>
    <t>controlled_kw*indoor_hou*(1-light_svgee)*(1+in_fact)</t>
  </si>
  <si>
    <t>light_svgee</t>
  </si>
  <si>
    <t>Occupancy Sensor Savings Factor (SVGEE)</t>
  </si>
  <si>
    <t>controlled_outdoor_kw*outdoor_hou*(1-svge)</t>
  </si>
  <si>
    <t>controlled_outdoor_kw*outdoor_hou</t>
  </si>
  <si>
    <t>outdoor_hou</t>
  </si>
  <si>
    <t>Residential outdoor lighting annual hours of use</t>
  </si>
  <si>
    <t>Illinois TRM Version 8.0, Volume 3: Residential Measures, Section 5.5.6</t>
  </si>
  <si>
    <t>controlled_outdoor_kw</t>
  </si>
  <si>
    <t>Total Outdoor Lighting Load Connected to Control (kWCONTROLLED)</t>
  </si>
  <si>
    <t>Residential outdoor lighting timer savings factor</t>
  </si>
  <si>
    <t>Pennsylvania 2020 Statewide TRM, Table 3-4</t>
  </si>
  <si>
    <t>Residential outdoor lighting occupancy sensor savings factor</t>
  </si>
  <si>
    <t>Pennsylvania 2016 Statewide TRM, Section 2.1.2, Table 2-7</t>
  </si>
  <si>
    <t>(Capacity*IWF*percent_HotWater*(Tout-Tin)*8.33*1.0*Ncycles)/(recovery*3412)*(1-(percent_HotWashbase-percent_HotWashozone))</t>
  </si>
  <si>
    <t>(Capacity*IWF*percent_HotWater*(Tout-Tin)*8.33*1.0*Ncycles)/(recovery*3412)</t>
  </si>
  <si>
    <t>percent_HotWater</t>
  </si>
  <si>
    <t>Percentage of water usage that is supplied by the domestic hot water heater when the hot or warm wash cycles are selected (Multifamily)</t>
  </si>
  <si>
    <t>percent_HotWashbase</t>
  </si>
  <si>
    <t>Average percentage of loads that use hot or warm water with baseline equipment (Single family home)</t>
  </si>
  <si>
    <t>Average percentage of loads that use hot or warm water with baseline equipment (Multifamily)</t>
  </si>
  <si>
    <t>Percentage of water usage that is supplied by the domestic hot water heater when the hot or warm wash cycles are selected (Single Family)</t>
  </si>
  <si>
    <t>IWF</t>
  </si>
  <si>
    <t>Integrated water factor, Federal Standard, Top loading &gt;2.5 Cu ft</t>
  </si>
  <si>
    <t>Tout</t>
  </si>
  <si>
    <t>Tank temperature</t>
  </si>
  <si>
    <t>Capacity</t>
  </si>
  <si>
    <t>Tin</t>
  </si>
  <si>
    <t>FL Zone 2, Temperature of Cold Water</t>
  </si>
  <si>
    <t>FSEC Solar Water Heater Calculator, http://www.fsec.ucf.edu/en/consumer/solar_hot_water/homes/calculator/SHW-calculator_simple.xls</t>
  </si>
  <si>
    <t>Ncycles</t>
  </si>
  <si>
    <t>percent_HotWashozone</t>
  </si>
  <si>
    <t>Percentage of loads that use hot or warm water with efficient equipment</t>
  </si>
  <si>
    <t>Programmable thermostat savings factor</t>
  </si>
  <si>
    <t>Pennsylvania 2016 Statewide TRM, Section 2.2.8, Table 4-21</t>
  </si>
  <si>
    <t>(eui_cool*sqft)*(1-svge)</t>
  </si>
  <si>
    <t>Properly-sized CAC savings factor</t>
  </si>
  <si>
    <t>(eui_cool-svge_radiant)*sqft</t>
  </si>
  <si>
    <t>svge_radiant</t>
  </si>
  <si>
    <t>Deemed savings per sq.ft.</t>
  </si>
  <si>
    <t>Arkansas TRM V8.2, Section 2.2.6 Radiant Barriers</t>
  </si>
  <si>
    <t>(eui_cool-svge_roof)*sqft</t>
  </si>
  <si>
    <t>svge_roof</t>
  </si>
  <si>
    <t>kWh savings per sq.ft.</t>
  </si>
  <si>
    <t>Texas TRM V8.0, Table 215, section 2.3.8, average of cooling savings for steep slope</t>
  </si>
  <si>
    <t>Refrigerator Coil Cleaning savings factor</t>
  </si>
  <si>
    <t>https://www.angi.com/articles/why-clean-refrigerator-condenser-coils.htm</t>
  </si>
  <si>
    <t>frig_old</t>
  </si>
  <si>
    <t>Refrigerator Replaced by Recycling, annual kWh (oldrefuecbase)</t>
  </si>
  <si>
    <t>IL TRV v10, section 5.1.8</t>
  </si>
  <si>
    <t>Whole House Fan Energy Savings Factor (SVGE)</t>
  </si>
  <si>
    <t>Sealed Crawlspace</t>
  </si>
  <si>
    <t>heat_base_floor_R13-(heat_save_floor_R13*0.0222)</t>
  </si>
  <si>
    <t>Zone 2 Total load base case modeled for single family (Z2LoadBaseSingleFL)</t>
  </si>
  <si>
    <t>Zone 2 Total load base case modeled for multi-family (Z2LoadBaseMultiFL)</t>
  </si>
  <si>
    <t>Zone 2 Total load base case modeled for manufactured home (Z2LoadBaseMHFL)</t>
  </si>
  <si>
    <t>Zone 2 Net savings modeled for single family (Z2SaveSingleFL)</t>
  </si>
  <si>
    <t>Zone 2 Net savings modeled for multi-family (Z2SaveMultiFL)</t>
  </si>
  <si>
    <t>Zone 2 Net savings modeled for manufactured home (Z2SaveMHFL)</t>
  </si>
  <si>
    <t>(eui_cool+eui_dhw+eui_htg+eui_misc)*sqft*(1-svge)</t>
  </si>
  <si>
    <t>(eui_cool+eui_dhw+eui_htg+eui_misc)*sqft</t>
  </si>
  <si>
    <t>eui_misc</t>
  </si>
  <si>
    <t>Mobile home miscellaneous energy use intensity</t>
  </si>
  <si>
    <t>Multifamily miscellaneous energy use intensity</t>
  </si>
  <si>
    <t>Single family miscellaenous energy use intensity</t>
  </si>
  <si>
    <t>Smart breaker savings factor</t>
  </si>
  <si>
    <t>Engineer assumption (assume 10% of savings as smart panel)</t>
  </si>
  <si>
    <t>Smart Electric Panel Energy Savings Factor (SVGE)</t>
  </si>
  <si>
    <t>use Smart Meter Usage App Energy Savings Factor (SVGE) as proxy. Market research, https://link.springer.com/article/10.1007/s12053-019-09777-z , https://www.smappee.com/blog/why-smart-meters-are-not-delivering-on-their-promise-of-energy-savings/; http://fsec.ucf.edu/en/publications/pdf/FSEC-CR-1742-08.pdf</t>
  </si>
  <si>
    <t>(eui_plug*sqft)-comp_idle_pwr*comp_idle_time*days*isr</t>
  </si>
  <si>
    <t>eui_plug*sqft</t>
  </si>
  <si>
    <t>eui_plug</t>
  </si>
  <si>
    <t>Mobile home plug load energy use intensity</t>
  </si>
  <si>
    <t>Multifamily plug load energy use intensity</t>
  </si>
  <si>
    <t>Single family plug load energy use intensity</t>
  </si>
  <si>
    <t>comp_idle_pwr</t>
  </si>
  <si>
    <t>Power draw of connected equipment in idle mode (kW)</t>
  </si>
  <si>
    <t>Pennsylvania Statewide TRM, June 2016, Errata Update February 2017, Section 2.5.3, Table 2-104.</t>
  </si>
  <si>
    <t>comp_idle_time</t>
  </si>
  <si>
    <t>daily hours of idle time for connected equipment</t>
  </si>
  <si>
    <t>isr</t>
  </si>
  <si>
    <t>Smart Strip Plug In-Service Rate (ISR)</t>
  </si>
  <si>
    <t>Smart thermostat savings factor</t>
  </si>
  <si>
    <t>Solar attic fan energy savings factor</t>
  </si>
  <si>
    <t>Parker, Danny and Sherwin, John. "Performance Assessment of Photovoltaic Attic Ventilator Fans". Florida Solar Energy Center. May, 2000.</t>
  </si>
  <si>
    <t>Estimated electric pool heater consumption w/ cover</t>
  </si>
  <si>
    <t>Estimated electric energy reduction</t>
  </si>
  <si>
    <t>((1/pool_low_eff*1/12)+(1/pool_high_eff*11/12))*pool_capacity*pool_turn*pooldays/1000*(1-svge)</t>
  </si>
  <si>
    <t>((1/pool_low_eff*1/12)+(1/pool_high_eff*11/12))*pool_capacity*pool_turn*pooldays/1000</t>
  </si>
  <si>
    <t>pooldays</t>
  </si>
  <si>
    <t>Days of Pool Pump Operation (pooldays)</t>
  </si>
  <si>
    <t>ENERGY STAR Pool Pump Calculator, Updated 2020</t>
  </si>
  <si>
    <t>pool_capacity</t>
  </si>
  <si>
    <t>pool gallons</t>
  </si>
  <si>
    <t>Arkansas TRM, Version 8.1, Section 2.4.5</t>
  </si>
  <si>
    <t>pool_turn</t>
  </si>
  <si>
    <t>Pool puming turnover per day</t>
  </si>
  <si>
    <t>pool_high_eff</t>
  </si>
  <si>
    <t>low speed pumping energy factor</t>
  </si>
  <si>
    <t>pool_low_eff</t>
  </si>
  <si>
    <t>high speed pumping energy factor</t>
  </si>
  <si>
    <t>Solar Capacity Factor</t>
  </si>
  <si>
    <t>(1/efeff)*gpd*noccupants*days*density*(hot_wtr_temp-cold_wtr_temp)/btu_kwh</t>
  </si>
  <si>
    <t>(1/base_dhw)*gpd*noccupants*days*density*(hot_wtr_temp-cold_wtr_temp)/btu_kwh</t>
  </si>
  <si>
    <t>efeff</t>
  </si>
  <si>
    <t>Efficient Solar Water Heater Water Heater Energy Factor</t>
  </si>
  <si>
    <t>Pennsylvania 2019-2020 Statewide TRM, Section 2.3.2, Table 2-49</t>
  </si>
  <si>
    <t>X_cool*cool_ee_spray_R11+X_heat* heat_ee_spray_R11</t>
  </si>
  <si>
    <t>X_cool*cool_base_spray_R11+X_heat* heat_base_spray_R11</t>
  </si>
  <si>
    <t>heat_base_spray_R11</t>
  </si>
  <si>
    <t>Zone 1 &amp; 2 Blended Heating load base case (R12-R38) modeled for single family (Z2HeatBaseSingleR2)</t>
  </si>
  <si>
    <t>BEOpt model for a 2,250 sq ft, 1 story single family (Base R11)</t>
  </si>
  <si>
    <t>cool_base_spray_R11</t>
  </si>
  <si>
    <t>Zone 1 &amp; 2 Blended Cooling load base case (R12-R38) modeled for single family (Z2CoolBaseSingleR2)</t>
  </si>
  <si>
    <t>Zone 1 &amp; 2 Blended Heating load base case (R12-R38) modeled for multi-family (Z2HeatBaseMultiR2)</t>
  </si>
  <si>
    <t>BEOpt model for a 1,300 sq ft multi-family, the middle unit of 3 side-by-side units (Base R11)</t>
  </si>
  <si>
    <t>Zone 1 &amp; 2 Blended Cooling load base case (R12-R38) modeled for multi-family (Z2CoolBaseMultiR2)</t>
  </si>
  <si>
    <t>Zone 1 &amp; 2 Blended Heating load base case (R12-R38) modeled for manufactured home (Z2HeatBaseMHR2)</t>
  </si>
  <si>
    <t>BEOpt model for a 1,375 sq ft manufactured home (Base R11)</t>
  </si>
  <si>
    <t>Zone 1 &amp; 2 Blended Cooling load base case (R12-R38) modeled for manufactured home (Z2CoolBaseMHR2)</t>
  </si>
  <si>
    <t>heat_ee_spray_R11</t>
  </si>
  <si>
    <t>Zone 1 &amp; 2 Blended Heating load change case (R12-R38 Open Cell Spray Foam) modeled for single family (Z2HeatChangeSingleR2Foam)</t>
  </si>
  <si>
    <t>cool_ee_spray_R11</t>
  </si>
  <si>
    <t>Zone 1 &amp; 2 Blended Cooling load change case (R12-R38 Open Cell Spray Foam) modeled for single family (Z2CoolChangeSingleR2Foam)</t>
  </si>
  <si>
    <t>Zone 1 &amp; 2 Blended Heating load change case (R12-R38 Open Cell Spray Foam) modeled for multi-family (Z2HeatChangeMultiR2Foam)</t>
  </si>
  <si>
    <t>Zone 1 &amp; 2 Blended Cooling load change case (R12-R38 Open Cell Spray Foam) modeled for multi-family (Z2CoolChangeMultiR2Foam)</t>
  </si>
  <si>
    <t>Zone 1 &amp; 2 Blended Heating load change case (R12-R38 Open Cell Spray Foam) modeled for manufactured home (Z2HeatChangeMHR2Foam)</t>
  </si>
  <si>
    <t>Zone 1 &amp; 2 Blended Cooling load change case (R12-R38 Open Cell Spray Foam) modeled for manufactured home (Z2CoolChangeMHR2Foam)</t>
  </si>
  <si>
    <t>X_cool*cool_ee_spray_R19+X_heat* heat_ee_spray_R19</t>
  </si>
  <si>
    <t>X_cool*cool_base_spray_R19+X_heat* heat_base_spray_R19</t>
  </si>
  <si>
    <t>heat_base_spray_R19</t>
  </si>
  <si>
    <t>Zone 1 &amp; 2 Blended Heating load base case (R19-R38) modeled for single family (Z2HeatBaseSingleR2)</t>
  </si>
  <si>
    <t>cool_base_spray_R19</t>
  </si>
  <si>
    <t>Zone 1 &amp; 2 Blended Cooling load base case (R19-R38) modeled for single family (Z2CoolBaseSingleR2)</t>
  </si>
  <si>
    <t>Zone 1 &amp; 2 Blended Heating load base case (R19-R38) modeled for multi-family (Z2HeatBaseMultiR2)</t>
  </si>
  <si>
    <t>Zone 1 &amp; 2 Blended Cooling load base case (R19-R38) modeled for multi-family (Z2CoolBaseMultiR2)</t>
  </si>
  <si>
    <t>Zone 1 &amp; 2 Blended Heating load base case (R19-R38) modeled for manufactured home (Z2HeatBaseMHR2)</t>
  </si>
  <si>
    <t>Zone 1 &amp; 2 Blended Cooling load base case (R19-R38) modeled for manufactured home (Z2CoolBaseMHR2)</t>
  </si>
  <si>
    <t>heat_ee_spray_R19</t>
  </si>
  <si>
    <t>Zone 1 &amp; 2 Blended Heating load change case (R19-R38 Open Cell Spray Foam) modeled for single family (Z2HeatChangeSingleR2Foam)</t>
  </si>
  <si>
    <t>cool_ee_spray_R19</t>
  </si>
  <si>
    <t>Zone 1 &amp; 2 Blended Cooling load change case (R19-R38 Open Cell Spray Foam) modeled for single family (Z2CoolChangeSingleR2Foam)</t>
  </si>
  <si>
    <t>Zone 1 &amp; 2 Blended Heating load change case (R19-R38 Open Cell Spray Foam) modeled for multi-family (Z2HeatChangeMultiR2Foam)</t>
  </si>
  <si>
    <t>Zone 1 &amp; 2 Blended Cooling load change case (R19-R38 Open Cell Spray Foam) modeled for multi-family (Z2CoolChangeMultiR2Foam)</t>
  </si>
  <si>
    <t>Zone 1 &amp; 2 Blended Heating load change case (R19-R38 Open Cell Spray Foam) modeled for manufactured home (Z2HeatChangeMHR2Foam)</t>
  </si>
  <si>
    <t>Zone 1 &amp; 2 Blended Cooling load change case (R19-R38 Open Cell Spray Foam) modeled for manufactured home (Z2CoolChangeMHR2Foam)</t>
  </si>
  <si>
    <t>X_cool*cool_ee_spray_R2+X_heat* heat_ee_spray_R2</t>
  </si>
  <si>
    <t>X_cool*cool_base_spray_R2+X_heat* heat_base_spray_R2</t>
  </si>
  <si>
    <t>heat_base_spray_R2</t>
  </si>
  <si>
    <t>BEOpt model for a 2,250 sq ft, 1 story single family (Base R2)</t>
  </si>
  <si>
    <t>cool_base_spray_R2</t>
  </si>
  <si>
    <t>BEOpt model for a 1,300 sq ft multi-family, the middle unit of 3 side-by-side units (Base 2)</t>
  </si>
  <si>
    <t xml:space="preserve">BEOpt model for a 1,375 sq ft manufactured home (Base 2) </t>
  </si>
  <si>
    <t>heat_ee_spray_R2</t>
  </si>
  <si>
    <t>Zone 1 &amp; 2 Blended Heating load change case (R2-R38 Open Cell Spray Foam) modeled for single family (Z2HeatChangeSingleR2Foam)</t>
  </si>
  <si>
    <t>cool_ee_spray_R2</t>
  </si>
  <si>
    <t>Zone 1 &amp; 2 Blended Cooling load change case (R2-R38 Open Cell Spray Foam) modeled for single family (Z2CoolChangeSingleR2Foam)</t>
  </si>
  <si>
    <t>Zone 1 &amp; 2 Blended Heating load change case (R2-R38 Open Cell Spray Foam) modeled for multi-family (Z2HeatChangeMultiR2Foam)</t>
  </si>
  <si>
    <t>Zone 1 &amp; 2 Blended Cooling load change case (R2-R38 Open Cell Spray Foam) modeled for multi-family (Z2CoolChangeMultiR2Foam)</t>
  </si>
  <si>
    <t>Zone 1 &amp; 2 Blended Heating load change case (R2-R38 Open Cell Spray Foam) modeled for manufactured home (Z2HeatChangeMHR2Foam)</t>
  </si>
  <si>
    <t>Zone 1 &amp; 2 Blended Cooling load change case (R2-R38 Open Cell Spray Foam) modeled for manufactured home (Z2CoolChangeMHR2Foam)</t>
  </si>
  <si>
    <t>X_cool*cool_ee_spray_R30+X_heat* heat_ee_spray_R30</t>
  </si>
  <si>
    <t>X_cool*cool_base_spray_R30+X_heat* heat_base_spray_R30</t>
  </si>
  <si>
    <t>heat_base_spray_R30</t>
  </si>
  <si>
    <t>Zone 1 &amp; 2 Blended Heating load base case (R30-R38) modeled for single family (Z2HeatBaseSingleR2)</t>
  </si>
  <si>
    <t>BEOpt model for a 2,250 sq ft, 1 story single family (Base R30)</t>
  </si>
  <si>
    <t>cool_base_spray_R30</t>
  </si>
  <si>
    <t>Zone 1 &amp; 2 Blended Cooling load base case (R30-R38) modeled for single family (Z2CoolBaseSingleR2)</t>
  </si>
  <si>
    <t>Zone 1 &amp; 2 Blended Heating load base case (R30-R38) modeled for multi-family (Z2HeatBaseMultiR2)</t>
  </si>
  <si>
    <t>BEOpt model for a 1,300 sq ft multi-family, the middle unit of 3 side-by-side units (Base R30)</t>
  </si>
  <si>
    <t>Zone 1 &amp; 2 Blended Cooling load base case (R30-R38) modeled for multi-family (Z2CoolBaseMultiR2)</t>
  </si>
  <si>
    <t>Zone 1 &amp; 2 Blended Heating load base case (R30-R38) modeled for manufactured home (Z2HeatBaseMHR2)</t>
  </si>
  <si>
    <t>BEOpt model for a 1,375 sq ft manufactured home (Base R30)</t>
  </si>
  <si>
    <t>Zone 1 &amp; 2 Blended Cooling load base case (R30-R38) modeled for manufactured home (Z2CoolBaseMHR2)</t>
  </si>
  <si>
    <t>heat_ee_spray_R30</t>
  </si>
  <si>
    <t>Zone 1 &amp; 2 Blended Heating load change case (R30-R38 Open Cell Spray Foam) modeled for single family (Z2HeatChangeSingleR2Foam)</t>
  </si>
  <si>
    <t>cool_ee_spray_R30</t>
  </si>
  <si>
    <t>Zone 1 &amp; 2 Blended Cooling load change case (R30-R38 Open Cell Spray Foam) modeled for single family (Z2CoolChangeSingleR2Foam)</t>
  </si>
  <si>
    <t>Zone 1 &amp; 2 Blended Heating load change case (R30-R38 Open Cell Spray Foam) modeled for multi-family (Z2HeatChangeMultiR2Foam)</t>
  </si>
  <si>
    <t>Zone 1 &amp; 2 Blended Cooling load change case (R30-R38 Open Cell Spray Foam) modeled for multi-family (Z2CoolChangeMultiR2Foam)</t>
  </si>
  <si>
    <t>Zone 1 &amp; 2 Blended Heating load change case (R30-R38 Open Cell Spray Foam) modeled for manufactured home (Z2HeatChangeMHR2Foam)</t>
  </si>
  <si>
    <t>Zone 1 &amp; 2 Blended Cooling load change case (R30-R38 Open Cell Spray Foam) modeled for manufactured home (Z2CoolChangeMHR2Foam)</t>
  </si>
  <si>
    <t>(sqft*eui_dhw)-1*((gpm_base_show*dhw_wast)*noccupants*showers* 365.25/showers_number)*8.33*1*(hot_wtr_temp-cold_wtr_temp)/(dhw_std_valve*3412)*ISR</t>
  </si>
  <si>
    <t>sqft*eui_dhw</t>
  </si>
  <si>
    <t>dhw_std_valve</t>
  </si>
  <si>
    <t>dhw_wast</t>
  </si>
  <si>
    <t>Hot water waste time avoided due to thermostatic restrictor valve, minutes</t>
  </si>
  <si>
    <t>IL TRM, Version 9.0, Volume 3: Residential Measures,5.4.8</t>
  </si>
  <si>
    <t>ISR</t>
  </si>
  <si>
    <t>In service rate of showerhead</t>
  </si>
  <si>
    <t>X_cool *(((btu_ton*hvac_tons)/1000*(1/base_seer)*cool_eflh)-delta_kWh*adjust_factor*((eui_cool*sqft)/((eui_cool+eui_htg)*sqft))) + X_heat * (((btu_ton*hvac_tons)/1000*(1/market_hspf)*htg_eflh)-delta_kWh*adjust_factor*((eui_htg*sqft)/((eui_cool+eui_htg)*sqft)))</t>
  </si>
  <si>
    <t>X_cool * (btu_ton*hvac_tons)/1000*(1/base_seer)*cool_eflh + X_heat * (btu_ton*hvac_tons)/1000*(1/market_hspf)*htg_eflh</t>
  </si>
  <si>
    <t>delta_kWh</t>
  </si>
  <si>
    <t>Verified energy savings for VRF heat pump measure</t>
  </si>
  <si>
    <t>adjust_factor</t>
  </si>
  <si>
    <t>FL Zone 2 VRF Adjustment Factor - Single Family</t>
  </si>
  <si>
    <t>Adjust verified savings based on building type and climate zone, updated HVAC standards</t>
  </si>
  <si>
    <t>FL Zone 2 VRF Adjustment Factor - Multi-family</t>
  </si>
  <si>
    <t>FL Zone 2 VRF Adjustment Factor - Manufactured Home</t>
  </si>
  <si>
    <t>eui_dhw*sqft-(abase*(hot_wtr_temp_pre-hot_wtr_temp)*hou)/(rtank*dhw_std_setback*btu_kwh)</t>
  </si>
  <si>
    <t>hou</t>
  </si>
  <si>
    <t>hot water piping and insulation hours of use</t>
  </si>
  <si>
    <t>Pennsylvania TRM, August 2019, Volume 2 Residential Measures, Section 2.3.5</t>
  </si>
  <si>
    <t>hot_wtr_temp_pre</t>
  </si>
  <si>
    <t>Temperature of Hot Water Heater Prior to Setback</t>
  </si>
  <si>
    <t>Pennsylvania TRM, August 2019, Volume 2 Residential Measures, Table 2-55</t>
  </si>
  <si>
    <t>abase</t>
  </si>
  <si>
    <t>Surface Area of Unwrapped Water Heater Tank (ABASE)</t>
  </si>
  <si>
    <t>Pennsylvania Statewide TRM, August 2019, Table 2-54, assumed 50 gallon tank.</t>
  </si>
  <si>
    <t>rtank</t>
  </si>
  <si>
    <t>R-Value of Unwrapped Tank (RTANK)</t>
  </si>
  <si>
    <t>dhw_std_setback</t>
  </si>
  <si>
    <t>((1/base_dhw)*gpd*noccupants)*days*density*(hot_wtr_temp-cold_wtr_temp)/btu_kwh*(1-svge_timeclock)</t>
  </si>
  <si>
    <t>svge_timeclock</t>
  </si>
  <si>
    <t>Percent savings from timer</t>
  </si>
  <si>
    <t>ENERGYSTAR website, accessed 11/21/17. https://energystar.zendesk.com/hc/en-us/articles/212111687-Are-there-timers-for-hot-water-heaters-Are-they-beneficial-</t>
  </si>
  <si>
    <t>X_cool * (eui_cool*sqft-seal_svge_ws_cool) + X_heat * (eui_htg*sqft-seal_svge_ws_heat)</t>
  </si>
  <si>
    <t>seal_svge_ws_cool</t>
  </si>
  <si>
    <t>Weatherstripping average cooling savings (for 2 doors)</t>
  </si>
  <si>
    <t>2021/2022 Demand-Side Management Plan, CO, July 1 2020. Section 9.5 Weatherstripping</t>
  </si>
  <si>
    <t>seal_svge_ws_heat</t>
  </si>
  <si>
    <t>Weatherstripping average heating savings (for 2 doors)</t>
  </si>
  <si>
    <t>2021/2022 Demand-Side Management Plan, CO, July 1 2020.Section 9.5 Weatherstripping</t>
  </si>
  <si>
    <t>X_cool * (eui_cool*sqft-seal_svge_caulking_cool) + X_heat * (eui_htg*sqft-seal_svge_caulking_heat)</t>
  </si>
  <si>
    <t>seal_svge_caulking_cool</t>
  </si>
  <si>
    <t>Window caulking cooling savings</t>
  </si>
  <si>
    <t>Use weather stripping as proxy, for 2 windows</t>
  </si>
  <si>
    <t>seal_svge_caulking_heat</t>
  </si>
  <si>
    <t>Window caulking heating savings</t>
  </si>
  <si>
    <t>eui_cool*sqft-(capy/eer*cool_eflh*((1-shg_base)-(1-shg_eff)))/1000</t>
  </si>
  <si>
    <t>eer</t>
  </si>
  <si>
    <t>Average HVAC Efficiency by Building Type (EER)</t>
  </si>
  <si>
    <t>Tennessee Valley Authority 2018 TRM V6.0, Table 221</t>
  </si>
  <si>
    <t>capy</t>
  </si>
  <si>
    <t>Average HVAC Capacity by Building Type (CAPY)</t>
  </si>
  <si>
    <t>Tennessee Valley Authority 2016 TRM V4.0, Table 282</t>
  </si>
  <si>
    <t>shg_eff</t>
  </si>
  <si>
    <t>Solar heat gain coefficient, window shade film</t>
  </si>
  <si>
    <t>shg_base</t>
  </si>
  <si>
    <t>Solar heat gain coefficient, base window</t>
  </si>
  <si>
    <t>Energy Star Qualification Criteria for Windows V5.0</t>
  </si>
  <si>
    <t>Measure Type</t>
  </si>
  <si>
    <t>Name</t>
  </si>
  <si>
    <t>Description</t>
  </si>
  <si>
    <t>Baseline Description</t>
  </si>
  <si>
    <t>Vintage</t>
  </si>
  <si>
    <t>Segment</t>
  </si>
  <si>
    <t>Zone</t>
  </si>
  <si>
    <t>Unit</t>
  </si>
  <si>
    <t>Baseline EUI (kWh)</t>
  </si>
  <si>
    <t>Measure EUI (kWh)</t>
  </si>
  <si>
    <t>Savings EUI (kWh)</t>
  </si>
  <si>
    <t>Energy Savings %</t>
  </si>
  <si>
    <t>Full Measure Life (yrs)</t>
  </si>
  <si>
    <t>Summer Peak Savings (Kw)</t>
  </si>
  <si>
    <t>Winter Peak Savings (Kw)</t>
  </si>
  <si>
    <t>Incremental Cost per Measure</t>
  </si>
  <si>
    <t>Equipment Type</t>
  </si>
  <si>
    <t>Parent Category</t>
  </si>
  <si>
    <t>NonEquipment</t>
  </si>
  <si>
    <t>Blown-in insulation in ceiling cavity/attic, existing (1982-1985) homes, bring to current code</t>
  </si>
  <si>
    <t>Existing</t>
  </si>
  <si>
    <t>Mobile Home</t>
  </si>
  <si>
    <t>FPL Blend</t>
  </si>
  <si>
    <t>Per End Use Consumption</t>
  </si>
  <si>
    <t>AC central</t>
  </si>
  <si>
    <t>Existing ceiling insulation based on building code at time of construction</t>
  </si>
  <si>
    <t>New</t>
  </si>
  <si>
    <t>Multi-Family</t>
  </si>
  <si>
    <t>Single Family</t>
  </si>
  <si>
    <t>Residential Space Heating</t>
  </si>
  <si>
    <t>Air-Source Heat Pump Heating</t>
  </si>
  <si>
    <t>Install the Furnace Filter Alarm</t>
  </si>
  <si>
    <t>Per Unit</t>
  </si>
  <si>
    <t>No Furnace Filter Alarm on a Central Forced-Air Furnace</t>
  </si>
  <si>
    <t>Equipment</t>
  </si>
  <si>
    <t>Add a New, Single-Unit Ozone Laundry System to the Clothes Washer</t>
  </si>
  <si>
    <t>One Clothes Washer meeting Federal Standard</t>
  </si>
  <si>
    <t>Turnover</t>
  </si>
  <si>
    <t>Per Ozone Laundry System</t>
  </si>
  <si>
    <t>Install Indoor Daylight Sensors, 500 Watts Controlled</t>
  </si>
  <si>
    <t>Per 500W Controlled</t>
  </si>
  <si>
    <t>Screw-in Lamps</t>
  </si>
  <si>
    <t>500 Watts of Lighting, Manually Controlled</t>
  </si>
  <si>
    <t>50 Gallon Electric Resistance Heater and Drain Water Heat Exchanger</t>
  </si>
  <si>
    <t>Electric Water Heater</t>
  </si>
  <si>
    <t>50 Gallon Electric Resistance Heater, No Drain Water Heat Recovery</t>
  </si>
  <si>
    <t>One Personal Computer meeting ENERGY STAR 8.0 Standards</t>
  </si>
  <si>
    <t>One Personal Computer meeting ENERGY STARÂ® 3.0 Standards</t>
  </si>
  <si>
    <t>Per Appliance</t>
  </si>
  <si>
    <t>Low-Flow Handheld Showerhead, Flow Rate: 1.60 gpm</t>
  </si>
  <si>
    <t>Standard Handheld Showerhead, Flow Rate: 2.50 gpm</t>
  </si>
  <si>
    <t>Low-Flow Faucet Aerator with Flow Rate of 1.5 gpm</t>
  </si>
  <si>
    <t>Faucet Aerator with Federal Standard Flow Rate of 2.2 gpm</t>
  </si>
  <si>
    <t>System tune-up, including coil cleaning, refrigerant charging, and other diagnostics</t>
  </si>
  <si>
    <t>Air-Source Heat Pump Cooling</t>
  </si>
  <si>
    <t>Switch Mounted Occupancy Sensor, 500 Watts Controlled</t>
  </si>
  <si>
    <t>50 Gallon Electric Resistance Water Heater with Temperature Setpoint of 119Â°F</t>
  </si>
  <si>
    <t>Code-Compliant 50 Gallon Electric Resistance Water Heater (Temp. Setpoint = 130Â°F)</t>
  </si>
  <si>
    <t>Window Film Applied to Standard Window</t>
  </si>
  <si>
    <t>Standard Window with below Code Required Minimum SHGC</t>
  </si>
  <si>
    <t>Energy Star GSHP, 17.1 SEER, 12 HSPF</t>
  </si>
  <si>
    <t>Code-Compliant ASHP, 13 SEER, 8.2 HSPF</t>
  </si>
  <si>
    <t>Standard Central Air Conditioning with Whole House Fan</t>
  </si>
  <si>
    <t>Standard Central Air Conditioning, No Whole House Fan</t>
  </si>
  <si>
    <t>Vegetated Roof Surface on top of Standard Roof</t>
  </si>
  <si>
    <t>Per Home</t>
  </si>
  <si>
    <t>Standard Black Roof</t>
  </si>
  <si>
    <t>1' of Insulated Pipe in Unconditioned Spaces, Insulation of R-5</t>
  </si>
  <si>
    <t>1' of Pipe in Unconditioned Spaces with Code Minimum of 1"of Insulation</t>
  </si>
  <si>
    <t>A brushless permanent magnet (ECM) blower motor for electric furnace</t>
  </si>
  <si>
    <t>Permanent Split Capacitor Motor for Electric Furnace</t>
  </si>
  <si>
    <t>One Refrigerator/Freezer meeting ENERGY STAR 5.1 Standards</t>
  </si>
  <si>
    <t>One Refrigerator/Freezer meeting Federal Standard</t>
  </si>
  <si>
    <t>Level 2 Electric Vehicle Supply Equipment (EVSE)</t>
  </si>
  <si>
    <t>Level 1 Electric Vehicle Supply Equipment (EVSE)</t>
  </si>
  <si>
    <t>Per charging system</t>
  </si>
  <si>
    <t>One Monitor meeting ENERGY STAR 8.0 Standards</t>
  </si>
  <si>
    <t>One Standard Monitor</t>
  </si>
  <si>
    <t>Heat Pump Swimming Pool Heater</t>
  </si>
  <si>
    <t>Electric Resistance Swimming Pool Heater</t>
  </si>
  <si>
    <t>Properly Sized Central Air Conditioning</t>
  </si>
  <si>
    <t>Standard Central Air Conditioning, Oversized</t>
  </si>
  <si>
    <t>Solar Thermal System with Electric Backup</t>
  </si>
  <si>
    <t>Code-Compliant 50 Gallon Electric Resistance Water Heater</t>
  </si>
  <si>
    <t>Per Water Heater</t>
  </si>
  <si>
    <t>Standard Heating and Cooling System with Improved Infiltration Control</t>
  </si>
  <si>
    <t>Standard Heating and Cooling System with Standard Infiltration Control</t>
  </si>
  <si>
    <t>No Refrigerator</t>
  </si>
  <si>
    <t>Current Market Average Refrigerator</t>
  </si>
  <si>
    <t>Timer on Outdoor Lighting, Controlling 120 Watts</t>
  </si>
  <si>
    <t>Per 120W Controlled</t>
  </si>
  <si>
    <t>Lighting Exterior</t>
  </si>
  <si>
    <t>120 Watts of Lighting, Manually Controlled</t>
  </si>
  <si>
    <t>No Freezer</t>
  </si>
  <si>
    <t>Current Market Freezer</t>
  </si>
  <si>
    <t>One Air Purifier meeting ENERGY STAR 2.0 Standards</t>
  </si>
  <si>
    <t>One Standard Conventional Air Purifier</t>
  </si>
  <si>
    <t>Per Air Cleaner</t>
  </si>
  <si>
    <t>One Dishwasher meeting ENERGY STARÂ® 7.0 Requirements, gas water heating</t>
  </si>
  <si>
    <t>One Dishwasher meeting Federal Standard; gas water heating</t>
  </si>
  <si>
    <t>per appliance</t>
  </si>
  <si>
    <t>LED (assume 9W) replacing EISA-2020 compliant baseline lamp</t>
  </si>
  <si>
    <t>EISA-2020 compliant baseline lamp (60W equivalent)</t>
  </si>
  <si>
    <t>Per Lamp</t>
  </si>
  <si>
    <t>Duct Repair to eliminate/minimize leaks, includes testing and sealing</t>
  </si>
  <si>
    <t>Standard Electric Heating and Central AC with typical duct leakage</t>
  </si>
  <si>
    <t>One Electric Resistance Clothes Dryer meeting ENERGY STARÂ® 1.1 Standards</t>
  </si>
  <si>
    <t>One Clothes Dryer meeting Federal Standard</t>
  </si>
  <si>
    <t>LED (assume 9W) replacing CFL baseline lamp</t>
  </si>
  <si>
    <t>14W CFL (60W equivalent)</t>
  </si>
  <si>
    <t>Room AC meeting current ENERGY STAR standards</t>
  </si>
  <si>
    <t>Code-Compliant Room AC</t>
  </si>
  <si>
    <t>Bathroom Exhaust Fan meeting current ENERGY STAR Standards</t>
  </si>
  <si>
    <t>Bathroom Exhaust Fan meeting Federal Standard</t>
  </si>
  <si>
    <t>Standard Central Air Conditioning with Solar Attic Fan</t>
  </si>
  <si>
    <t>Standard Central Air Conditioning, No Solar Attic Fan</t>
  </si>
  <si>
    <t>50 Gallon Electric Resistance Heater and Thermostatic Shower Valves</t>
  </si>
  <si>
    <t>Per Valve</t>
  </si>
  <si>
    <t>50 Gallon Electric Resistance Heater and Standard Shower Valves</t>
  </si>
  <si>
    <t>No dehumidifier</t>
  </si>
  <si>
    <t>One Dehumidifier meeting Federal Standard</t>
  </si>
  <si>
    <t>One Dehumidifier meeting ENERGY STARÂ® 5.0 Standards</t>
  </si>
  <si>
    <t>Smart plug strips for entertainment centers and home office</t>
  </si>
  <si>
    <t>TV and Related</t>
  </si>
  <si>
    <t>Standard entertainment center or home office usage, no smart strip controls</t>
  </si>
  <si>
    <t>One Television meeting ENERGY STAR 9.0 Standards</t>
  </si>
  <si>
    <t>One non-ENERGY STAR Television</t>
  </si>
  <si>
    <t>Increased Exterior Above-Grade Wall Insulation (R-13)</t>
  </si>
  <si>
    <t>Market Average Existing Exterior Above-Grade Wall Insulation</t>
  </si>
  <si>
    <t>Install ECM Circulator Pump</t>
  </si>
  <si>
    <t>Per pump</t>
  </si>
  <si>
    <t>Miscellaneous other</t>
  </si>
  <si>
    <t>Install Standard Circulator Pump</t>
  </si>
  <si>
    <t>Encapsulated and semi-conditioned crawlspace</t>
  </si>
  <si>
    <t>Naturally vented, unconditioned crawlspace</t>
  </si>
  <si>
    <t>CEE Tier 2 ASHP: 16.8/16 SEER/SEER2; 9.0 HSPF</t>
  </si>
  <si>
    <t>Code-Compliant ASHP, 15 SEER, 8.8 HSPF (updated)</t>
  </si>
  <si>
    <t>CEE Advanced Tier ASHP:17.8/17 SEER/SEER2; 10.0 HSPF</t>
  </si>
  <si>
    <t>Base AC, 15 SEER, Electric resistance heating</t>
  </si>
  <si>
    <t>Residential Tier 3 Refrigerator</t>
  </si>
  <si>
    <t>One Refrigerator meeting Federal Standard</t>
  </si>
  <si>
    <t>Blown-in insulation in ceiling cavity/attic, existing (1982-1985) homes</t>
  </si>
  <si>
    <t>Blown-in insulation in ceiling cavity/attic, existing (1982-2020) homes - Beyond Code</t>
  </si>
  <si>
    <t>Code-Compliant ASHP, 15 SEER, 8.8 HSPF</t>
  </si>
  <si>
    <t>Blown-in insulation in ceiling cavity/attic, older (pre-1982) homes - Beyond Code</t>
  </si>
  <si>
    <t>Blown-in insulation in ceiling cavity/attic, existing (1986-2016) homes</t>
  </si>
  <si>
    <t>Code-Compliant Central AC, 15 SEER (updated)</t>
  </si>
  <si>
    <t>Per System</t>
  </si>
  <si>
    <t>One imaging device meeting current ENERGY STAR Standards</t>
  </si>
  <si>
    <t>One non-ENERGY STAR imaging device</t>
  </si>
  <si>
    <t>Blown-in insulation in ceiling cavity/attic, existing (1986-2016) homes - Beyond Code</t>
  </si>
  <si>
    <t>One DVD/Blu-Ray Player meeting current ENERGY STAR Standards</t>
  </si>
  <si>
    <t>One Market Average DVD/Blu-Ray Player</t>
  </si>
  <si>
    <t>Existing Water Heater without heat trap</t>
  </si>
  <si>
    <t>Reflective Roof Treatment</t>
  </si>
  <si>
    <t>Standard dark shingle</t>
  </si>
  <si>
    <t>Per Refrigerator</t>
  </si>
  <si>
    <t>Install dampers in the ducts, dividing home into multiple zones, each controlled by its own thermostat</t>
  </si>
  <si>
    <t>Single zone HVAC system</t>
  </si>
  <si>
    <t>5 W Chandelier LED</t>
  </si>
  <si>
    <t>Standard incandescent chandelier lamp</t>
  </si>
  <si>
    <t>Linear LED Lamps in Linear Fluorescent Fixture</t>
  </si>
  <si>
    <t>Standard (32w) T8 lamps in Linear Fluorescent Fixture</t>
  </si>
  <si>
    <t>Per Fixture</t>
  </si>
  <si>
    <t>Open cell spray foam along roofline in older (pre-1982) homes</t>
  </si>
  <si>
    <t>ASHP: 24/22.9 SEER/SEER2, 10.5 HSPF</t>
  </si>
  <si>
    <t>Energy Star Air-to-Water Heat Pump, 25 SEER, 13 HSPF</t>
  </si>
  <si>
    <t>ASHP 15 SEER from base electric resistance</t>
  </si>
  <si>
    <t>ENERGY STAR/CEE Tier 1 ASHP: 16/15.2 SEER/SEER2, 9.0 HSPF</t>
  </si>
  <si>
    <t>Tier 3 CEE Clothes washer</t>
  </si>
  <si>
    <t>Blown-in insulation in ceiling cavity/attic, existing (1982-1985) homes - Beyond Code</t>
  </si>
  <si>
    <t>Blown-in insulation in ceiling cavity/attic, older (pre-1982) homes, bring to current code</t>
  </si>
  <si>
    <t>Blown-in insulation in ceiling cavity/attic, older (pre-1982) homes</t>
  </si>
  <si>
    <t>Standard Electric Heating and Central AC with Insulated Ductwork</t>
  </si>
  <si>
    <t>Standard Electric Heating and Central AC with Uninsulated Ductwork</t>
  </si>
  <si>
    <t>60" Ceiling Fan Meeting ENERGY STAR 3.1 Standards</t>
  </si>
  <si>
    <t>Standard 60" Ceiling Fan</t>
  </si>
  <si>
    <t>Per Fan</t>
  </si>
  <si>
    <t>One Clothes Washer meeting ENERGY STARÂ® 8.1 Standards</t>
  </si>
  <si>
    <t>One Dishwasher meeting ENERGY STAR 7.0 Requirements (effective on July 19, 2023), electric water heating</t>
  </si>
  <si>
    <t>One Dishwasher meeting Federal Standard</t>
  </si>
  <si>
    <t>100ft2 of Opaque Door meeting Energy Star Version 6.0 Requirements (U-Value: 0.17)</t>
  </si>
  <si>
    <t>Per 100 S.F.</t>
  </si>
  <si>
    <t>100ft2 of Opaque Door meeting current FL Code Requirements</t>
  </si>
  <si>
    <t>One Freezer meeting current ENERGY STAR 5.1 Standards</t>
  </si>
  <si>
    <t>One Freezer meeting Federal Standard</t>
  </si>
  <si>
    <t>One Set-top Box meeting ENERGY STAR 4.1 Standards</t>
  </si>
  <si>
    <t>One Market Average Set-top Box</t>
  </si>
  <si>
    <t>One Full-Size Convection Oven meeting ENERGY STAR 3.0 Standards</t>
  </si>
  <si>
    <t>One Standard Economy-Grade Full-Size Oven</t>
  </si>
  <si>
    <t>Per Oven</t>
  </si>
  <si>
    <t>One residential induction cooktop</t>
  </si>
  <si>
    <t>One standard residential electric cooktop</t>
  </si>
  <si>
    <t>Per Cooktop</t>
  </si>
  <si>
    <t>Residential induction range</t>
  </si>
  <si>
    <t>Electric range</t>
  </si>
  <si>
    <t>Per Range</t>
  </si>
  <si>
    <t>Motion Sensor on Outdoor Lighting, Controlling 120 Watts</t>
  </si>
  <si>
    <t>No radiant barrier</t>
  </si>
  <si>
    <t>Window caulking</t>
  </si>
  <si>
    <t>Standard Heating and Cooling System with Smart Thermostat</t>
  </si>
  <si>
    <t>Standard Heating and Cooling System with Manual Thermostat</t>
  </si>
  <si>
    <t>Solar Swimming Pool Heater</t>
  </si>
  <si>
    <t>Open cell spray foam along roofline in existing (1982-1985) homes</t>
  </si>
  <si>
    <t>Existing Water Heater without time clock</t>
  </si>
  <si>
    <t>Standard Heating and Cooling System with Programmable Thermostat</t>
  </si>
  <si>
    <t>One Heat Pump Clothes Dryer</t>
  </si>
  <si>
    <t>Install residential economizer</t>
  </si>
  <si>
    <t>No economizer</t>
  </si>
  <si>
    <t>Increased Basement or Crawlspace Wall Insulation (R-15)</t>
  </si>
  <si>
    <t>Code-Compliant Exterior Below-Grade Wall Insulation (R-10)</t>
  </si>
  <si>
    <t>Solar Powered Pool Pump</t>
  </si>
  <si>
    <t>Variable Speed Pool Pump Motor</t>
  </si>
  <si>
    <t>Specific quantity of weather stripping to seal</t>
  </si>
  <si>
    <t>Increased Floor Insulation (R-30)</t>
  </si>
  <si>
    <t>Code-Compliant Floor Insulation</t>
  </si>
  <si>
    <t>Standard Efficiency Storage Tank Water Heater</t>
  </si>
  <si>
    <t>Open cell spray foam along roofline in existing (1986-2016) homes</t>
  </si>
  <si>
    <t>Heat Pump Water Heater 50 Gallons</t>
  </si>
  <si>
    <t>per water heater</t>
  </si>
  <si>
    <t>Blown-in insulation in ceiling cavity/attic, existing (1982-2020) homes, bring to current code</t>
  </si>
  <si>
    <t>100ft2 of Window meeting Energy Star Version 6.0 Requirements (U-Value: 0.27, SHGC: 0.21)</t>
  </si>
  <si>
    <t>100ft2 of Window current FL energy code requirements</t>
  </si>
  <si>
    <t>CEE Advanced Tier Heat Pump Water Heater 50 Gallons</t>
  </si>
  <si>
    <t>Energy Star Heat Pump Water Heater 80 Gallons</t>
  </si>
  <si>
    <t>Code-Compliant 80 Gallon Electric Resistance Water Heater</t>
  </si>
  <si>
    <t>Performance-based improvements in new homes - 20% savings</t>
  </si>
  <si>
    <t>Residential New Construction (Baseline Efficiency)</t>
  </si>
  <si>
    <t>Performance-based improvements in new homes - 35% savings</t>
  </si>
  <si>
    <t>Typical HVAC by Building Type Controlled by Energy Management System</t>
  </si>
  <si>
    <t>Typical HVAC by Building Type, Manually Controlled</t>
  </si>
  <si>
    <t>standard electric breakers</t>
  </si>
  <si>
    <t>Multi-channel device that attaches to customer's circuit breaker to enable monitoring and control of major end-use appliances by customer</t>
  </si>
  <si>
    <t>standard electric panel</t>
  </si>
  <si>
    <t>Projected Particpation</t>
  </si>
  <si>
    <t>(1)                                                                                           Measure</t>
  </si>
  <si>
    <t>(2)                                       Summer Peak Per Cust (kW)</t>
  </si>
  <si>
    <t>(3)                            Winter Peak Per Cust (kW)</t>
  </si>
  <si>
    <t>(4)                    Annual energy Per Cust (kWh)</t>
  </si>
  <si>
    <t>(5) service Life(Yrs)</t>
  </si>
  <si>
    <t>Blank Column</t>
  </si>
  <si>
    <t>(7) Measure incremental cost</t>
  </si>
  <si>
    <t>Units</t>
  </si>
  <si>
    <t xml:space="preserve">v </t>
  </si>
  <si>
    <t>Category</t>
  </si>
  <si>
    <t>HVAC</t>
  </si>
  <si>
    <t>Water Heating</t>
  </si>
  <si>
    <t>Appliances</t>
  </si>
  <si>
    <t>Building Envelope</t>
  </si>
  <si>
    <t>Motor</t>
  </si>
  <si>
    <t>No</t>
  </si>
  <si>
    <t>Code</t>
  </si>
  <si>
    <t>RMOE</t>
  </si>
  <si>
    <t>RMON</t>
  </si>
  <si>
    <t>RMFE</t>
  </si>
  <si>
    <t>RMFN</t>
  </si>
  <si>
    <t>RSFE</t>
  </si>
  <si>
    <t>RMOT</t>
  </si>
  <si>
    <t>RMFT</t>
  </si>
  <si>
    <t>RSFN</t>
  </si>
  <si>
    <t>RSFT</t>
  </si>
  <si>
    <t>ID</t>
  </si>
  <si>
    <t>#</t>
  </si>
  <si>
    <t>Load</t>
  </si>
  <si>
    <t>Load Shifting %</t>
  </si>
  <si>
    <t>Rate Class</t>
  </si>
  <si>
    <t>RS</t>
  </si>
  <si>
    <t>Summer</t>
  </si>
  <si>
    <t>Winter</t>
  </si>
  <si>
    <t>Annual</t>
  </si>
  <si>
    <t>Billing</t>
  </si>
  <si>
    <t>kW</t>
  </si>
  <si>
    <t>kWh</t>
  </si>
  <si>
    <t>Life</t>
  </si>
  <si>
    <t>Admin.</t>
  </si>
  <si>
    <t>Kwh pct</t>
  </si>
  <si>
    <t>External</t>
  </si>
  <si>
    <t xml:space="preserve">Reduction </t>
  </si>
  <si>
    <t>(Years)</t>
  </si>
  <si>
    <t>per</t>
  </si>
  <si>
    <t>Non-</t>
  </si>
  <si>
    <t>Part.</t>
  </si>
  <si>
    <t>Rebate</t>
  </si>
  <si>
    <t>for rev</t>
  </si>
  <si>
    <t>non rec</t>
  </si>
  <si>
    <t>Measure</t>
  </si>
  <si>
    <t>at</t>
  </si>
  <si>
    <t>Rate</t>
  </si>
  <si>
    <t>of</t>
  </si>
  <si>
    <t>month</t>
  </si>
  <si>
    <t>rec.</t>
  </si>
  <si>
    <t>Rec.</t>
  </si>
  <si>
    <t>Equip.</t>
  </si>
  <si>
    <t>O&amp;M</t>
  </si>
  <si>
    <t>Non-rec.</t>
  </si>
  <si>
    <t>loss &amp; bill</t>
  </si>
  <si>
    <t>credit</t>
  </si>
  <si>
    <t>Meter</t>
  </si>
  <si>
    <t>Shifting %</t>
  </si>
  <si>
    <t>Class</t>
  </si>
  <si>
    <t>Jan.</t>
  </si>
  <si>
    <t>Feb.</t>
  </si>
  <si>
    <t>March</t>
  </si>
  <si>
    <t>April</t>
  </si>
  <si>
    <t>May</t>
  </si>
  <si>
    <t>June</t>
  </si>
  <si>
    <t>July</t>
  </si>
  <si>
    <t>Aug.</t>
  </si>
  <si>
    <t>Sep.</t>
  </si>
  <si>
    <t>Oct.</t>
  </si>
  <si>
    <t>Nov.</t>
  </si>
  <si>
    <t>Dec.</t>
  </si>
  <si>
    <t>Cost</t>
  </si>
  <si>
    <t>savings</t>
  </si>
  <si>
    <t>per part</t>
  </si>
  <si>
    <t>Clothes Washer</t>
  </si>
  <si>
    <t>PC and Related</t>
  </si>
  <si>
    <t>Ground-Source Heat Pump Cooling</t>
  </si>
  <si>
    <t>Ground-Source Heat Pump Heating</t>
  </si>
  <si>
    <t>Pool Pump/Heater</t>
  </si>
  <si>
    <t>Plug Load Other</t>
  </si>
  <si>
    <t>Dishwasher</t>
  </si>
  <si>
    <t>Clothes Dryer</t>
  </si>
  <si>
    <t>Room AC</t>
  </si>
  <si>
    <t>Dehumidifier/Humidifier</t>
  </si>
  <si>
    <t>Electric Resistance Heating</t>
  </si>
  <si>
    <t>Lighting Other</t>
  </si>
  <si>
    <t>Baseboards</t>
  </si>
  <si>
    <t>Ceiling Fan</t>
  </si>
  <si>
    <t>Range with Oven</t>
  </si>
  <si>
    <t>Water Heater Blanket</t>
  </si>
  <si>
    <t>50 Gallon Electric Resistance Water Heater with Insulated Tank Wrap</t>
  </si>
  <si>
    <t>Code-Compliant 50 Gallon Electric Resistance Water Heater, No Tank Wrap</t>
  </si>
  <si>
    <t>(eui_dhw*sqft)-((abase*ubase)*(hot_wtr_temp-70)/(btu_kwh*efbase_dhw)*hou-(ainsul*uinsul)*(hot_wtr_temp-70)/(btu_kwh*efbase_dhw)*hou)</t>
  </si>
  <si>
    <t>Surface Area of Unwrapped Water Heater Tank</t>
  </si>
  <si>
    <t>ainsul</t>
  </si>
  <si>
    <t>Surface Area of Wrapped Water Heater Tank</t>
  </si>
  <si>
    <t>Pennsylvania Statewide TRM, August 2019,Table 2-54, assumed 50 gallon tank</t>
  </si>
  <si>
    <t>efbase_dhw</t>
  </si>
  <si>
    <t>Heat Transfer Coefficient of Unwrapped Tank</t>
  </si>
  <si>
    <t>Pennsylvania Statewide TRM, June 2016, Errata Update February 2017, Table 2-62 default assumed value</t>
  </si>
  <si>
    <t>uinsul</t>
  </si>
  <si>
    <t>Heat Transfer Coefficient of Wrapped Tank</t>
  </si>
  <si>
    <t>Pennsylvania 2015 Statewide TRM, Section 2.3.6, Table 2-61</t>
  </si>
  <si>
    <t>material and installation cost, Iowa TRM v5.0, section 2.3.7, based on NREL EE measure database (adjusted to 2023$)</t>
  </si>
  <si>
    <t>Technical Potential (kWh)</t>
  </si>
  <si>
    <t>Summer Demand Savings (kW)</t>
  </si>
  <si>
    <t>Winter Demand Savings (kW)</t>
  </si>
  <si>
    <t>Tax Credit</t>
  </si>
  <si>
    <t>Baseline Material Cost ($)</t>
  </si>
  <si>
    <t>Efficient Case Material Cost ($)</t>
  </si>
  <si>
    <t>Base Labor Cost ($)</t>
  </si>
  <si>
    <t>Efficient Labor Cost ($)</t>
  </si>
  <si>
    <t>Tax Credit - Base Material</t>
  </si>
  <si>
    <t>Tax Credit - Efficient Material</t>
  </si>
  <si>
    <t>Tax Credit - Base Labor</t>
  </si>
  <si>
    <t>Tax Credit - Efficient Labor</t>
  </si>
  <si>
    <t>Max</t>
  </si>
  <si>
    <t>Tax Credit - Incremental Cost Benefit</t>
  </si>
  <si>
    <t>2022 IL TRM V.10.0 Vol.3 sec. 5.3.3</t>
  </si>
  <si>
    <t>Upfront Admin Per Participant</t>
  </si>
  <si>
    <t>20240012-EG</t>
  </si>
  <si>
    <t>FPL 002744</t>
  </si>
  <si>
    <t>FPL 002745</t>
  </si>
  <si>
    <t>FPL 002746</t>
  </si>
  <si>
    <t>FPL 002747</t>
  </si>
  <si>
    <t>FPL 002748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</si>
</sst>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#,##0.000"/>
    <numFmt numFmtId="166" formatCode="0.000"/>
    <numFmt numFmtId="167" formatCode="_(* #,##0_);_(* \(#,##0\);_(* &quot;-&quot;??_);_(@_)"/>
    <numFmt numFmtId="168" formatCode="&quot;$&quot;#,##0"/>
  </numFmts>
  <fonts count="20" x14ac:knownFonts="1">
    <font>
      <sz val="11"/>
      <color theme="1"/>
      <name val="Calibri"/>
      <family val="2"/>
      <scheme val="minor"/>
    </font>
    <font>
      <b/>
      <sz val="10"/>
      <color rgb="FFFFFFFF"/>
      <name val="Franklin Gothic Book"/>
      <family val="2"/>
    </font>
    <font>
      <b/>
      <sz val="10"/>
      <color rgb="FF000000"/>
      <name val="Franklin Gothic Book"/>
      <family val="2"/>
    </font>
    <font>
      <sz val="10"/>
      <color rgb="FF000000"/>
      <name val="Franklin Gothic Book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CC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2"/>
      <name val="Arial"/>
      <family val="2"/>
    </font>
    <font>
      <sz val="10"/>
      <name val="Courie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4">
    <xf numFmtId="0" fontId="0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2" fillId="0" borderId="0"/>
    <xf numFmtId="0" fontId="16" fillId="0" borderId="0"/>
    <xf numFmtId="0" fontId="18" fillId="0" borderId="0"/>
    <xf numFmtId="0" fontId="19" fillId="0" borderId="0"/>
  </cellStyleXfs>
  <cellXfs count="89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7" fillId="3" borderId="1" xfId="0" applyFont="1" applyFill="1" applyBorder="1"/>
    <xf numFmtId="0" fontId="7" fillId="3" borderId="2" xfId="0" applyFont="1" applyFill="1" applyBorder="1"/>
    <xf numFmtId="165" fontId="7" fillId="3" borderId="1" xfId="0" applyNumberFormat="1" applyFont="1" applyFill="1" applyBorder="1"/>
    <xf numFmtId="166" fontId="0" fillId="0" borderId="0" xfId="0" applyNumberFormat="1"/>
    <xf numFmtId="165" fontId="0" fillId="0" borderId="0" xfId="0" applyNumberFormat="1"/>
    <xf numFmtId="2" fontId="0" fillId="0" borderId="0" xfId="0" applyNumberFormat="1"/>
    <xf numFmtId="0" fontId="0" fillId="0" borderId="0" xfId="0" applyFill="1"/>
    <xf numFmtId="0" fontId="9" fillId="0" borderId="0" xfId="0" applyFont="1" applyFill="1"/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44" fontId="0" fillId="0" borderId="0" xfId="1" applyFont="1" applyFill="1"/>
    <xf numFmtId="1" fontId="0" fillId="0" borderId="0" xfId="0" applyNumberFormat="1" applyFill="1" applyAlignment="1">
      <alignment horizontal="center"/>
    </xf>
    <xf numFmtId="164" fontId="0" fillId="0" borderId="0" xfId="1" applyNumberFormat="1" applyFont="1" applyFill="1"/>
    <xf numFmtId="9" fontId="0" fillId="0" borderId="0" xfId="2" applyFont="1" applyFill="1"/>
    <xf numFmtId="167" fontId="0" fillId="0" borderId="0" xfId="4" applyNumberFormat="1" applyFont="1" applyFill="1"/>
    <xf numFmtId="44" fontId="0" fillId="0" borderId="16" xfId="1" applyFont="1" applyFill="1" applyBorder="1"/>
    <xf numFmtId="0" fontId="0" fillId="0" borderId="6" xfId="0" applyFill="1" applyBorder="1" applyAlignment="1">
      <alignment horizontal="center"/>
    </xf>
    <xf numFmtId="0" fontId="0" fillId="0" borderId="6" xfId="0" applyFill="1" applyBorder="1"/>
    <xf numFmtId="2" fontId="0" fillId="0" borderId="6" xfId="0" applyNumberFormat="1" applyFill="1" applyBorder="1" applyAlignment="1">
      <alignment horizontal="center"/>
    </xf>
    <xf numFmtId="1" fontId="0" fillId="0" borderId="6" xfId="0" applyNumberFormat="1" applyFill="1" applyBorder="1" applyAlignment="1">
      <alignment horizontal="center"/>
    </xf>
    <xf numFmtId="164" fontId="0" fillId="0" borderId="6" xfId="1" applyNumberFormat="1" applyFont="1" applyFill="1" applyBorder="1"/>
    <xf numFmtId="9" fontId="0" fillId="0" borderId="6" xfId="2" applyFont="1" applyFill="1" applyBorder="1"/>
    <xf numFmtId="167" fontId="0" fillId="0" borderId="6" xfId="4" applyNumberFormat="1" applyFont="1" applyFill="1" applyBorder="1"/>
    <xf numFmtId="44" fontId="0" fillId="0" borderId="6" xfId="1" applyFont="1" applyFill="1" applyBorder="1"/>
    <xf numFmtId="0" fontId="1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wrapText="1"/>
    </xf>
    <xf numFmtId="6" fontId="2" fillId="0" borderId="0" xfId="0" applyNumberFormat="1" applyFont="1" applyFill="1" applyAlignment="1">
      <alignment wrapText="1"/>
    </xf>
    <xf numFmtId="6" fontId="3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 applyAlignment="1">
      <alignment horizontal="right"/>
    </xf>
    <xf numFmtId="0" fontId="4" fillId="0" borderId="0" xfId="0" applyFont="1" applyFill="1"/>
    <xf numFmtId="8" fontId="2" fillId="0" borderId="0" xfId="0" applyNumberFormat="1" applyFont="1" applyFill="1" applyAlignment="1">
      <alignment wrapText="1"/>
    </xf>
    <xf numFmtId="8" fontId="3" fillId="0" borderId="0" xfId="0" applyNumberFormat="1" applyFont="1" applyFill="1" applyAlignment="1">
      <alignment horizontal="right" wrapText="1"/>
    </xf>
    <xf numFmtId="0" fontId="15" fillId="0" borderId="0" xfId="0" applyFont="1" applyFill="1"/>
    <xf numFmtId="0" fontId="12" fillId="0" borderId="0" xfId="3" applyFill="1"/>
    <xf numFmtId="0" fontId="13" fillId="0" borderId="7" xfId="3" applyFont="1" applyFill="1" applyBorder="1" applyAlignment="1">
      <alignment horizontal="center"/>
    </xf>
    <xf numFmtId="0" fontId="13" fillId="0" borderId="8" xfId="3" applyFont="1" applyFill="1" applyBorder="1" applyAlignment="1">
      <alignment horizontal="center"/>
    </xf>
    <xf numFmtId="0" fontId="13" fillId="0" borderId="6" xfId="3" applyFont="1" applyFill="1" applyBorder="1" applyAlignment="1">
      <alignment horizontal="center"/>
    </xf>
    <xf numFmtId="2" fontId="13" fillId="0" borderId="8" xfId="3" applyNumberFormat="1" applyFont="1" applyFill="1" applyBorder="1" applyAlignment="1">
      <alignment horizontal="center"/>
    </xf>
    <xf numFmtId="0" fontId="13" fillId="0" borderId="9" xfId="3" applyFont="1" applyFill="1" applyBorder="1" applyAlignment="1">
      <alignment horizontal="center"/>
    </xf>
    <xf numFmtId="0" fontId="13" fillId="0" borderId="10" xfId="3" applyFont="1" applyFill="1" applyBorder="1" applyAlignment="1">
      <alignment horizontal="center"/>
    </xf>
    <xf numFmtId="0" fontId="13" fillId="0" borderId="11" xfId="3" applyFont="1" applyFill="1" applyBorder="1" applyAlignment="1">
      <alignment horizontal="center"/>
    </xf>
    <xf numFmtId="0" fontId="13" fillId="0" borderId="0" xfId="3" applyFont="1" applyFill="1" applyAlignment="1">
      <alignment horizontal="center"/>
    </xf>
    <xf numFmtId="2" fontId="13" fillId="0" borderId="11" xfId="3" applyNumberFormat="1" applyFont="1" applyFill="1" applyBorder="1" applyAlignment="1">
      <alignment horizontal="center"/>
    </xf>
    <xf numFmtId="0" fontId="13" fillId="0" borderId="12" xfId="3" applyFont="1" applyFill="1" applyBorder="1" applyAlignment="1">
      <alignment horizontal="center"/>
    </xf>
    <xf numFmtId="0" fontId="13" fillId="0" borderId="13" xfId="3" applyFont="1" applyFill="1" applyBorder="1" applyAlignment="1">
      <alignment horizontal="left"/>
    </xf>
    <xf numFmtId="2" fontId="13" fillId="0" borderId="14" xfId="3" applyNumberFormat="1" applyFont="1" applyFill="1" applyBorder="1" applyAlignment="1">
      <alignment horizontal="right"/>
    </xf>
    <xf numFmtId="3" fontId="13" fillId="0" borderId="14" xfId="3" applyNumberFormat="1" applyFont="1" applyFill="1" applyBorder="1" applyAlignment="1">
      <alignment horizontal="right"/>
    </xf>
    <xf numFmtId="2" fontId="13" fillId="0" borderId="14" xfId="3" applyNumberFormat="1" applyFont="1" applyFill="1" applyBorder="1" applyAlignment="1">
      <alignment horizontal="left"/>
    </xf>
    <xf numFmtId="1" fontId="13" fillId="0" borderId="14" xfId="3" applyNumberFormat="1" applyFont="1" applyFill="1" applyBorder="1" applyAlignment="1">
      <alignment horizontal="right"/>
    </xf>
    <xf numFmtId="2" fontId="14" fillId="0" borderId="14" xfId="3" applyNumberFormat="1" applyFont="1" applyFill="1" applyBorder="1" applyAlignment="1">
      <alignment horizontal="right"/>
    </xf>
    <xf numFmtId="168" fontId="14" fillId="0" borderId="14" xfId="3" applyNumberFormat="1" applyFont="1" applyFill="1" applyBorder="1" applyAlignment="1">
      <alignment horizontal="right"/>
    </xf>
    <xf numFmtId="5" fontId="14" fillId="0" borderId="14" xfId="3" applyNumberFormat="1" applyFont="1" applyFill="1" applyBorder="1" applyAlignment="1">
      <alignment horizontal="right"/>
    </xf>
    <xf numFmtId="5" fontId="13" fillId="0" borderId="14" xfId="3" applyNumberFormat="1" applyFont="1" applyFill="1" applyBorder="1" applyAlignment="1">
      <alignment horizontal="right"/>
    </xf>
    <xf numFmtId="44" fontId="14" fillId="0" borderId="15" xfId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3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/>
    <xf numFmtId="6" fontId="2" fillId="0" borderId="0" xfId="0" applyNumberFormat="1" applyFont="1" applyFill="1" applyAlignment="1">
      <alignment wrapText="1"/>
    </xf>
    <xf numFmtId="6" fontId="3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17" fillId="0" borderId="0" xfId="12" applyFont="1"/>
    <xf numFmtId="0" fontId="17" fillId="0" borderId="0" xfId="12" applyFont="1"/>
    <xf numFmtId="0" fontId="17" fillId="0" borderId="0" xfId="12" applyFont="1"/>
    <xf numFmtId="0" fontId="17" fillId="0" borderId="0" xfId="12" applyFont="1"/>
    <xf numFmtId="0" fontId="17" fillId="0" borderId="0" xfId="12" applyFont="1"/>
  </cellXfs>
  <cellStyles count="14">
    <cellStyle name="Comma" xfId="4" builtinId="3"/>
    <cellStyle name="Currency" xfId="1" builtinId="4"/>
    <cellStyle name="Normal" xfId="0" builtinId="0"/>
    <cellStyle name="Normal 10 2 2" xfId="9" xr:uid="{102E7340-5EE7-4D27-B3F3-10621AF2515B}"/>
    <cellStyle name="Normal 102 2" xfId="10" xr:uid="{7FA2FE1F-2743-4550-8976-87BEA54366D4}"/>
    <cellStyle name="Normal 123" xfId="3" xr:uid="{5D69D559-7C2D-491A-BF76-20AB06029B40}"/>
    <cellStyle name="Normal 2" xfId="11" xr:uid="{1FA61474-A5AA-4C59-B1BC-33E4581AB5AC}"/>
    <cellStyle name="Normal 2 6" xfId="13" xr:uid="{F86471F1-4F9B-4C64-9FD9-5B1C0B221FD8}"/>
    <cellStyle name="Normal 360" xfId="7" xr:uid="{1E84B450-13EE-48F7-B67D-9F5623FDEC7B}"/>
    <cellStyle name="Normal 373" xfId="6" xr:uid="{F7A8BE47-E1F3-440F-9572-21CEDE915AF5}"/>
    <cellStyle name="Normal 373 2" xfId="8" xr:uid="{9E89BEC0-C436-46AE-8612-C75A6B6FE795}"/>
    <cellStyle name="Normal 8" xfId="12" xr:uid="{8450C008-6463-463C-80B8-B39D8BD29CFD}"/>
    <cellStyle name="Percent" xfId="2" builtinId="5"/>
    <cellStyle name="Percent 2" xfId="5" xr:uid="{8E21FD0D-5ADC-4E0C-9C4E-0E89BE1819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Yasmin" id="{F8634266-25F8-496C-A26B-5551A6D817B1}">
    <nsvFilter filterId="{D1555DD5-CC68-4A00-A13E-FB7EEE05D903}" ref="A3:K1302" tableId="0"/>
  </namedSheetView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621F8-8D87-48A4-B7E1-4FA9DA6E11D0}">
  <dimension ref="A1:AA729"/>
  <sheetViews>
    <sheetView workbookViewId="0">
      <selection sqref="A1:A2"/>
    </sheetView>
  </sheetViews>
  <sheetFormatPr defaultRowHeight="15" x14ac:dyDescent="0.25"/>
  <cols>
    <col min="1" max="16384" width="9.140625" style="14"/>
  </cols>
  <sheetData>
    <row r="1" spans="1:27" x14ac:dyDescent="0.25">
      <c r="A1" s="84" t="s">
        <v>1835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</row>
    <row r="2" spans="1:27" x14ac:dyDescent="0.25">
      <c r="A2" s="84" t="s">
        <v>1834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</row>
    <row r="3" spans="1:27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27" ht="15.75" thickBot="1" x14ac:dyDescent="0.3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</row>
    <row r="5" spans="1:27" x14ac:dyDescent="0.25">
      <c r="A5" s="48"/>
      <c r="B5" s="49" t="s">
        <v>1740</v>
      </c>
      <c r="C5" s="50" t="s">
        <v>1741</v>
      </c>
      <c r="D5" s="49" t="s">
        <v>1742</v>
      </c>
      <c r="E5" s="50"/>
      <c r="F5" s="49"/>
      <c r="G5" s="50"/>
      <c r="H5" s="49" t="s">
        <v>1743</v>
      </c>
      <c r="I5" s="50" t="s">
        <v>1743</v>
      </c>
      <c r="J5" s="49" t="s">
        <v>1743</v>
      </c>
      <c r="K5" s="50" t="s">
        <v>1743</v>
      </c>
      <c r="L5" s="49" t="s">
        <v>1743</v>
      </c>
      <c r="M5" s="50" t="s">
        <v>1743</v>
      </c>
      <c r="N5" s="49" t="s">
        <v>1743</v>
      </c>
      <c r="O5" s="50" t="s">
        <v>1743</v>
      </c>
      <c r="P5" s="49" t="s">
        <v>1743</v>
      </c>
      <c r="Q5" s="50" t="s">
        <v>1743</v>
      </c>
      <c r="R5" s="49" t="s">
        <v>1743</v>
      </c>
      <c r="S5" s="50" t="s">
        <v>1743</v>
      </c>
      <c r="T5" s="51"/>
      <c r="U5" s="50"/>
      <c r="V5" s="49"/>
      <c r="W5" s="50"/>
      <c r="X5" s="49"/>
      <c r="Y5" s="50"/>
      <c r="Z5" s="49"/>
      <c r="AA5" s="52"/>
    </row>
    <row r="6" spans="1:27" x14ac:dyDescent="0.25">
      <c r="A6" s="53"/>
      <c r="B6" s="54" t="s">
        <v>1744</v>
      </c>
      <c r="C6" s="55" t="s">
        <v>1744</v>
      </c>
      <c r="D6" s="54" t="s">
        <v>1745</v>
      </c>
      <c r="E6" s="55"/>
      <c r="F6" s="54"/>
      <c r="G6" s="55" t="s">
        <v>1746</v>
      </c>
      <c r="H6" s="54" t="s">
        <v>1744</v>
      </c>
      <c r="I6" s="55" t="s">
        <v>1744</v>
      </c>
      <c r="J6" s="54" t="s">
        <v>1744</v>
      </c>
      <c r="K6" s="55" t="s">
        <v>1744</v>
      </c>
      <c r="L6" s="54" t="s">
        <v>1744</v>
      </c>
      <c r="M6" s="55" t="s">
        <v>1744</v>
      </c>
      <c r="N6" s="54" t="s">
        <v>1744</v>
      </c>
      <c r="O6" s="55" t="s">
        <v>1744</v>
      </c>
      <c r="P6" s="54" t="s">
        <v>1744</v>
      </c>
      <c r="Q6" s="55" t="s">
        <v>1744</v>
      </c>
      <c r="R6" s="54" t="s">
        <v>1744</v>
      </c>
      <c r="S6" s="55" t="s">
        <v>1744</v>
      </c>
      <c r="T6" s="56" t="s">
        <v>1747</v>
      </c>
      <c r="U6" s="55"/>
      <c r="V6" s="54"/>
      <c r="W6" s="55"/>
      <c r="X6" s="54"/>
      <c r="Y6" s="55"/>
      <c r="Z6" s="54" t="s">
        <v>1748</v>
      </c>
      <c r="AA6" s="57" t="s">
        <v>1749</v>
      </c>
    </row>
    <row r="7" spans="1:27" x14ac:dyDescent="0.25">
      <c r="A7" s="53"/>
      <c r="B7" s="54" t="s">
        <v>1750</v>
      </c>
      <c r="C7" s="55" t="s">
        <v>1750</v>
      </c>
      <c r="D7" s="54" t="s">
        <v>1750</v>
      </c>
      <c r="E7" s="55"/>
      <c r="F7" s="54"/>
      <c r="G7" s="55" t="s">
        <v>1751</v>
      </c>
      <c r="H7" s="54" t="s">
        <v>1752</v>
      </c>
      <c r="I7" s="55" t="s">
        <v>1752</v>
      </c>
      <c r="J7" s="54" t="s">
        <v>1752</v>
      </c>
      <c r="K7" s="55" t="s">
        <v>1752</v>
      </c>
      <c r="L7" s="54" t="s">
        <v>1752</v>
      </c>
      <c r="M7" s="55" t="s">
        <v>1752</v>
      </c>
      <c r="N7" s="54" t="s">
        <v>1752</v>
      </c>
      <c r="O7" s="55" t="s">
        <v>1752</v>
      </c>
      <c r="P7" s="54" t="s">
        <v>1752</v>
      </c>
      <c r="Q7" s="55" t="s">
        <v>1752</v>
      </c>
      <c r="R7" s="54" t="s">
        <v>1752</v>
      </c>
      <c r="S7" s="55" t="s">
        <v>1752</v>
      </c>
      <c r="T7" s="56" t="s">
        <v>1753</v>
      </c>
      <c r="U7" s="55" t="s">
        <v>1747</v>
      </c>
      <c r="V7" s="54" t="s">
        <v>1754</v>
      </c>
      <c r="W7" s="55" t="s">
        <v>1754</v>
      </c>
      <c r="X7" s="54" t="s">
        <v>1755</v>
      </c>
      <c r="Y7" s="55" t="s">
        <v>1755</v>
      </c>
      <c r="Z7" s="54" t="s">
        <v>1756</v>
      </c>
      <c r="AA7" s="57" t="s">
        <v>1757</v>
      </c>
    </row>
    <row r="8" spans="1:27" x14ac:dyDescent="0.25">
      <c r="A8" s="53" t="s">
        <v>1758</v>
      </c>
      <c r="B8" s="54" t="s">
        <v>1759</v>
      </c>
      <c r="C8" s="55" t="s">
        <v>1759</v>
      </c>
      <c r="D8" s="54" t="s">
        <v>1759</v>
      </c>
      <c r="E8" s="55" t="s">
        <v>1736</v>
      </c>
      <c r="F8" s="54" t="s">
        <v>1760</v>
      </c>
      <c r="G8" s="55" t="s">
        <v>1761</v>
      </c>
      <c r="H8" s="54" t="s">
        <v>1762</v>
      </c>
      <c r="I8" s="55" t="s">
        <v>1762</v>
      </c>
      <c r="J8" s="54" t="s">
        <v>1762</v>
      </c>
      <c r="K8" s="55" t="s">
        <v>1762</v>
      </c>
      <c r="L8" s="54" t="s">
        <v>1762</v>
      </c>
      <c r="M8" s="55" t="s">
        <v>1762</v>
      </c>
      <c r="N8" s="54" t="s">
        <v>1762</v>
      </c>
      <c r="O8" s="55" t="s">
        <v>1762</v>
      </c>
      <c r="P8" s="54" t="s">
        <v>1762</v>
      </c>
      <c r="Q8" s="55" t="s">
        <v>1762</v>
      </c>
      <c r="R8" s="54" t="s">
        <v>1762</v>
      </c>
      <c r="S8" s="55" t="s">
        <v>1762</v>
      </c>
      <c r="T8" s="56" t="s">
        <v>1763</v>
      </c>
      <c r="U8" s="55" t="s">
        <v>1764</v>
      </c>
      <c r="V8" s="54" t="s">
        <v>1765</v>
      </c>
      <c r="W8" s="55" t="s">
        <v>1766</v>
      </c>
      <c r="X8" s="54" t="s">
        <v>1767</v>
      </c>
      <c r="Y8" s="55" t="s">
        <v>1764</v>
      </c>
      <c r="Z8" s="54" t="s">
        <v>1768</v>
      </c>
      <c r="AA8" s="57" t="s">
        <v>1769</v>
      </c>
    </row>
    <row r="9" spans="1:27" ht="15.75" thickBot="1" x14ac:dyDescent="0.3">
      <c r="A9" s="53" t="s">
        <v>1474</v>
      </c>
      <c r="B9" s="54" t="s">
        <v>1770</v>
      </c>
      <c r="C9" s="55" t="s">
        <v>1770</v>
      </c>
      <c r="D9" s="54" t="s">
        <v>1770</v>
      </c>
      <c r="E9" s="55" t="s">
        <v>1771</v>
      </c>
      <c r="F9" s="54" t="s">
        <v>1772</v>
      </c>
      <c r="G9" s="55" t="s">
        <v>1758</v>
      </c>
      <c r="H9" s="54" t="s">
        <v>1773</v>
      </c>
      <c r="I9" s="55" t="s">
        <v>1774</v>
      </c>
      <c r="J9" s="54" t="s">
        <v>1775</v>
      </c>
      <c r="K9" s="55" t="s">
        <v>1776</v>
      </c>
      <c r="L9" s="54" t="s">
        <v>1777</v>
      </c>
      <c r="M9" s="55" t="s">
        <v>1778</v>
      </c>
      <c r="N9" s="54" t="s">
        <v>1779</v>
      </c>
      <c r="O9" s="55" t="s">
        <v>1780</v>
      </c>
      <c r="P9" s="54" t="s">
        <v>1781</v>
      </c>
      <c r="Q9" s="55" t="s">
        <v>1782</v>
      </c>
      <c r="R9" s="54" t="s">
        <v>1783</v>
      </c>
      <c r="S9" s="55" t="s">
        <v>1784</v>
      </c>
      <c r="T9" s="56" t="s">
        <v>1785</v>
      </c>
      <c r="U9" s="55" t="s">
        <v>1785</v>
      </c>
      <c r="V9" s="54" t="s">
        <v>1785</v>
      </c>
      <c r="W9" s="55" t="s">
        <v>1785</v>
      </c>
      <c r="X9" s="54" t="s">
        <v>1785</v>
      </c>
      <c r="Y9" s="55" t="s">
        <v>1785</v>
      </c>
      <c r="Z9" s="54" t="s">
        <v>1786</v>
      </c>
      <c r="AA9" s="57" t="s">
        <v>1787</v>
      </c>
    </row>
    <row r="10" spans="1:27" ht="15.75" thickBot="1" x14ac:dyDescent="0.3">
      <c r="A10" s="58" t="str">
        <f>Utility_per_Participant!B5</f>
        <v>RMOT101</v>
      </c>
      <c r="B10" s="59">
        <f>Utility_per_Participant!I5</f>
        <v>2.5000000000000001E-2</v>
      </c>
      <c r="C10" s="59">
        <f>Utility_per_Participant!J5</f>
        <v>1.2999999999999999E-2</v>
      </c>
      <c r="D10" s="60">
        <f>Utility_per_Participant!L5</f>
        <v>172.18</v>
      </c>
      <c r="E10" s="59">
        <f>Utility_per_Participant!Q5</f>
        <v>0</v>
      </c>
      <c r="F10" s="61" t="str">
        <f>Utility_per_Participant!R5</f>
        <v>RS</v>
      </c>
      <c r="G10" s="62">
        <f>Utility_per_Participant!M5</f>
        <v>16</v>
      </c>
      <c r="H10" s="63">
        <v>1</v>
      </c>
      <c r="I10" s="63">
        <v>1</v>
      </c>
      <c r="J10" s="63">
        <v>1</v>
      </c>
      <c r="K10" s="63">
        <v>1</v>
      </c>
      <c r="L10" s="63">
        <v>1</v>
      </c>
      <c r="M10" s="63">
        <v>1</v>
      </c>
      <c r="N10" s="63">
        <v>1</v>
      </c>
      <c r="O10" s="63">
        <v>1</v>
      </c>
      <c r="P10" s="63">
        <v>1</v>
      </c>
      <c r="Q10" s="63">
        <v>1</v>
      </c>
      <c r="R10" s="63">
        <v>1</v>
      </c>
      <c r="S10" s="63">
        <v>1</v>
      </c>
      <c r="T10" s="64">
        <f>Utility_per_Participant!K5</f>
        <v>10.3308</v>
      </c>
      <c r="U10" s="65">
        <v>0</v>
      </c>
      <c r="V10" s="66">
        <f>Utility_per_Participant!O5</f>
        <v>417</v>
      </c>
      <c r="W10" s="65">
        <v>0</v>
      </c>
      <c r="X10" s="65">
        <v>0</v>
      </c>
      <c r="Y10" s="65">
        <v>0</v>
      </c>
      <c r="Z10" s="63">
        <v>1</v>
      </c>
      <c r="AA10" s="67">
        <f>Utility_per_Participant!N5</f>
        <v>0</v>
      </c>
    </row>
    <row r="11" spans="1:27" ht="15.75" thickBot="1" x14ac:dyDescent="0.3">
      <c r="A11" s="58" t="str">
        <f>Utility_per_Participant!B6</f>
        <v>RMON101</v>
      </c>
      <c r="B11" s="59">
        <f>Utility_per_Participant!I6</f>
        <v>2.5000000000000001E-2</v>
      </c>
      <c r="C11" s="59">
        <f>Utility_per_Participant!J6</f>
        <v>1.2999999999999999E-2</v>
      </c>
      <c r="D11" s="60">
        <f>Utility_per_Participant!L6</f>
        <v>172.18</v>
      </c>
      <c r="E11" s="59">
        <f>Utility_per_Participant!Q6</f>
        <v>0</v>
      </c>
      <c r="F11" s="61" t="str">
        <f>Utility_per_Participant!R6</f>
        <v>RS</v>
      </c>
      <c r="G11" s="62">
        <f>Utility_per_Participant!M6</f>
        <v>16</v>
      </c>
      <c r="H11" s="63">
        <v>1</v>
      </c>
      <c r="I11" s="63">
        <v>1</v>
      </c>
      <c r="J11" s="63">
        <v>1</v>
      </c>
      <c r="K11" s="63">
        <v>1</v>
      </c>
      <c r="L11" s="63">
        <v>1</v>
      </c>
      <c r="M11" s="63">
        <v>1</v>
      </c>
      <c r="N11" s="63">
        <v>1</v>
      </c>
      <c r="O11" s="63">
        <v>1</v>
      </c>
      <c r="P11" s="63">
        <v>1</v>
      </c>
      <c r="Q11" s="63">
        <v>1</v>
      </c>
      <c r="R11" s="63">
        <v>1</v>
      </c>
      <c r="S11" s="63">
        <v>1</v>
      </c>
      <c r="T11" s="65">
        <f>Utility_per_Participant!K6</f>
        <v>10.3308</v>
      </c>
      <c r="U11" s="65">
        <v>0</v>
      </c>
      <c r="V11" s="66">
        <f>Utility_per_Participant!O6</f>
        <v>417</v>
      </c>
      <c r="W11" s="65">
        <v>0</v>
      </c>
      <c r="X11" s="65">
        <v>0</v>
      </c>
      <c r="Y11" s="65">
        <v>0</v>
      </c>
      <c r="Z11" s="63">
        <v>1</v>
      </c>
      <c r="AA11" s="67">
        <f>Utility_per_Participant!N6</f>
        <v>0</v>
      </c>
    </row>
    <row r="12" spans="1:27" ht="15.75" thickBot="1" x14ac:dyDescent="0.3">
      <c r="A12" s="58" t="str">
        <f>Utility_per_Participant!B7</f>
        <v>RMFT101</v>
      </c>
      <c r="B12" s="59">
        <f>Utility_per_Participant!I7</f>
        <v>2.4E-2</v>
      </c>
      <c r="C12" s="59">
        <f>Utility_per_Participant!J7</f>
        <v>1.2999999999999999E-2</v>
      </c>
      <c r="D12" s="60">
        <f>Utility_per_Participant!L7</f>
        <v>172.18</v>
      </c>
      <c r="E12" s="59">
        <f>Utility_per_Participant!Q7</f>
        <v>0</v>
      </c>
      <c r="F12" s="61" t="str">
        <f>Utility_per_Participant!R7</f>
        <v>RS</v>
      </c>
      <c r="G12" s="62">
        <f>Utility_per_Participant!M7</f>
        <v>16</v>
      </c>
      <c r="H12" s="63">
        <v>1</v>
      </c>
      <c r="I12" s="63">
        <v>1</v>
      </c>
      <c r="J12" s="63">
        <v>1</v>
      </c>
      <c r="K12" s="63">
        <v>1</v>
      </c>
      <c r="L12" s="63">
        <v>1</v>
      </c>
      <c r="M12" s="63">
        <v>1</v>
      </c>
      <c r="N12" s="63">
        <v>1</v>
      </c>
      <c r="O12" s="63">
        <v>1</v>
      </c>
      <c r="P12" s="63">
        <v>1</v>
      </c>
      <c r="Q12" s="63">
        <v>1</v>
      </c>
      <c r="R12" s="63">
        <v>1</v>
      </c>
      <c r="S12" s="63">
        <v>1</v>
      </c>
      <c r="T12" s="65">
        <f>Utility_per_Participant!K7</f>
        <v>10.3308</v>
      </c>
      <c r="U12" s="65">
        <v>0</v>
      </c>
      <c r="V12" s="66">
        <f>Utility_per_Participant!O7</f>
        <v>417</v>
      </c>
      <c r="W12" s="65">
        <v>0</v>
      </c>
      <c r="X12" s="65">
        <v>0</v>
      </c>
      <c r="Y12" s="65">
        <v>0</v>
      </c>
      <c r="Z12" s="63">
        <v>1</v>
      </c>
      <c r="AA12" s="67">
        <f>Utility_per_Participant!N7</f>
        <v>0</v>
      </c>
    </row>
    <row r="13" spans="1:27" ht="15.75" thickBot="1" x14ac:dyDescent="0.3">
      <c r="A13" s="58" t="str">
        <f>Utility_per_Participant!B8</f>
        <v>RMFN101</v>
      </c>
      <c r="B13" s="59">
        <f>Utility_per_Participant!I8</f>
        <v>2.4E-2</v>
      </c>
      <c r="C13" s="59">
        <f>Utility_per_Participant!J8</f>
        <v>1.2999999999999999E-2</v>
      </c>
      <c r="D13" s="60">
        <f>Utility_per_Participant!L8</f>
        <v>172.18</v>
      </c>
      <c r="E13" s="59">
        <f>Utility_per_Participant!Q8</f>
        <v>0</v>
      </c>
      <c r="F13" s="61" t="str">
        <f>Utility_per_Participant!R8</f>
        <v>RS</v>
      </c>
      <c r="G13" s="62">
        <f>Utility_per_Participant!M8</f>
        <v>16</v>
      </c>
      <c r="H13" s="63">
        <v>1</v>
      </c>
      <c r="I13" s="63">
        <v>1</v>
      </c>
      <c r="J13" s="63">
        <v>1</v>
      </c>
      <c r="K13" s="63">
        <v>1</v>
      </c>
      <c r="L13" s="63">
        <v>1</v>
      </c>
      <c r="M13" s="63">
        <v>1</v>
      </c>
      <c r="N13" s="63">
        <v>1</v>
      </c>
      <c r="O13" s="63">
        <v>1</v>
      </c>
      <c r="P13" s="63">
        <v>1</v>
      </c>
      <c r="Q13" s="63">
        <v>1</v>
      </c>
      <c r="R13" s="63">
        <v>1</v>
      </c>
      <c r="S13" s="63">
        <v>1</v>
      </c>
      <c r="T13" s="65">
        <f>Utility_per_Participant!K8</f>
        <v>10.3308</v>
      </c>
      <c r="U13" s="65">
        <v>0</v>
      </c>
      <c r="V13" s="66">
        <f>Utility_per_Participant!O8</f>
        <v>417</v>
      </c>
      <c r="W13" s="65">
        <v>0</v>
      </c>
      <c r="X13" s="65">
        <v>0</v>
      </c>
      <c r="Y13" s="65">
        <v>0</v>
      </c>
      <c r="Z13" s="63">
        <v>1</v>
      </c>
      <c r="AA13" s="67">
        <f>Utility_per_Participant!N8</f>
        <v>0</v>
      </c>
    </row>
    <row r="14" spans="1:27" ht="15.75" thickBot="1" x14ac:dyDescent="0.3">
      <c r="A14" s="58" t="str">
        <f>Utility_per_Participant!B9</f>
        <v>RSFT101</v>
      </c>
      <c r="B14" s="59">
        <f>Utility_per_Participant!I9</f>
        <v>2.5000000000000001E-2</v>
      </c>
      <c r="C14" s="59">
        <f>Utility_per_Participant!J9</f>
        <v>1.2999999999999999E-2</v>
      </c>
      <c r="D14" s="60">
        <f>Utility_per_Participant!L9</f>
        <v>172.18</v>
      </c>
      <c r="E14" s="59">
        <f>Utility_per_Participant!Q9</f>
        <v>0</v>
      </c>
      <c r="F14" s="61" t="str">
        <f>Utility_per_Participant!R9</f>
        <v>RS</v>
      </c>
      <c r="G14" s="62">
        <f>Utility_per_Participant!M9</f>
        <v>16</v>
      </c>
      <c r="H14" s="63">
        <v>1</v>
      </c>
      <c r="I14" s="63">
        <v>1</v>
      </c>
      <c r="J14" s="63">
        <v>1</v>
      </c>
      <c r="K14" s="63">
        <v>1</v>
      </c>
      <c r="L14" s="63">
        <v>1</v>
      </c>
      <c r="M14" s="63">
        <v>1</v>
      </c>
      <c r="N14" s="63">
        <v>1</v>
      </c>
      <c r="O14" s="63">
        <v>1</v>
      </c>
      <c r="P14" s="63">
        <v>1</v>
      </c>
      <c r="Q14" s="63">
        <v>1</v>
      </c>
      <c r="R14" s="63">
        <v>1</v>
      </c>
      <c r="S14" s="63">
        <v>1</v>
      </c>
      <c r="T14" s="65">
        <f>Utility_per_Participant!K9</f>
        <v>10.3308</v>
      </c>
      <c r="U14" s="65">
        <v>0</v>
      </c>
      <c r="V14" s="66">
        <f>Utility_per_Participant!O9</f>
        <v>417</v>
      </c>
      <c r="W14" s="65">
        <v>0</v>
      </c>
      <c r="X14" s="65">
        <v>0</v>
      </c>
      <c r="Y14" s="65">
        <v>0</v>
      </c>
      <c r="Z14" s="63">
        <v>1</v>
      </c>
      <c r="AA14" s="67">
        <f>Utility_per_Participant!N9</f>
        <v>0</v>
      </c>
    </row>
    <row r="15" spans="1:27" ht="15.75" thickBot="1" x14ac:dyDescent="0.3">
      <c r="A15" s="58" t="str">
        <f>Utility_per_Participant!B10</f>
        <v>RSFN101</v>
      </c>
      <c r="B15" s="59">
        <f>Utility_per_Participant!I10</f>
        <v>2.5000000000000001E-2</v>
      </c>
      <c r="C15" s="59">
        <f>Utility_per_Participant!J10</f>
        <v>1.2999999999999999E-2</v>
      </c>
      <c r="D15" s="60">
        <f>Utility_per_Participant!L10</f>
        <v>172.18</v>
      </c>
      <c r="E15" s="59">
        <f>Utility_per_Participant!Q10</f>
        <v>0</v>
      </c>
      <c r="F15" s="61" t="str">
        <f>Utility_per_Participant!R10</f>
        <v>RS</v>
      </c>
      <c r="G15" s="62">
        <f>Utility_per_Participant!M10</f>
        <v>16</v>
      </c>
      <c r="H15" s="63">
        <v>1</v>
      </c>
      <c r="I15" s="63">
        <v>1</v>
      </c>
      <c r="J15" s="63">
        <v>1</v>
      </c>
      <c r="K15" s="63">
        <v>1</v>
      </c>
      <c r="L15" s="63">
        <v>1</v>
      </c>
      <c r="M15" s="63">
        <v>1</v>
      </c>
      <c r="N15" s="63">
        <v>1</v>
      </c>
      <c r="O15" s="63">
        <v>1</v>
      </c>
      <c r="P15" s="63">
        <v>1</v>
      </c>
      <c r="Q15" s="63">
        <v>1</v>
      </c>
      <c r="R15" s="63">
        <v>1</v>
      </c>
      <c r="S15" s="63">
        <v>1</v>
      </c>
      <c r="T15" s="65">
        <f>Utility_per_Participant!K10</f>
        <v>10.3308</v>
      </c>
      <c r="U15" s="65">
        <v>0</v>
      </c>
      <c r="V15" s="66">
        <f>Utility_per_Participant!O10</f>
        <v>417</v>
      </c>
      <c r="W15" s="65">
        <v>0</v>
      </c>
      <c r="X15" s="65">
        <v>0</v>
      </c>
      <c r="Y15" s="65">
        <v>0</v>
      </c>
      <c r="Z15" s="63">
        <v>1</v>
      </c>
      <c r="AA15" s="67">
        <f>Utility_per_Participant!N10</f>
        <v>0</v>
      </c>
    </row>
    <row r="16" spans="1:27" ht="15.75" thickBot="1" x14ac:dyDescent="0.3">
      <c r="A16" s="58" t="str">
        <f>Utility_per_Participant!B11</f>
        <v>RMOT102</v>
      </c>
      <c r="B16" s="59">
        <f>Utility_per_Participant!I11</f>
        <v>0.05</v>
      </c>
      <c r="C16" s="59">
        <f>Utility_per_Participant!J11</f>
        <v>3.5999999999999997E-2</v>
      </c>
      <c r="D16" s="60">
        <f>Utility_per_Participant!L11</f>
        <v>324.88</v>
      </c>
      <c r="E16" s="59">
        <f>Utility_per_Participant!Q11</f>
        <v>0</v>
      </c>
      <c r="F16" s="61" t="str">
        <f>Utility_per_Participant!R11</f>
        <v>RS</v>
      </c>
      <c r="G16" s="62">
        <f>Utility_per_Participant!M11</f>
        <v>14</v>
      </c>
      <c r="H16" s="63">
        <v>1</v>
      </c>
      <c r="I16" s="63">
        <v>1</v>
      </c>
      <c r="J16" s="63">
        <v>1</v>
      </c>
      <c r="K16" s="63">
        <v>1</v>
      </c>
      <c r="L16" s="63">
        <v>1</v>
      </c>
      <c r="M16" s="63">
        <v>1</v>
      </c>
      <c r="N16" s="63">
        <v>1</v>
      </c>
      <c r="O16" s="63">
        <v>1</v>
      </c>
      <c r="P16" s="63">
        <v>1</v>
      </c>
      <c r="Q16" s="63">
        <v>1</v>
      </c>
      <c r="R16" s="63">
        <v>1</v>
      </c>
      <c r="S16" s="63">
        <v>1</v>
      </c>
      <c r="T16" s="65">
        <f>Utility_per_Participant!K11</f>
        <v>19.492799999999999</v>
      </c>
      <c r="U16" s="65">
        <v>0</v>
      </c>
      <c r="V16" s="66">
        <f>Utility_per_Participant!O11</f>
        <v>204</v>
      </c>
      <c r="W16" s="65">
        <v>0</v>
      </c>
      <c r="X16" s="65">
        <v>0</v>
      </c>
      <c r="Y16" s="65">
        <v>0</v>
      </c>
      <c r="Z16" s="63">
        <v>1</v>
      </c>
      <c r="AA16" s="67">
        <f>Utility_per_Participant!N11</f>
        <v>0</v>
      </c>
    </row>
    <row r="17" spans="1:27" ht="15.75" thickBot="1" x14ac:dyDescent="0.3">
      <c r="A17" s="58" t="str">
        <f>Utility_per_Participant!B12</f>
        <v>RMON102</v>
      </c>
      <c r="B17" s="59">
        <f>Utility_per_Participant!I12</f>
        <v>0.05</v>
      </c>
      <c r="C17" s="59">
        <f>Utility_per_Participant!J12</f>
        <v>3.5999999999999997E-2</v>
      </c>
      <c r="D17" s="60">
        <f>Utility_per_Participant!L12</f>
        <v>324.88</v>
      </c>
      <c r="E17" s="59">
        <f>Utility_per_Participant!Q12</f>
        <v>0</v>
      </c>
      <c r="F17" s="61" t="str">
        <f>Utility_per_Participant!R12</f>
        <v>RS</v>
      </c>
      <c r="G17" s="62">
        <f>Utility_per_Participant!M12</f>
        <v>14</v>
      </c>
      <c r="H17" s="63">
        <v>1</v>
      </c>
      <c r="I17" s="63">
        <v>1</v>
      </c>
      <c r="J17" s="63">
        <v>1</v>
      </c>
      <c r="K17" s="63">
        <v>1</v>
      </c>
      <c r="L17" s="63">
        <v>1</v>
      </c>
      <c r="M17" s="63">
        <v>1</v>
      </c>
      <c r="N17" s="63">
        <v>1</v>
      </c>
      <c r="O17" s="63">
        <v>1</v>
      </c>
      <c r="P17" s="63">
        <v>1</v>
      </c>
      <c r="Q17" s="63">
        <v>1</v>
      </c>
      <c r="R17" s="63">
        <v>1</v>
      </c>
      <c r="S17" s="63">
        <v>1</v>
      </c>
      <c r="T17" s="65">
        <f>Utility_per_Participant!K12</f>
        <v>19.492799999999999</v>
      </c>
      <c r="U17" s="65">
        <v>0</v>
      </c>
      <c r="V17" s="66">
        <f>Utility_per_Participant!O12</f>
        <v>204</v>
      </c>
      <c r="W17" s="65">
        <v>0</v>
      </c>
      <c r="X17" s="65">
        <v>0</v>
      </c>
      <c r="Y17" s="65">
        <v>0</v>
      </c>
      <c r="Z17" s="63">
        <v>1</v>
      </c>
      <c r="AA17" s="67">
        <f>Utility_per_Participant!N12</f>
        <v>0</v>
      </c>
    </row>
    <row r="18" spans="1:27" ht="15.75" thickBot="1" x14ac:dyDescent="0.3">
      <c r="A18" s="58" t="str">
        <f>Utility_per_Participant!B13</f>
        <v>RMFT102</v>
      </c>
      <c r="B18" s="59">
        <f>Utility_per_Participant!I13</f>
        <v>0.05</v>
      </c>
      <c r="C18" s="59">
        <f>Utility_per_Participant!J13</f>
        <v>3.6999999999999998E-2</v>
      </c>
      <c r="D18" s="60">
        <f>Utility_per_Participant!L13</f>
        <v>324.88</v>
      </c>
      <c r="E18" s="59">
        <f>Utility_per_Participant!Q13</f>
        <v>0</v>
      </c>
      <c r="F18" s="61" t="str">
        <f>Utility_per_Participant!R13</f>
        <v>RS</v>
      </c>
      <c r="G18" s="62">
        <f>Utility_per_Participant!M13</f>
        <v>14</v>
      </c>
      <c r="H18" s="63">
        <v>1</v>
      </c>
      <c r="I18" s="63">
        <v>1</v>
      </c>
      <c r="J18" s="63">
        <v>1</v>
      </c>
      <c r="K18" s="63">
        <v>1</v>
      </c>
      <c r="L18" s="63">
        <v>1</v>
      </c>
      <c r="M18" s="63">
        <v>1</v>
      </c>
      <c r="N18" s="63">
        <v>1</v>
      </c>
      <c r="O18" s="63">
        <v>1</v>
      </c>
      <c r="P18" s="63">
        <v>1</v>
      </c>
      <c r="Q18" s="63">
        <v>1</v>
      </c>
      <c r="R18" s="63">
        <v>1</v>
      </c>
      <c r="S18" s="63">
        <v>1</v>
      </c>
      <c r="T18" s="65">
        <f>Utility_per_Participant!K13</f>
        <v>19.492799999999999</v>
      </c>
      <c r="U18" s="65">
        <v>0</v>
      </c>
      <c r="V18" s="66">
        <f>Utility_per_Participant!O13</f>
        <v>204</v>
      </c>
      <c r="W18" s="65">
        <v>0</v>
      </c>
      <c r="X18" s="65">
        <v>0</v>
      </c>
      <c r="Y18" s="65">
        <v>0</v>
      </c>
      <c r="Z18" s="63">
        <v>1</v>
      </c>
      <c r="AA18" s="67">
        <f>Utility_per_Participant!N13</f>
        <v>0</v>
      </c>
    </row>
    <row r="19" spans="1:27" ht="15.75" thickBot="1" x14ac:dyDescent="0.3">
      <c r="A19" s="58" t="str">
        <f>Utility_per_Participant!B14</f>
        <v>RMFN102</v>
      </c>
      <c r="B19" s="59">
        <f>Utility_per_Participant!I14</f>
        <v>0.05</v>
      </c>
      <c r="C19" s="59">
        <f>Utility_per_Participant!J14</f>
        <v>3.6999999999999998E-2</v>
      </c>
      <c r="D19" s="60">
        <f>Utility_per_Participant!L14</f>
        <v>324.88</v>
      </c>
      <c r="E19" s="59">
        <f>Utility_per_Participant!Q14</f>
        <v>0</v>
      </c>
      <c r="F19" s="61" t="str">
        <f>Utility_per_Participant!R14</f>
        <v>RS</v>
      </c>
      <c r="G19" s="62">
        <f>Utility_per_Participant!M14</f>
        <v>14</v>
      </c>
      <c r="H19" s="63">
        <v>1</v>
      </c>
      <c r="I19" s="63">
        <v>1</v>
      </c>
      <c r="J19" s="63">
        <v>1</v>
      </c>
      <c r="K19" s="63">
        <v>1</v>
      </c>
      <c r="L19" s="63">
        <v>1</v>
      </c>
      <c r="M19" s="63">
        <v>1</v>
      </c>
      <c r="N19" s="63">
        <v>1</v>
      </c>
      <c r="O19" s="63">
        <v>1</v>
      </c>
      <c r="P19" s="63">
        <v>1</v>
      </c>
      <c r="Q19" s="63">
        <v>1</v>
      </c>
      <c r="R19" s="63">
        <v>1</v>
      </c>
      <c r="S19" s="63">
        <v>1</v>
      </c>
      <c r="T19" s="65">
        <f>Utility_per_Participant!K14</f>
        <v>19.492799999999999</v>
      </c>
      <c r="U19" s="65">
        <v>0</v>
      </c>
      <c r="V19" s="66">
        <f>Utility_per_Participant!O14</f>
        <v>204</v>
      </c>
      <c r="W19" s="65">
        <v>0</v>
      </c>
      <c r="X19" s="65">
        <v>0</v>
      </c>
      <c r="Y19" s="65">
        <v>0</v>
      </c>
      <c r="Z19" s="63">
        <v>1</v>
      </c>
      <c r="AA19" s="67">
        <f>Utility_per_Participant!N14</f>
        <v>0</v>
      </c>
    </row>
    <row r="20" spans="1:27" ht="15.75" thickBot="1" x14ac:dyDescent="0.3">
      <c r="A20" s="58" t="str">
        <f>Utility_per_Participant!B15</f>
        <v>RSFT102</v>
      </c>
      <c r="B20" s="59">
        <f>Utility_per_Participant!I15</f>
        <v>5.0999999999999997E-2</v>
      </c>
      <c r="C20" s="59">
        <f>Utility_per_Participant!J15</f>
        <v>3.5999999999999997E-2</v>
      </c>
      <c r="D20" s="60">
        <f>Utility_per_Participant!L15</f>
        <v>324.88</v>
      </c>
      <c r="E20" s="59">
        <f>Utility_per_Participant!Q15</f>
        <v>0</v>
      </c>
      <c r="F20" s="61" t="str">
        <f>Utility_per_Participant!R15</f>
        <v>RS</v>
      </c>
      <c r="G20" s="62">
        <f>Utility_per_Participant!M15</f>
        <v>14</v>
      </c>
      <c r="H20" s="63">
        <v>1</v>
      </c>
      <c r="I20" s="63">
        <v>1</v>
      </c>
      <c r="J20" s="63">
        <v>1</v>
      </c>
      <c r="K20" s="63">
        <v>1</v>
      </c>
      <c r="L20" s="63">
        <v>1</v>
      </c>
      <c r="M20" s="63">
        <v>1</v>
      </c>
      <c r="N20" s="63">
        <v>1</v>
      </c>
      <c r="O20" s="63">
        <v>1</v>
      </c>
      <c r="P20" s="63">
        <v>1</v>
      </c>
      <c r="Q20" s="63">
        <v>1</v>
      </c>
      <c r="R20" s="63">
        <v>1</v>
      </c>
      <c r="S20" s="63">
        <v>1</v>
      </c>
      <c r="T20" s="65">
        <f>Utility_per_Participant!K15</f>
        <v>19.492799999999999</v>
      </c>
      <c r="U20" s="65">
        <v>0</v>
      </c>
      <c r="V20" s="66">
        <f>Utility_per_Participant!O15</f>
        <v>204</v>
      </c>
      <c r="W20" s="65">
        <v>0</v>
      </c>
      <c r="X20" s="65">
        <v>0</v>
      </c>
      <c r="Y20" s="65">
        <v>0</v>
      </c>
      <c r="Z20" s="63">
        <v>1</v>
      </c>
      <c r="AA20" s="67">
        <f>Utility_per_Participant!N15</f>
        <v>0</v>
      </c>
    </row>
    <row r="21" spans="1:27" ht="15.75" thickBot="1" x14ac:dyDescent="0.3">
      <c r="A21" s="58" t="str">
        <f>Utility_per_Participant!B16</f>
        <v>RSFN102</v>
      </c>
      <c r="B21" s="59">
        <f>Utility_per_Participant!I16</f>
        <v>5.0999999999999997E-2</v>
      </c>
      <c r="C21" s="59">
        <f>Utility_per_Participant!J16</f>
        <v>3.5999999999999997E-2</v>
      </c>
      <c r="D21" s="60">
        <f>Utility_per_Participant!L16</f>
        <v>324.88</v>
      </c>
      <c r="E21" s="59">
        <f>Utility_per_Participant!Q16</f>
        <v>0</v>
      </c>
      <c r="F21" s="61" t="str">
        <f>Utility_per_Participant!R16</f>
        <v>RS</v>
      </c>
      <c r="G21" s="62">
        <f>Utility_per_Participant!M16</f>
        <v>14</v>
      </c>
      <c r="H21" s="63">
        <v>1</v>
      </c>
      <c r="I21" s="63">
        <v>1</v>
      </c>
      <c r="J21" s="63">
        <v>1</v>
      </c>
      <c r="K21" s="63">
        <v>1</v>
      </c>
      <c r="L21" s="63">
        <v>1</v>
      </c>
      <c r="M21" s="63">
        <v>1</v>
      </c>
      <c r="N21" s="63">
        <v>1</v>
      </c>
      <c r="O21" s="63">
        <v>1</v>
      </c>
      <c r="P21" s="63">
        <v>1</v>
      </c>
      <c r="Q21" s="63">
        <v>1</v>
      </c>
      <c r="R21" s="63">
        <v>1</v>
      </c>
      <c r="S21" s="63">
        <v>1</v>
      </c>
      <c r="T21" s="65">
        <f>Utility_per_Participant!K16</f>
        <v>19.492799999999999</v>
      </c>
      <c r="U21" s="65">
        <v>0</v>
      </c>
      <c r="V21" s="66">
        <f>Utility_per_Participant!O16</f>
        <v>204</v>
      </c>
      <c r="W21" s="65">
        <v>0</v>
      </c>
      <c r="X21" s="65">
        <v>0</v>
      </c>
      <c r="Y21" s="65">
        <v>0</v>
      </c>
      <c r="Z21" s="63">
        <v>1</v>
      </c>
      <c r="AA21" s="67">
        <f>Utility_per_Participant!N16</f>
        <v>0</v>
      </c>
    </row>
    <row r="22" spans="1:27" ht="15.75" thickBot="1" x14ac:dyDescent="0.3">
      <c r="A22" s="58" t="str">
        <f>Utility_per_Participant!B17</f>
        <v>RMOT103</v>
      </c>
      <c r="B22" s="59">
        <f>Utility_per_Participant!I17</f>
        <v>1.4E-2</v>
      </c>
      <c r="C22" s="59">
        <f>Utility_per_Participant!J17</f>
        <v>1.2E-2</v>
      </c>
      <c r="D22" s="60">
        <f>Utility_per_Participant!L17</f>
        <v>108.53</v>
      </c>
      <c r="E22" s="59">
        <f>Utility_per_Participant!Q17</f>
        <v>0</v>
      </c>
      <c r="F22" s="61" t="str">
        <f>Utility_per_Participant!R17</f>
        <v>RS</v>
      </c>
      <c r="G22" s="62">
        <f>Utility_per_Participant!M17</f>
        <v>17</v>
      </c>
      <c r="H22" s="63">
        <v>1</v>
      </c>
      <c r="I22" s="63">
        <v>1</v>
      </c>
      <c r="J22" s="63">
        <v>1</v>
      </c>
      <c r="K22" s="63">
        <v>1</v>
      </c>
      <c r="L22" s="63">
        <v>1</v>
      </c>
      <c r="M22" s="63">
        <v>1</v>
      </c>
      <c r="N22" s="63">
        <v>1</v>
      </c>
      <c r="O22" s="63">
        <v>1</v>
      </c>
      <c r="P22" s="63">
        <v>1</v>
      </c>
      <c r="Q22" s="63">
        <v>1</v>
      </c>
      <c r="R22" s="63">
        <v>1</v>
      </c>
      <c r="S22" s="63">
        <v>1</v>
      </c>
      <c r="T22" s="65">
        <f>Utility_per_Participant!K17</f>
        <v>6.5118</v>
      </c>
      <c r="U22" s="65">
        <v>0</v>
      </c>
      <c r="V22" s="66">
        <f>Utility_per_Participant!O17</f>
        <v>9299.01</v>
      </c>
      <c r="W22" s="65">
        <v>0</v>
      </c>
      <c r="X22" s="65">
        <v>0</v>
      </c>
      <c r="Y22" s="65">
        <v>0</v>
      </c>
      <c r="Z22" s="63">
        <v>1</v>
      </c>
      <c r="AA22" s="67">
        <f>Utility_per_Participant!N17</f>
        <v>0</v>
      </c>
    </row>
    <row r="23" spans="1:27" ht="15.75" thickBot="1" x14ac:dyDescent="0.3">
      <c r="A23" s="58" t="str">
        <f>Utility_per_Participant!B18</f>
        <v>RMON103</v>
      </c>
      <c r="B23" s="59">
        <f>Utility_per_Participant!I18</f>
        <v>1.4E-2</v>
      </c>
      <c r="C23" s="59">
        <f>Utility_per_Participant!J18</f>
        <v>1.2E-2</v>
      </c>
      <c r="D23" s="60">
        <f>Utility_per_Participant!L18</f>
        <v>108.53</v>
      </c>
      <c r="E23" s="59">
        <f>Utility_per_Participant!Q18</f>
        <v>0</v>
      </c>
      <c r="F23" s="61" t="str">
        <f>Utility_per_Participant!R18</f>
        <v>RS</v>
      </c>
      <c r="G23" s="62">
        <f>Utility_per_Participant!M18</f>
        <v>17</v>
      </c>
      <c r="H23" s="63">
        <v>1</v>
      </c>
      <c r="I23" s="63">
        <v>1</v>
      </c>
      <c r="J23" s="63">
        <v>1</v>
      </c>
      <c r="K23" s="63">
        <v>1</v>
      </c>
      <c r="L23" s="63">
        <v>1</v>
      </c>
      <c r="M23" s="63">
        <v>1</v>
      </c>
      <c r="N23" s="63">
        <v>1</v>
      </c>
      <c r="O23" s="63">
        <v>1</v>
      </c>
      <c r="P23" s="63">
        <v>1</v>
      </c>
      <c r="Q23" s="63">
        <v>1</v>
      </c>
      <c r="R23" s="63">
        <v>1</v>
      </c>
      <c r="S23" s="63">
        <v>1</v>
      </c>
      <c r="T23" s="65">
        <f>Utility_per_Participant!K18</f>
        <v>6.5118</v>
      </c>
      <c r="U23" s="65">
        <v>0</v>
      </c>
      <c r="V23" s="66">
        <f>Utility_per_Participant!O18</f>
        <v>9299.01</v>
      </c>
      <c r="W23" s="65">
        <v>0</v>
      </c>
      <c r="X23" s="65">
        <v>0</v>
      </c>
      <c r="Y23" s="65">
        <v>0</v>
      </c>
      <c r="Z23" s="63">
        <v>1</v>
      </c>
      <c r="AA23" s="67">
        <f>Utility_per_Participant!N18</f>
        <v>0</v>
      </c>
    </row>
    <row r="24" spans="1:27" ht="15.75" thickBot="1" x14ac:dyDescent="0.3">
      <c r="A24" s="58" t="str">
        <f>Utility_per_Participant!B19</f>
        <v>RMFT103</v>
      </c>
      <c r="B24" s="59">
        <f>Utility_per_Participant!I19</f>
        <v>1.4E-2</v>
      </c>
      <c r="C24" s="59">
        <f>Utility_per_Participant!J19</f>
        <v>1.2E-2</v>
      </c>
      <c r="D24" s="60">
        <f>Utility_per_Participant!L19</f>
        <v>108.53</v>
      </c>
      <c r="E24" s="59">
        <f>Utility_per_Participant!Q19</f>
        <v>0</v>
      </c>
      <c r="F24" s="61" t="str">
        <f>Utility_per_Participant!R19</f>
        <v>RS</v>
      </c>
      <c r="G24" s="62">
        <f>Utility_per_Participant!M19</f>
        <v>17</v>
      </c>
      <c r="H24" s="63">
        <v>1</v>
      </c>
      <c r="I24" s="63">
        <v>1</v>
      </c>
      <c r="J24" s="63">
        <v>1</v>
      </c>
      <c r="K24" s="63">
        <v>1</v>
      </c>
      <c r="L24" s="63">
        <v>1</v>
      </c>
      <c r="M24" s="63">
        <v>1</v>
      </c>
      <c r="N24" s="63">
        <v>1</v>
      </c>
      <c r="O24" s="63">
        <v>1</v>
      </c>
      <c r="P24" s="63">
        <v>1</v>
      </c>
      <c r="Q24" s="63">
        <v>1</v>
      </c>
      <c r="R24" s="63">
        <v>1</v>
      </c>
      <c r="S24" s="63">
        <v>1</v>
      </c>
      <c r="T24" s="65">
        <f>Utility_per_Participant!K19</f>
        <v>6.5118</v>
      </c>
      <c r="U24" s="65">
        <v>0</v>
      </c>
      <c r="V24" s="66">
        <f>Utility_per_Participant!O19</f>
        <v>9299.01</v>
      </c>
      <c r="W24" s="65">
        <v>0</v>
      </c>
      <c r="X24" s="65">
        <v>0</v>
      </c>
      <c r="Y24" s="65">
        <v>0</v>
      </c>
      <c r="Z24" s="63">
        <v>1</v>
      </c>
      <c r="AA24" s="67">
        <f>Utility_per_Participant!N19</f>
        <v>0</v>
      </c>
    </row>
    <row r="25" spans="1:27" ht="15.75" thickBot="1" x14ac:dyDescent="0.3">
      <c r="A25" s="58" t="str">
        <f>Utility_per_Participant!B20</f>
        <v>RMFN103</v>
      </c>
      <c r="B25" s="59">
        <f>Utility_per_Participant!I20</f>
        <v>1.4E-2</v>
      </c>
      <c r="C25" s="59">
        <f>Utility_per_Participant!J20</f>
        <v>1.2E-2</v>
      </c>
      <c r="D25" s="60">
        <f>Utility_per_Participant!L20</f>
        <v>108.53</v>
      </c>
      <c r="E25" s="59">
        <f>Utility_per_Participant!Q20</f>
        <v>0</v>
      </c>
      <c r="F25" s="61" t="str">
        <f>Utility_per_Participant!R20</f>
        <v>RS</v>
      </c>
      <c r="G25" s="62">
        <f>Utility_per_Participant!M20</f>
        <v>17</v>
      </c>
      <c r="H25" s="63">
        <v>1</v>
      </c>
      <c r="I25" s="63">
        <v>1</v>
      </c>
      <c r="J25" s="63">
        <v>1</v>
      </c>
      <c r="K25" s="63">
        <v>1</v>
      </c>
      <c r="L25" s="63">
        <v>1</v>
      </c>
      <c r="M25" s="63">
        <v>1</v>
      </c>
      <c r="N25" s="63">
        <v>1</v>
      </c>
      <c r="O25" s="63">
        <v>1</v>
      </c>
      <c r="P25" s="63">
        <v>1</v>
      </c>
      <c r="Q25" s="63">
        <v>1</v>
      </c>
      <c r="R25" s="63">
        <v>1</v>
      </c>
      <c r="S25" s="63">
        <v>1</v>
      </c>
      <c r="T25" s="65">
        <f>Utility_per_Participant!K20</f>
        <v>6.5118</v>
      </c>
      <c r="U25" s="65">
        <v>0</v>
      </c>
      <c r="V25" s="66">
        <f>Utility_per_Participant!O20</f>
        <v>9299.01</v>
      </c>
      <c r="W25" s="65">
        <v>0</v>
      </c>
      <c r="X25" s="65">
        <v>0</v>
      </c>
      <c r="Y25" s="65">
        <v>0</v>
      </c>
      <c r="Z25" s="63">
        <v>1</v>
      </c>
      <c r="AA25" s="67">
        <f>Utility_per_Participant!N20</f>
        <v>0</v>
      </c>
    </row>
    <row r="26" spans="1:27" ht="15.75" thickBot="1" x14ac:dyDescent="0.3">
      <c r="A26" s="58" t="str">
        <f>Utility_per_Participant!B21</f>
        <v>RSFT103</v>
      </c>
      <c r="B26" s="59">
        <f>Utility_per_Participant!I21</f>
        <v>1.4E-2</v>
      </c>
      <c r="C26" s="59">
        <f>Utility_per_Participant!J21</f>
        <v>1.2E-2</v>
      </c>
      <c r="D26" s="60">
        <f>Utility_per_Participant!L21</f>
        <v>108.53</v>
      </c>
      <c r="E26" s="59">
        <f>Utility_per_Participant!Q21</f>
        <v>0</v>
      </c>
      <c r="F26" s="61" t="str">
        <f>Utility_per_Participant!R21</f>
        <v>RS</v>
      </c>
      <c r="G26" s="62">
        <f>Utility_per_Participant!M21</f>
        <v>17</v>
      </c>
      <c r="H26" s="63">
        <v>1</v>
      </c>
      <c r="I26" s="63">
        <v>1</v>
      </c>
      <c r="J26" s="63">
        <v>1</v>
      </c>
      <c r="K26" s="63">
        <v>1</v>
      </c>
      <c r="L26" s="63">
        <v>1</v>
      </c>
      <c r="M26" s="63">
        <v>1</v>
      </c>
      <c r="N26" s="63">
        <v>1</v>
      </c>
      <c r="O26" s="63">
        <v>1</v>
      </c>
      <c r="P26" s="63">
        <v>1</v>
      </c>
      <c r="Q26" s="63">
        <v>1</v>
      </c>
      <c r="R26" s="63">
        <v>1</v>
      </c>
      <c r="S26" s="63">
        <v>1</v>
      </c>
      <c r="T26" s="65">
        <f>Utility_per_Participant!K21</f>
        <v>6.5118</v>
      </c>
      <c r="U26" s="65">
        <v>0</v>
      </c>
      <c r="V26" s="66">
        <f>Utility_per_Participant!O21</f>
        <v>9299.01</v>
      </c>
      <c r="W26" s="65">
        <v>0</v>
      </c>
      <c r="X26" s="65">
        <v>0</v>
      </c>
      <c r="Y26" s="65">
        <v>0</v>
      </c>
      <c r="Z26" s="63">
        <v>1</v>
      </c>
      <c r="AA26" s="67">
        <f>Utility_per_Participant!N21</f>
        <v>0</v>
      </c>
    </row>
    <row r="27" spans="1:27" ht="15.75" thickBot="1" x14ac:dyDescent="0.3">
      <c r="A27" s="58" t="str">
        <f>Utility_per_Participant!B22</f>
        <v>RSFN103</v>
      </c>
      <c r="B27" s="59">
        <f>Utility_per_Participant!I22</f>
        <v>1.4E-2</v>
      </c>
      <c r="C27" s="59">
        <f>Utility_per_Participant!J22</f>
        <v>1.2E-2</v>
      </c>
      <c r="D27" s="60">
        <f>Utility_per_Participant!L22</f>
        <v>108.53</v>
      </c>
      <c r="E27" s="59">
        <f>Utility_per_Participant!Q22</f>
        <v>0</v>
      </c>
      <c r="F27" s="61" t="str">
        <f>Utility_per_Participant!R22</f>
        <v>RS</v>
      </c>
      <c r="G27" s="62">
        <f>Utility_per_Participant!M22</f>
        <v>17</v>
      </c>
      <c r="H27" s="63">
        <v>1</v>
      </c>
      <c r="I27" s="63">
        <v>1</v>
      </c>
      <c r="J27" s="63">
        <v>1</v>
      </c>
      <c r="K27" s="63">
        <v>1</v>
      </c>
      <c r="L27" s="63">
        <v>1</v>
      </c>
      <c r="M27" s="63">
        <v>1</v>
      </c>
      <c r="N27" s="63">
        <v>1</v>
      </c>
      <c r="O27" s="63">
        <v>1</v>
      </c>
      <c r="P27" s="63">
        <v>1</v>
      </c>
      <c r="Q27" s="63">
        <v>1</v>
      </c>
      <c r="R27" s="63">
        <v>1</v>
      </c>
      <c r="S27" s="63">
        <v>1</v>
      </c>
      <c r="T27" s="65">
        <f>Utility_per_Participant!K22</f>
        <v>6.5118</v>
      </c>
      <c r="U27" s="65">
        <v>0</v>
      </c>
      <c r="V27" s="66">
        <f>Utility_per_Participant!O22</f>
        <v>9299.01</v>
      </c>
      <c r="W27" s="65">
        <v>0</v>
      </c>
      <c r="X27" s="65">
        <v>0</v>
      </c>
      <c r="Y27" s="65">
        <v>0</v>
      </c>
      <c r="Z27" s="63">
        <v>1</v>
      </c>
      <c r="AA27" s="67">
        <f>Utility_per_Participant!N22</f>
        <v>0</v>
      </c>
    </row>
    <row r="28" spans="1:27" ht="15.75" thickBot="1" x14ac:dyDescent="0.3">
      <c r="A28" s="58" t="str">
        <f>Utility_per_Participant!B23</f>
        <v>RMOT104</v>
      </c>
      <c r="B28" s="59">
        <f>Utility_per_Participant!I23</f>
        <v>6.2E-2</v>
      </c>
      <c r="C28" s="59">
        <f>Utility_per_Participant!J23</f>
        <v>5.8999999999999997E-2</v>
      </c>
      <c r="D28" s="60">
        <f>Utility_per_Participant!L23</f>
        <v>556.52</v>
      </c>
      <c r="E28" s="59">
        <f>Utility_per_Participant!Q23</f>
        <v>0</v>
      </c>
      <c r="F28" s="61" t="str">
        <f>Utility_per_Participant!R23</f>
        <v>RS</v>
      </c>
      <c r="G28" s="62">
        <f>Utility_per_Participant!M23</f>
        <v>8</v>
      </c>
      <c r="H28" s="63">
        <v>1</v>
      </c>
      <c r="I28" s="63">
        <v>1</v>
      </c>
      <c r="J28" s="63">
        <v>1</v>
      </c>
      <c r="K28" s="63">
        <v>1</v>
      </c>
      <c r="L28" s="63">
        <v>1</v>
      </c>
      <c r="M28" s="63">
        <v>1</v>
      </c>
      <c r="N28" s="63">
        <v>1</v>
      </c>
      <c r="O28" s="63">
        <v>1</v>
      </c>
      <c r="P28" s="63">
        <v>1</v>
      </c>
      <c r="Q28" s="63">
        <v>1</v>
      </c>
      <c r="R28" s="63">
        <v>1</v>
      </c>
      <c r="S28" s="63">
        <v>1</v>
      </c>
      <c r="T28" s="65">
        <f>Utility_per_Participant!K23</f>
        <v>33.391199999999998</v>
      </c>
      <c r="U28" s="65">
        <v>0</v>
      </c>
      <c r="V28" s="66">
        <f>Utility_per_Participant!O23</f>
        <v>51.87</v>
      </c>
      <c r="W28" s="65">
        <v>0</v>
      </c>
      <c r="X28" s="65">
        <v>0</v>
      </c>
      <c r="Y28" s="65">
        <v>0</v>
      </c>
      <c r="Z28" s="63">
        <v>1</v>
      </c>
      <c r="AA28" s="67">
        <f>Utility_per_Participant!N23</f>
        <v>0</v>
      </c>
    </row>
    <row r="29" spans="1:27" ht="15.75" thickBot="1" x14ac:dyDescent="0.3">
      <c r="A29" s="58" t="str">
        <f>Utility_per_Participant!B24</f>
        <v>RMON104</v>
      </c>
      <c r="B29" s="59">
        <f>Utility_per_Participant!I24</f>
        <v>6.2E-2</v>
      </c>
      <c r="C29" s="59">
        <f>Utility_per_Participant!J24</f>
        <v>5.8999999999999997E-2</v>
      </c>
      <c r="D29" s="60">
        <f>Utility_per_Participant!L24</f>
        <v>556.52</v>
      </c>
      <c r="E29" s="59">
        <f>Utility_per_Participant!Q24</f>
        <v>0</v>
      </c>
      <c r="F29" s="61" t="str">
        <f>Utility_per_Participant!R24</f>
        <v>RS</v>
      </c>
      <c r="G29" s="62">
        <f>Utility_per_Participant!M24</f>
        <v>8</v>
      </c>
      <c r="H29" s="63">
        <v>1</v>
      </c>
      <c r="I29" s="63">
        <v>1</v>
      </c>
      <c r="J29" s="63">
        <v>1</v>
      </c>
      <c r="K29" s="63">
        <v>1</v>
      </c>
      <c r="L29" s="63">
        <v>1</v>
      </c>
      <c r="M29" s="63">
        <v>1</v>
      </c>
      <c r="N29" s="63">
        <v>1</v>
      </c>
      <c r="O29" s="63">
        <v>1</v>
      </c>
      <c r="P29" s="63">
        <v>1</v>
      </c>
      <c r="Q29" s="63">
        <v>1</v>
      </c>
      <c r="R29" s="63">
        <v>1</v>
      </c>
      <c r="S29" s="63">
        <v>1</v>
      </c>
      <c r="T29" s="65">
        <f>Utility_per_Participant!K24</f>
        <v>33.391199999999998</v>
      </c>
      <c r="U29" s="65">
        <v>0</v>
      </c>
      <c r="V29" s="66">
        <f>Utility_per_Participant!O24</f>
        <v>51.87</v>
      </c>
      <c r="W29" s="65">
        <v>0</v>
      </c>
      <c r="X29" s="65">
        <v>0</v>
      </c>
      <c r="Y29" s="65">
        <v>0</v>
      </c>
      <c r="Z29" s="63">
        <v>1</v>
      </c>
      <c r="AA29" s="67">
        <f>Utility_per_Participant!N24</f>
        <v>0</v>
      </c>
    </row>
    <row r="30" spans="1:27" ht="15.75" thickBot="1" x14ac:dyDescent="0.3">
      <c r="A30" s="58" t="str">
        <f>Utility_per_Participant!B25</f>
        <v>RMFT104</v>
      </c>
      <c r="B30" s="59">
        <f>Utility_per_Participant!I25</f>
        <v>6.2E-2</v>
      </c>
      <c r="C30" s="59">
        <f>Utility_per_Participant!J25</f>
        <v>5.8999999999999997E-2</v>
      </c>
      <c r="D30" s="60">
        <f>Utility_per_Participant!L25</f>
        <v>556.52</v>
      </c>
      <c r="E30" s="59">
        <f>Utility_per_Participant!Q25</f>
        <v>0</v>
      </c>
      <c r="F30" s="61" t="str">
        <f>Utility_per_Participant!R25</f>
        <v>RS</v>
      </c>
      <c r="G30" s="62">
        <f>Utility_per_Participant!M25</f>
        <v>8</v>
      </c>
      <c r="H30" s="63">
        <v>1</v>
      </c>
      <c r="I30" s="63">
        <v>1</v>
      </c>
      <c r="J30" s="63">
        <v>1</v>
      </c>
      <c r="K30" s="63">
        <v>1</v>
      </c>
      <c r="L30" s="63">
        <v>1</v>
      </c>
      <c r="M30" s="63">
        <v>1</v>
      </c>
      <c r="N30" s="63">
        <v>1</v>
      </c>
      <c r="O30" s="63">
        <v>1</v>
      </c>
      <c r="P30" s="63">
        <v>1</v>
      </c>
      <c r="Q30" s="63">
        <v>1</v>
      </c>
      <c r="R30" s="63">
        <v>1</v>
      </c>
      <c r="S30" s="63">
        <v>1</v>
      </c>
      <c r="T30" s="65">
        <f>Utility_per_Participant!K25</f>
        <v>33.391199999999998</v>
      </c>
      <c r="U30" s="65">
        <v>0</v>
      </c>
      <c r="V30" s="66">
        <f>Utility_per_Participant!O25</f>
        <v>51.87</v>
      </c>
      <c r="W30" s="65">
        <v>0</v>
      </c>
      <c r="X30" s="65">
        <v>0</v>
      </c>
      <c r="Y30" s="65">
        <v>0</v>
      </c>
      <c r="Z30" s="63">
        <v>1</v>
      </c>
      <c r="AA30" s="67">
        <f>Utility_per_Participant!N25</f>
        <v>0</v>
      </c>
    </row>
    <row r="31" spans="1:27" ht="15.75" thickBot="1" x14ac:dyDescent="0.3">
      <c r="A31" s="58" t="str">
        <f>Utility_per_Participant!B26</f>
        <v>RMFN104</v>
      </c>
      <c r="B31" s="59">
        <f>Utility_per_Participant!I26</f>
        <v>6.2E-2</v>
      </c>
      <c r="C31" s="59">
        <f>Utility_per_Participant!J26</f>
        <v>5.8999999999999997E-2</v>
      </c>
      <c r="D31" s="60">
        <f>Utility_per_Participant!L26</f>
        <v>556.52</v>
      </c>
      <c r="E31" s="59">
        <f>Utility_per_Participant!Q26</f>
        <v>0</v>
      </c>
      <c r="F31" s="61" t="str">
        <f>Utility_per_Participant!R26</f>
        <v>RS</v>
      </c>
      <c r="G31" s="62">
        <f>Utility_per_Participant!M26</f>
        <v>8</v>
      </c>
      <c r="H31" s="63">
        <v>1</v>
      </c>
      <c r="I31" s="63">
        <v>1</v>
      </c>
      <c r="J31" s="63">
        <v>1</v>
      </c>
      <c r="K31" s="63">
        <v>1</v>
      </c>
      <c r="L31" s="63">
        <v>1</v>
      </c>
      <c r="M31" s="63">
        <v>1</v>
      </c>
      <c r="N31" s="63">
        <v>1</v>
      </c>
      <c r="O31" s="63">
        <v>1</v>
      </c>
      <c r="P31" s="63">
        <v>1</v>
      </c>
      <c r="Q31" s="63">
        <v>1</v>
      </c>
      <c r="R31" s="63">
        <v>1</v>
      </c>
      <c r="S31" s="63">
        <v>1</v>
      </c>
      <c r="T31" s="65">
        <f>Utility_per_Participant!K26</f>
        <v>33.391199999999998</v>
      </c>
      <c r="U31" s="65">
        <v>0</v>
      </c>
      <c r="V31" s="66">
        <f>Utility_per_Participant!O26</f>
        <v>51.87</v>
      </c>
      <c r="W31" s="65">
        <v>0</v>
      </c>
      <c r="X31" s="65">
        <v>0</v>
      </c>
      <c r="Y31" s="65">
        <v>0</v>
      </c>
      <c r="Z31" s="63">
        <v>1</v>
      </c>
      <c r="AA31" s="67">
        <f>Utility_per_Participant!N26</f>
        <v>0</v>
      </c>
    </row>
    <row r="32" spans="1:27" ht="15.75" thickBot="1" x14ac:dyDescent="0.3">
      <c r="A32" s="58" t="str">
        <f>Utility_per_Participant!B27</f>
        <v>RSFT104</v>
      </c>
      <c r="B32" s="59">
        <f>Utility_per_Participant!I27</f>
        <v>6.2E-2</v>
      </c>
      <c r="C32" s="59">
        <f>Utility_per_Participant!J27</f>
        <v>5.8999999999999997E-2</v>
      </c>
      <c r="D32" s="60">
        <f>Utility_per_Participant!L27</f>
        <v>556.52</v>
      </c>
      <c r="E32" s="59">
        <f>Utility_per_Participant!Q27</f>
        <v>0</v>
      </c>
      <c r="F32" s="61" t="str">
        <f>Utility_per_Participant!R27</f>
        <v>RS</v>
      </c>
      <c r="G32" s="62">
        <f>Utility_per_Participant!M27</f>
        <v>8</v>
      </c>
      <c r="H32" s="63">
        <v>1</v>
      </c>
      <c r="I32" s="63">
        <v>1</v>
      </c>
      <c r="J32" s="63">
        <v>1</v>
      </c>
      <c r="K32" s="63">
        <v>1</v>
      </c>
      <c r="L32" s="63">
        <v>1</v>
      </c>
      <c r="M32" s="63">
        <v>1</v>
      </c>
      <c r="N32" s="63">
        <v>1</v>
      </c>
      <c r="O32" s="63">
        <v>1</v>
      </c>
      <c r="P32" s="63">
        <v>1</v>
      </c>
      <c r="Q32" s="63">
        <v>1</v>
      </c>
      <c r="R32" s="63">
        <v>1</v>
      </c>
      <c r="S32" s="63">
        <v>1</v>
      </c>
      <c r="T32" s="65">
        <f>Utility_per_Participant!K27</f>
        <v>33.391199999999998</v>
      </c>
      <c r="U32" s="65">
        <v>0</v>
      </c>
      <c r="V32" s="66">
        <f>Utility_per_Participant!O27</f>
        <v>51.87</v>
      </c>
      <c r="W32" s="65">
        <v>0</v>
      </c>
      <c r="X32" s="65">
        <v>0</v>
      </c>
      <c r="Y32" s="65">
        <v>0</v>
      </c>
      <c r="Z32" s="63">
        <v>1</v>
      </c>
      <c r="AA32" s="67">
        <f>Utility_per_Participant!N27</f>
        <v>0</v>
      </c>
    </row>
    <row r="33" spans="1:27" ht="15.75" thickBot="1" x14ac:dyDescent="0.3">
      <c r="A33" s="58" t="str">
        <f>Utility_per_Participant!B28</f>
        <v>RSFN104</v>
      </c>
      <c r="B33" s="59">
        <f>Utility_per_Participant!I28</f>
        <v>6.2E-2</v>
      </c>
      <c r="C33" s="59">
        <f>Utility_per_Participant!J28</f>
        <v>5.8999999999999997E-2</v>
      </c>
      <c r="D33" s="60">
        <f>Utility_per_Participant!L28</f>
        <v>556.52</v>
      </c>
      <c r="E33" s="59">
        <f>Utility_per_Participant!Q28</f>
        <v>0</v>
      </c>
      <c r="F33" s="61" t="str">
        <f>Utility_per_Participant!R28</f>
        <v>RS</v>
      </c>
      <c r="G33" s="62">
        <f>Utility_per_Participant!M28</f>
        <v>8</v>
      </c>
      <c r="H33" s="63">
        <v>1</v>
      </c>
      <c r="I33" s="63">
        <v>1</v>
      </c>
      <c r="J33" s="63">
        <v>1</v>
      </c>
      <c r="K33" s="63">
        <v>1</v>
      </c>
      <c r="L33" s="63">
        <v>1</v>
      </c>
      <c r="M33" s="63">
        <v>1</v>
      </c>
      <c r="N33" s="63">
        <v>1</v>
      </c>
      <c r="O33" s="63">
        <v>1</v>
      </c>
      <c r="P33" s="63">
        <v>1</v>
      </c>
      <c r="Q33" s="63">
        <v>1</v>
      </c>
      <c r="R33" s="63">
        <v>1</v>
      </c>
      <c r="S33" s="63">
        <v>1</v>
      </c>
      <c r="T33" s="65">
        <f>Utility_per_Participant!K28</f>
        <v>33.391199999999998</v>
      </c>
      <c r="U33" s="65">
        <v>0</v>
      </c>
      <c r="V33" s="66">
        <f>Utility_per_Participant!O28</f>
        <v>51.87</v>
      </c>
      <c r="W33" s="65">
        <v>0</v>
      </c>
      <c r="X33" s="65">
        <v>0</v>
      </c>
      <c r="Y33" s="65">
        <v>0</v>
      </c>
      <c r="Z33" s="63">
        <v>1</v>
      </c>
      <c r="AA33" s="67">
        <f>Utility_per_Participant!N28</f>
        <v>0</v>
      </c>
    </row>
    <row r="34" spans="1:27" ht="15.75" thickBot="1" x14ac:dyDescent="0.3">
      <c r="A34" s="58" t="str">
        <f>Utility_per_Participant!B29</f>
        <v>RMOT105</v>
      </c>
      <c r="B34" s="59">
        <f>Utility_per_Participant!I29</f>
        <v>3.5000000000000003E-2</v>
      </c>
      <c r="C34" s="59">
        <f>Utility_per_Participant!J29</f>
        <v>3.3000000000000002E-2</v>
      </c>
      <c r="D34" s="60">
        <f>Utility_per_Participant!L29</f>
        <v>308.5</v>
      </c>
      <c r="E34" s="59">
        <f>Utility_per_Participant!Q29</f>
        <v>0</v>
      </c>
      <c r="F34" s="61" t="str">
        <f>Utility_per_Participant!R29</f>
        <v>RS</v>
      </c>
      <c r="G34" s="62">
        <f>Utility_per_Participant!M29</f>
        <v>9</v>
      </c>
      <c r="H34" s="63">
        <v>1</v>
      </c>
      <c r="I34" s="63">
        <v>1</v>
      </c>
      <c r="J34" s="63">
        <v>1</v>
      </c>
      <c r="K34" s="63">
        <v>1</v>
      </c>
      <c r="L34" s="63">
        <v>1</v>
      </c>
      <c r="M34" s="63">
        <v>1</v>
      </c>
      <c r="N34" s="63">
        <v>1</v>
      </c>
      <c r="O34" s="63">
        <v>1</v>
      </c>
      <c r="P34" s="63">
        <v>1</v>
      </c>
      <c r="Q34" s="63">
        <v>1</v>
      </c>
      <c r="R34" s="63">
        <v>1</v>
      </c>
      <c r="S34" s="63">
        <v>1</v>
      </c>
      <c r="T34" s="65">
        <f>Utility_per_Participant!K29</f>
        <v>18.509999999999998</v>
      </c>
      <c r="U34" s="65">
        <v>0</v>
      </c>
      <c r="V34" s="66">
        <f>Utility_per_Participant!O29</f>
        <v>43.11</v>
      </c>
      <c r="W34" s="65">
        <v>0</v>
      </c>
      <c r="X34" s="65">
        <v>0</v>
      </c>
      <c r="Y34" s="65">
        <v>0</v>
      </c>
      <c r="Z34" s="63">
        <v>1</v>
      </c>
      <c r="AA34" s="67">
        <f>Utility_per_Participant!N29</f>
        <v>0</v>
      </c>
    </row>
    <row r="35" spans="1:27" ht="15.75" thickBot="1" x14ac:dyDescent="0.3">
      <c r="A35" s="58" t="str">
        <f>Utility_per_Participant!B30</f>
        <v>RMON105</v>
      </c>
      <c r="B35" s="59">
        <f>Utility_per_Participant!I30</f>
        <v>3.5000000000000003E-2</v>
      </c>
      <c r="C35" s="59">
        <f>Utility_per_Participant!J30</f>
        <v>3.3000000000000002E-2</v>
      </c>
      <c r="D35" s="60">
        <f>Utility_per_Participant!L30</f>
        <v>308.5</v>
      </c>
      <c r="E35" s="59">
        <f>Utility_per_Participant!Q30</f>
        <v>0</v>
      </c>
      <c r="F35" s="61" t="str">
        <f>Utility_per_Participant!R30</f>
        <v>RS</v>
      </c>
      <c r="G35" s="62">
        <f>Utility_per_Participant!M30</f>
        <v>9</v>
      </c>
      <c r="H35" s="63">
        <v>1</v>
      </c>
      <c r="I35" s="63">
        <v>1</v>
      </c>
      <c r="J35" s="63">
        <v>1</v>
      </c>
      <c r="K35" s="63">
        <v>1</v>
      </c>
      <c r="L35" s="63">
        <v>1</v>
      </c>
      <c r="M35" s="63">
        <v>1</v>
      </c>
      <c r="N35" s="63">
        <v>1</v>
      </c>
      <c r="O35" s="63">
        <v>1</v>
      </c>
      <c r="P35" s="63">
        <v>1</v>
      </c>
      <c r="Q35" s="63">
        <v>1</v>
      </c>
      <c r="R35" s="63">
        <v>1</v>
      </c>
      <c r="S35" s="63">
        <v>1</v>
      </c>
      <c r="T35" s="65">
        <f>Utility_per_Participant!K30</f>
        <v>18.509999999999998</v>
      </c>
      <c r="U35" s="65">
        <v>0</v>
      </c>
      <c r="V35" s="66">
        <f>Utility_per_Participant!O30</f>
        <v>43.11</v>
      </c>
      <c r="W35" s="65">
        <v>0</v>
      </c>
      <c r="X35" s="65">
        <v>0</v>
      </c>
      <c r="Y35" s="65">
        <v>0</v>
      </c>
      <c r="Z35" s="63">
        <v>1</v>
      </c>
      <c r="AA35" s="67">
        <f>Utility_per_Participant!N30</f>
        <v>0</v>
      </c>
    </row>
    <row r="36" spans="1:27" ht="15.75" thickBot="1" x14ac:dyDescent="0.3">
      <c r="A36" s="58" t="str">
        <f>Utility_per_Participant!B31</f>
        <v>RMFT105</v>
      </c>
      <c r="B36" s="59">
        <f>Utility_per_Participant!I31</f>
        <v>3.4000000000000002E-2</v>
      </c>
      <c r="C36" s="59">
        <f>Utility_per_Participant!J31</f>
        <v>3.3000000000000002E-2</v>
      </c>
      <c r="D36" s="60">
        <f>Utility_per_Participant!L31</f>
        <v>308.5</v>
      </c>
      <c r="E36" s="59">
        <f>Utility_per_Participant!Q31</f>
        <v>0</v>
      </c>
      <c r="F36" s="61" t="str">
        <f>Utility_per_Participant!R31</f>
        <v>RS</v>
      </c>
      <c r="G36" s="62">
        <f>Utility_per_Participant!M31</f>
        <v>9</v>
      </c>
      <c r="H36" s="63">
        <v>1</v>
      </c>
      <c r="I36" s="63">
        <v>1</v>
      </c>
      <c r="J36" s="63">
        <v>1</v>
      </c>
      <c r="K36" s="63">
        <v>1</v>
      </c>
      <c r="L36" s="63">
        <v>1</v>
      </c>
      <c r="M36" s="63">
        <v>1</v>
      </c>
      <c r="N36" s="63">
        <v>1</v>
      </c>
      <c r="O36" s="63">
        <v>1</v>
      </c>
      <c r="P36" s="63">
        <v>1</v>
      </c>
      <c r="Q36" s="63">
        <v>1</v>
      </c>
      <c r="R36" s="63">
        <v>1</v>
      </c>
      <c r="S36" s="63">
        <v>1</v>
      </c>
      <c r="T36" s="65">
        <f>Utility_per_Participant!K31</f>
        <v>18.509999999999998</v>
      </c>
      <c r="U36" s="65">
        <v>0</v>
      </c>
      <c r="V36" s="66">
        <f>Utility_per_Participant!O31</f>
        <v>43.11</v>
      </c>
      <c r="W36" s="65">
        <v>0</v>
      </c>
      <c r="X36" s="65">
        <v>0</v>
      </c>
      <c r="Y36" s="65">
        <v>0</v>
      </c>
      <c r="Z36" s="63">
        <v>1</v>
      </c>
      <c r="AA36" s="67">
        <f>Utility_per_Participant!N31</f>
        <v>0</v>
      </c>
    </row>
    <row r="37" spans="1:27" ht="15.75" thickBot="1" x14ac:dyDescent="0.3">
      <c r="A37" s="58" t="str">
        <f>Utility_per_Participant!B32</f>
        <v>RMFN105</v>
      </c>
      <c r="B37" s="59">
        <f>Utility_per_Participant!I32</f>
        <v>3.4000000000000002E-2</v>
      </c>
      <c r="C37" s="59">
        <f>Utility_per_Participant!J32</f>
        <v>3.3000000000000002E-2</v>
      </c>
      <c r="D37" s="60">
        <f>Utility_per_Participant!L32</f>
        <v>308.5</v>
      </c>
      <c r="E37" s="59">
        <f>Utility_per_Participant!Q32</f>
        <v>0</v>
      </c>
      <c r="F37" s="61" t="str">
        <f>Utility_per_Participant!R32</f>
        <v>RS</v>
      </c>
      <c r="G37" s="62">
        <f>Utility_per_Participant!M32</f>
        <v>9</v>
      </c>
      <c r="H37" s="63">
        <v>1</v>
      </c>
      <c r="I37" s="63">
        <v>1</v>
      </c>
      <c r="J37" s="63">
        <v>1</v>
      </c>
      <c r="K37" s="63">
        <v>1</v>
      </c>
      <c r="L37" s="63">
        <v>1</v>
      </c>
      <c r="M37" s="63">
        <v>1</v>
      </c>
      <c r="N37" s="63">
        <v>1</v>
      </c>
      <c r="O37" s="63">
        <v>1</v>
      </c>
      <c r="P37" s="63">
        <v>1</v>
      </c>
      <c r="Q37" s="63">
        <v>1</v>
      </c>
      <c r="R37" s="63">
        <v>1</v>
      </c>
      <c r="S37" s="63">
        <v>1</v>
      </c>
      <c r="T37" s="65">
        <f>Utility_per_Participant!K32</f>
        <v>18.509999999999998</v>
      </c>
      <c r="U37" s="65">
        <v>0</v>
      </c>
      <c r="V37" s="66">
        <f>Utility_per_Participant!O32</f>
        <v>43.11</v>
      </c>
      <c r="W37" s="65">
        <v>0</v>
      </c>
      <c r="X37" s="65">
        <v>0</v>
      </c>
      <c r="Y37" s="65">
        <v>0</v>
      </c>
      <c r="Z37" s="63">
        <v>1</v>
      </c>
      <c r="AA37" s="67">
        <f>Utility_per_Participant!N32</f>
        <v>0</v>
      </c>
    </row>
    <row r="38" spans="1:27" ht="15.75" thickBot="1" x14ac:dyDescent="0.3">
      <c r="A38" s="58" t="str">
        <f>Utility_per_Participant!B33</f>
        <v>RSFT105</v>
      </c>
      <c r="B38" s="59">
        <f>Utility_per_Participant!I33</f>
        <v>3.5000000000000003E-2</v>
      </c>
      <c r="C38" s="59">
        <f>Utility_per_Participant!J33</f>
        <v>3.3000000000000002E-2</v>
      </c>
      <c r="D38" s="60">
        <f>Utility_per_Participant!L33</f>
        <v>308.5</v>
      </c>
      <c r="E38" s="59">
        <f>Utility_per_Participant!Q33</f>
        <v>0</v>
      </c>
      <c r="F38" s="61" t="str">
        <f>Utility_per_Participant!R33</f>
        <v>RS</v>
      </c>
      <c r="G38" s="62">
        <f>Utility_per_Participant!M33</f>
        <v>9</v>
      </c>
      <c r="H38" s="63">
        <v>1</v>
      </c>
      <c r="I38" s="63">
        <v>1</v>
      </c>
      <c r="J38" s="63">
        <v>1</v>
      </c>
      <c r="K38" s="63">
        <v>1</v>
      </c>
      <c r="L38" s="63">
        <v>1</v>
      </c>
      <c r="M38" s="63">
        <v>1</v>
      </c>
      <c r="N38" s="63">
        <v>1</v>
      </c>
      <c r="O38" s="63">
        <v>1</v>
      </c>
      <c r="P38" s="63">
        <v>1</v>
      </c>
      <c r="Q38" s="63">
        <v>1</v>
      </c>
      <c r="R38" s="63">
        <v>1</v>
      </c>
      <c r="S38" s="63">
        <v>1</v>
      </c>
      <c r="T38" s="65">
        <f>Utility_per_Participant!K33</f>
        <v>18.509999999999998</v>
      </c>
      <c r="U38" s="65">
        <v>0</v>
      </c>
      <c r="V38" s="66">
        <f>Utility_per_Participant!O33</f>
        <v>43.11</v>
      </c>
      <c r="W38" s="65">
        <v>0</v>
      </c>
      <c r="X38" s="65">
        <v>0</v>
      </c>
      <c r="Y38" s="65">
        <v>0</v>
      </c>
      <c r="Z38" s="63">
        <v>1</v>
      </c>
      <c r="AA38" s="67">
        <f>Utility_per_Participant!N33</f>
        <v>0</v>
      </c>
    </row>
    <row r="39" spans="1:27" ht="15.75" thickBot="1" x14ac:dyDescent="0.3">
      <c r="A39" s="58" t="str">
        <f>Utility_per_Participant!B34</f>
        <v>RSFN105</v>
      </c>
      <c r="B39" s="59">
        <f>Utility_per_Participant!I34</f>
        <v>3.5000000000000003E-2</v>
      </c>
      <c r="C39" s="59">
        <f>Utility_per_Participant!J34</f>
        <v>3.3000000000000002E-2</v>
      </c>
      <c r="D39" s="60">
        <f>Utility_per_Participant!L34</f>
        <v>308.5</v>
      </c>
      <c r="E39" s="59">
        <f>Utility_per_Participant!Q34</f>
        <v>0</v>
      </c>
      <c r="F39" s="61" t="str">
        <f>Utility_per_Participant!R34</f>
        <v>RS</v>
      </c>
      <c r="G39" s="62">
        <f>Utility_per_Participant!M34</f>
        <v>9</v>
      </c>
      <c r="H39" s="63">
        <v>1</v>
      </c>
      <c r="I39" s="63">
        <v>1</v>
      </c>
      <c r="J39" s="63">
        <v>1</v>
      </c>
      <c r="K39" s="63">
        <v>1</v>
      </c>
      <c r="L39" s="63">
        <v>1</v>
      </c>
      <c r="M39" s="63">
        <v>1</v>
      </c>
      <c r="N39" s="63">
        <v>1</v>
      </c>
      <c r="O39" s="63">
        <v>1</v>
      </c>
      <c r="P39" s="63">
        <v>1</v>
      </c>
      <c r="Q39" s="63">
        <v>1</v>
      </c>
      <c r="R39" s="63">
        <v>1</v>
      </c>
      <c r="S39" s="63">
        <v>1</v>
      </c>
      <c r="T39" s="65">
        <f>Utility_per_Participant!K34</f>
        <v>18.509999999999998</v>
      </c>
      <c r="U39" s="65">
        <v>0</v>
      </c>
      <c r="V39" s="66">
        <f>Utility_per_Participant!O34</f>
        <v>43.11</v>
      </c>
      <c r="W39" s="65">
        <v>0</v>
      </c>
      <c r="X39" s="65">
        <v>0</v>
      </c>
      <c r="Y39" s="65">
        <v>0</v>
      </c>
      <c r="Z39" s="63">
        <v>1</v>
      </c>
      <c r="AA39" s="67">
        <f>Utility_per_Participant!N34</f>
        <v>0</v>
      </c>
    </row>
    <row r="40" spans="1:27" ht="15.75" thickBot="1" x14ac:dyDescent="0.3">
      <c r="A40" s="58" t="str">
        <f>Utility_per_Participant!B35</f>
        <v>RMOT106</v>
      </c>
      <c r="B40" s="59">
        <f>Utility_per_Participant!I35</f>
        <v>8.9999999999999993E-3</v>
      </c>
      <c r="C40" s="59">
        <f>Utility_per_Participant!J35</f>
        <v>8.9999999999999993E-3</v>
      </c>
      <c r="D40" s="60">
        <f>Utility_per_Participant!L35</f>
        <v>80.3</v>
      </c>
      <c r="E40" s="59">
        <f>Utility_per_Participant!Q35</f>
        <v>0</v>
      </c>
      <c r="F40" s="61" t="str">
        <f>Utility_per_Participant!R35</f>
        <v>RS</v>
      </c>
      <c r="G40" s="62">
        <f>Utility_per_Participant!M35</f>
        <v>7</v>
      </c>
      <c r="H40" s="63">
        <v>1</v>
      </c>
      <c r="I40" s="63">
        <v>1</v>
      </c>
      <c r="J40" s="63">
        <v>1</v>
      </c>
      <c r="K40" s="63">
        <v>1</v>
      </c>
      <c r="L40" s="63">
        <v>1</v>
      </c>
      <c r="M40" s="63">
        <v>1</v>
      </c>
      <c r="N40" s="63">
        <v>1</v>
      </c>
      <c r="O40" s="63">
        <v>1</v>
      </c>
      <c r="P40" s="63">
        <v>1</v>
      </c>
      <c r="Q40" s="63">
        <v>1</v>
      </c>
      <c r="R40" s="63">
        <v>1</v>
      </c>
      <c r="S40" s="63">
        <v>1</v>
      </c>
      <c r="T40" s="65">
        <f>Utility_per_Participant!K35</f>
        <v>4.8179999999999996</v>
      </c>
      <c r="U40" s="65">
        <v>0</v>
      </c>
      <c r="V40" s="66">
        <f>Utility_per_Participant!O35</f>
        <v>0</v>
      </c>
      <c r="W40" s="65">
        <v>0</v>
      </c>
      <c r="X40" s="65">
        <v>0</v>
      </c>
      <c r="Y40" s="65">
        <v>0</v>
      </c>
      <c r="Z40" s="63">
        <v>1</v>
      </c>
      <c r="AA40" s="67">
        <f>Utility_per_Participant!N35</f>
        <v>0</v>
      </c>
    </row>
    <row r="41" spans="1:27" ht="15.75" thickBot="1" x14ac:dyDescent="0.3">
      <c r="A41" s="58" t="str">
        <f>Utility_per_Participant!B36</f>
        <v>RMON106</v>
      </c>
      <c r="B41" s="59">
        <f>Utility_per_Participant!I36</f>
        <v>8.9999999999999993E-3</v>
      </c>
      <c r="C41" s="59">
        <f>Utility_per_Participant!J36</f>
        <v>8.9999999999999993E-3</v>
      </c>
      <c r="D41" s="60">
        <f>Utility_per_Participant!L36</f>
        <v>80.3</v>
      </c>
      <c r="E41" s="59">
        <f>Utility_per_Participant!Q36</f>
        <v>0</v>
      </c>
      <c r="F41" s="61" t="str">
        <f>Utility_per_Participant!R36</f>
        <v>RS</v>
      </c>
      <c r="G41" s="62">
        <f>Utility_per_Participant!M36</f>
        <v>7</v>
      </c>
      <c r="H41" s="63">
        <v>1</v>
      </c>
      <c r="I41" s="63">
        <v>1</v>
      </c>
      <c r="J41" s="63">
        <v>1</v>
      </c>
      <c r="K41" s="63">
        <v>1</v>
      </c>
      <c r="L41" s="63">
        <v>1</v>
      </c>
      <c r="M41" s="63">
        <v>1</v>
      </c>
      <c r="N41" s="63">
        <v>1</v>
      </c>
      <c r="O41" s="63">
        <v>1</v>
      </c>
      <c r="P41" s="63">
        <v>1</v>
      </c>
      <c r="Q41" s="63">
        <v>1</v>
      </c>
      <c r="R41" s="63">
        <v>1</v>
      </c>
      <c r="S41" s="63">
        <v>1</v>
      </c>
      <c r="T41" s="65">
        <f>Utility_per_Participant!K36</f>
        <v>4.8179999999999996</v>
      </c>
      <c r="U41" s="65">
        <v>0</v>
      </c>
      <c r="V41" s="66">
        <f>Utility_per_Participant!O36</f>
        <v>0</v>
      </c>
      <c r="W41" s="65">
        <v>0</v>
      </c>
      <c r="X41" s="65">
        <v>0</v>
      </c>
      <c r="Y41" s="65">
        <v>0</v>
      </c>
      <c r="Z41" s="63">
        <v>1</v>
      </c>
      <c r="AA41" s="67">
        <f>Utility_per_Participant!N36</f>
        <v>0</v>
      </c>
    </row>
    <row r="42" spans="1:27" ht="15.75" thickBot="1" x14ac:dyDescent="0.3">
      <c r="A42" s="58" t="str">
        <f>Utility_per_Participant!B37</f>
        <v>RMFT106</v>
      </c>
      <c r="B42" s="59">
        <f>Utility_per_Participant!I37</f>
        <v>8.9999999999999993E-3</v>
      </c>
      <c r="C42" s="59">
        <f>Utility_per_Participant!J37</f>
        <v>8.9999999999999993E-3</v>
      </c>
      <c r="D42" s="60">
        <f>Utility_per_Participant!L37</f>
        <v>80.3</v>
      </c>
      <c r="E42" s="59">
        <f>Utility_per_Participant!Q37</f>
        <v>0</v>
      </c>
      <c r="F42" s="61" t="str">
        <f>Utility_per_Participant!R37</f>
        <v>RS</v>
      </c>
      <c r="G42" s="62">
        <f>Utility_per_Participant!M37</f>
        <v>7</v>
      </c>
      <c r="H42" s="63">
        <v>1</v>
      </c>
      <c r="I42" s="63">
        <v>1</v>
      </c>
      <c r="J42" s="63">
        <v>1</v>
      </c>
      <c r="K42" s="63">
        <v>1</v>
      </c>
      <c r="L42" s="63">
        <v>1</v>
      </c>
      <c r="M42" s="63">
        <v>1</v>
      </c>
      <c r="N42" s="63">
        <v>1</v>
      </c>
      <c r="O42" s="63">
        <v>1</v>
      </c>
      <c r="P42" s="63">
        <v>1</v>
      </c>
      <c r="Q42" s="63">
        <v>1</v>
      </c>
      <c r="R42" s="63">
        <v>1</v>
      </c>
      <c r="S42" s="63">
        <v>1</v>
      </c>
      <c r="T42" s="65">
        <f>Utility_per_Participant!K37</f>
        <v>4.8179999999999996</v>
      </c>
      <c r="U42" s="65">
        <v>0</v>
      </c>
      <c r="V42" s="66">
        <f>Utility_per_Participant!O37</f>
        <v>0</v>
      </c>
      <c r="W42" s="65">
        <v>0</v>
      </c>
      <c r="X42" s="65">
        <v>0</v>
      </c>
      <c r="Y42" s="65">
        <v>0</v>
      </c>
      <c r="Z42" s="63">
        <v>1</v>
      </c>
      <c r="AA42" s="67">
        <f>Utility_per_Participant!N37</f>
        <v>0</v>
      </c>
    </row>
    <row r="43" spans="1:27" ht="15.75" thickBot="1" x14ac:dyDescent="0.3">
      <c r="A43" s="58" t="str">
        <f>Utility_per_Participant!B38</f>
        <v>RMFN106</v>
      </c>
      <c r="B43" s="59">
        <f>Utility_per_Participant!I38</f>
        <v>8.9999999999999993E-3</v>
      </c>
      <c r="C43" s="59">
        <f>Utility_per_Participant!J38</f>
        <v>8.9999999999999993E-3</v>
      </c>
      <c r="D43" s="60">
        <f>Utility_per_Participant!L38</f>
        <v>80.3</v>
      </c>
      <c r="E43" s="59">
        <f>Utility_per_Participant!Q38</f>
        <v>0</v>
      </c>
      <c r="F43" s="61" t="str">
        <f>Utility_per_Participant!R38</f>
        <v>RS</v>
      </c>
      <c r="G43" s="62">
        <f>Utility_per_Participant!M38</f>
        <v>7</v>
      </c>
      <c r="H43" s="63">
        <v>1</v>
      </c>
      <c r="I43" s="63">
        <v>1</v>
      </c>
      <c r="J43" s="63">
        <v>1</v>
      </c>
      <c r="K43" s="63">
        <v>1</v>
      </c>
      <c r="L43" s="63">
        <v>1</v>
      </c>
      <c r="M43" s="63">
        <v>1</v>
      </c>
      <c r="N43" s="63">
        <v>1</v>
      </c>
      <c r="O43" s="63">
        <v>1</v>
      </c>
      <c r="P43" s="63">
        <v>1</v>
      </c>
      <c r="Q43" s="63">
        <v>1</v>
      </c>
      <c r="R43" s="63">
        <v>1</v>
      </c>
      <c r="S43" s="63">
        <v>1</v>
      </c>
      <c r="T43" s="65">
        <f>Utility_per_Participant!K38</f>
        <v>4.8179999999999996</v>
      </c>
      <c r="U43" s="65">
        <v>0</v>
      </c>
      <c r="V43" s="66">
        <f>Utility_per_Participant!O38</f>
        <v>0</v>
      </c>
      <c r="W43" s="65">
        <v>0</v>
      </c>
      <c r="X43" s="65">
        <v>0</v>
      </c>
      <c r="Y43" s="65">
        <v>0</v>
      </c>
      <c r="Z43" s="63">
        <v>1</v>
      </c>
      <c r="AA43" s="67">
        <f>Utility_per_Participant!N38</f>
        <v>0</v>
      </c>
    </row>
    <row r="44" spans="1:27" ht="15.75" thickBot="1" x14ac:dyDescent="0.3">
      <c r="A44" s="58" t="str">
        <f>Utility_per_Participant!B39</f>
        <v>RSFT106</v>
      </c>
      <c r="B44" s="59">
        <f>Utility_per_Participant!I39</f>
        <v>8.9999999999999993E-3</v>
      </c>
      <c r="C44" s="59">
        <f>Utility_per_Participant!J39</f>
        <v>8.9999999999999993E-3</v>
      </c>
      <c r="D44" s="60">
        <f>Utility_per_Participant!L39</f>
        <v>80.3</v>
      </c>
      <c r="E44" s="59">
        <f>Utility_per_Participant!Q39</f>
        <v>0</v>
      </c>
      <c r="F44" s="61" t="str">
        <f>Utility_per_Participant!R39</f>
        <v>RS</v>
      </c>
      <c r="G44" s="62">
        <f>Utility_per_Participant!M39</f>
        <v>7</v>
      </c>
      <c r="H44" s="63">
        <v>1</v>
      </c>
      <c r="I44" s="63">
        <v>1</v>
      </c>
      <c r="J44" s="63">
        <v>1</v>
      </c>
      <c r="K44" s="63">
        <v>1</v>
      </c>
      <c r="L44" s="63">
        <v>1</v>
      </c>
      <c r="M44" s="63">
        <v>1</v>
      </c>
      <c r="N44" s="63">
        <v>1</v>
      </c>
      <c r="O44" s="63">
        <v>1</v>
      </c>
      <c r="P44" s="63">
        <v>1</v>
      </c>
      <c r="Q44" s="63">
        <v>1</v>
      </c>
      <c r="R44" s="63">
        <v>1</v>
      </c>
      <c r="S44" s="63">
        <v>1</v>
      </c>
      <c r="T44" s="65">
        <f>Utility_per_Participant!K39</f>
        <v>4.8179999999999996</v>
      </c>
      <c r="U44" s="65">
        <v>0</v>
      </c>
      <c r="V44" s="66">
        <f>Utility_per_Participant!O39</f>
        <v>0</v>
      </c>
      <c r="W44" s="65">
        <v>0</v>
      </c>
      <c r="X44" s="65">
        <v>0</v>
      </c>
      <c r="Y44" s="65">
        <v>0</v>
      </c>
      <c r="Z44" s="63">
        <v>1</v>
      </c>
      <c r="AA44" s="67">
        <f>Utility_per_Participant!N39</f>
        <v>0</v>
      </c>
    </row>
    <row r="45" spans="1:27" ht="15.75" thickBot="1" x14ac:dyDescent="0.3">
      <c r="A45" s="58" t="str">
        <f>Utility_per_Participant!B40</f>
        <v>RSFN106</v>
      </c>
      <c r="B45" s="59">
        <f>Utility_per_Participant!I40</f>
        <v>8.9999999999999993E-3</v>
      </c>
      <c r="C45" s="59">
        <f>Utility_per_Participant!J40</f>
        <v>8.9999999999999993E-3</v>
      </c>
      <c r="D45" s="60">
        <f>Utility_per_Participant!L40</f>
        <v>80.3</v>
      </c>
      <c r="E45" s="59">
        <f>Utility_per_Participant!Q40</f>
        <v>0</v>
      </c>
      <c r="F45" s="61" t="str">
        <f>Utility_per_Participant!R40</f>
        <v>RS</v>
      </c>
      <c r="G45" s="62">
        <f>Utility_per_Participant!M40</f>
        <v>7</v>
      </c>
      <c r="H45" s="63">
        <v>1</v>
      </c>
      <c r="I45" s="63">
        <v>1</v>
      </c>
      <c r="J45" s="63">
        <v>1</v>
      </c>
      <c r="K45" s="63">
        <v>1</v>
      </c>
      <c r="L45" s="63">
        <v>1</v>
      </c>
      <c r="M45" s="63">
        <v>1</v>
      </c>
      <c r="N45" s="63">
        <v>1</v>
      </c>
      <c r="O45" s="63">
        <v>1</v>
      </c>
      <c r="P45" s="63">
        <v>1</v>
      </c>
      <c r="Q45" s="63">
        <v>1</v>
      </c>
      <c r="R45" s="63">
        <v>1</v>
      </c>
      <c r="S45" s="63">
        <v>1</v>
      </c>
      <c r="T45" s="65">
        <f>Utility_per_Participant!K40</f>
        <v>4.8179999999999996</v>
      </c>
      <c r="U45" s="65">
        <v>0</v>
      </c>
      <c r="V45" s="66">
        <f>Utility_per_Participant!O40</f>
        <v>0</v>
      </c>
      <c r="W45" s="65">
        <v>0</v>
      </c>
      <c r="X45" s="65">
        <v>0</v>
      </c>
      <c r="Y45" s="65">
        <v>0</v>
      </c>
      <c r="Z45" s="63">
        <v>1</v>
      </c>
      <c r="AA45" s="67">
        <f>Utility_per_Participant!N40</f>
        <v>0</v>
      </c>
    </row>
    <row r="46" spans="1:27" ht="15.75" thickBot="1" x14ac:dyDescent="0.3">
      <c r="A46" s="58" t="str">
        <f>Utility_per_Participant!B41</f>
        <v>RMOT107</v>
      </c>
      <c r="B46" s="59">
        <f>Utility_per_Participant!I41</f>
        <v>4.0000000000000001E-3</v>
      </c>
      <c r="C46" s="59">
        <f>Utility_per_Participant!J41</f>
        <v>2E-3</v>
      </c>
      <c r="D46" s="60">
        <f>Utility_per_Participant!L41</f>
        <v>31</v>
      </c>
      <c r="E46" s="59">
        <f>Utility_per_Participant!Q41</f>
        <v>0</v>
      </c>
      <c r="F46" s="61" t="str">
        <f>Utility_per_Participant!R41</f>
        <v>RS</v>
      </c>
      <c r="G46" s="62">
        <f>Utility_per_Participant!M41</f>
        <v>16</v>
      </c>
      <c r="H46" s="63">
        <v>1</v>
      </c>
      <c r="I46" s="63">
        <v>1</v>
      </c>
      <c r="J46" s="63">
        <v>1</v>
      </c>
      <c r="K46" s="63">
        <v>1</v>
      </c>
      <c r="L46" s="63">
        <v>1</v>
      </c>
      <c r="M46" s="63">
        <v>1</v>
      </c>
      <c r="N46" s="63">
        <v>1</v>
      </c>
      <c r="O46" s="63">
        <v>1</v>
      </c>
      <c r="P46" s="63">
        <v>1</v>
      </c>
      <c r="Q46" s="63">
        <v>1</v>
      </c>
      <c r="R46" s="63">
        <v>1</v>
      </c>
      <c r="S46" s="63">
        <v>1</v>
      </c>
      <c r="T46" s="65">
        <f>Utility_per_Participant!K41</f>
        <v>1.8599999999999999</v>
      </c>
      <c r="U46" s="65">
        <v>0</v>
      </c>
      <c r="V46" s="66">
        <f>Utility_per_Participant!O41</f>
        <v>156.38999999999999</v>
      </c>
      <c r="W46" s="65">
        <v>0</v>
      </c>
      <c r="X46" s="65">
        <v>0</v>
      </c>
      <c r="Y46" s="65">
        <v>0</v>
      </c>
      <c r="Z46" s="63">
        <v>1</v>
      </c>
      <c r="AA46" s="67">
        <f>Utility_per_Participant!N41</f>
        <v>0</v>
      </c>
    </row>
    <row r="47" spans="1:27" ht="15.75" thickBot="1" x14ac:dyDescent="0.3">
      <c r="A47" s="58" t="str">
        <f>Utility_per_Participant!B42</f>
        <v>RMON107</v>
      </c>
      <c r="B47" s="59">
        <f>Utility_per_Participant!I42</f>
        <v>4.0000000000000001E-3</v>
      </c>
      <c r="C47" s="59">
        <f>Utility_per_Participant!J42</f>
        <v>2E-3</v>
      </c>
      <c r="D47" s="60">
        <f>Utility_per_Participant!L42</f>
        <v>31</v>
      </c>
      <c r="E47" s="59">
        <f>Utility_per_Participant!Q42</f>
        <v>0</v>
      </c>
      <c r="F47" s="61" t="str">
        <f>Utility_per_Participant!R42</f>
        <v>RS</v>
      </c>
      <c r="G47" s="62">
        <f>Utility_per_Participant!M42</f>
        <v>16</v>
      </c>
      <c r="H47" s="63">
        <v>1</v>
      </c>
      <c r="I47" s="63">
        <v>1</v>
      </c>
      <c r="J47" s="63">
        <v>1</v>
      </c>
      <c r="K47" s="63">
        <v>1</v>
      </c>
      <c r="L47" s="63">
        <v>1</v>
      </c>
      <c r="M47" s="63">
        <v>1</v>
      </c>
      <c r="N47" s="63">
        <v>1</v>
      </c>
      <c r="O47" s="63">
        <v>1</v>
      </c>
      <c r="P47" s="63">
        <v>1</v>
      </c>
      <c r="Q47" s="63">
        <v>1</v>
      </c>
      <c r="R47" s="63">
        <v>1</v>
      </c>
      <c r="S47" s="63">
        <v>1</v>
      </c>
      <c r="T47" s="65">
        <f>Utility_per_Participant!K42</f>
        <v>1.8599999999999999</v>
      </c>
      <c r="U47" s="65">
        <v>0</v>
      </c>
      <c r="V47" s="66">
        <f>Utility_per_Participant!O42</f>
        <v>156.38999999999999</v>
      </c>
      <c r="W47" s="65">
        <v>0</v>
      </c>
      <c r="X47" s="65">
        <v>0</v>
      </c>
      <c r="Y47" s="65">
        <v>0</v>
      </c>
      <c r="Z47" s="63">
        <v>1</v>
      </c>
      <c r="AA47" s="67">
        <f>Utility_per_Participant!N42</f>
        <v>0</v>
      </c>
    </row>
    <row r="48" spans="1:27" ht="15.75" thickBot="1" x14ac:dyDescent="0.3">
      <c r="A48" s="58" t="str">
        <f>Utility_per_Participant!B43</f>
        <v>RMFT107</v>
      </c>
      <c r="B48" s="59">
        <f>Utility_per_Participant!I43</f>
        <v>4.0000000000000001E-3</v>
      </c>
      <c r="C48" s="59">
        <f>Utility_per_Participant!J43</f>
        <v>2E-3</v>
      </c>
      <c r="D48" s="60">
        <f>Utility_per_Participant!L43</f>
        <v>31</v>
      </c>
      <c r="E48" s="59">
        <f>Utility_per_Participant!Q43</f>
        <v>0</v>
      </c>
      <c r="F48" s="61" t="str">
        <f>Utility_per_Participant!R43</f>
        <v>RS</v>
      </c>
      <c r="G48" s="62">
        <f>Utility_per_Participant!M43</f>
        <v>16</v>
      </c>
      <c r="H48" s="63">
        <v>1</v>
      </c>
      <c r="I48" s="63">
        <v>1</v>
      </c>
      <c r="J48" s="63">
        <v>1</v>
      </c>
      <c r="K48" s="63">
        <v>1</v>
      </c>
      <c r="L48" s="63">
        <v>1</v>
      </c>
      <c r="M48" s="63">
        <v>1</v>
      </c>
      <c r="N48" s="63">
        <v>1</v>
      </c>
      <c r="O48" s="63">
        <v>1</v>
      </c>
      <c r="P48" s="63">
        <v>1</v>
      </c>
      <c r="Q48" s="63">
        <v>1</v>
      </c>
      <c r="R48" s="63">
        <v>1</v>
      </c>
      <c r="S48" s="63">
        <v>1</v>
      </c>
      <c r="T48" s="65">
        <f>Utility_per_Participant!K43</f>
        <v>1.8599999999999999</v>
      </c>
      <c r="U48" s="65">
        <v>0</v>
      </c>
      <c r="V48" s="66">
        <f>Utility_per_Participant!O43</f>
        <v>156.38999999999999</v>
      </c>
      <c r="W48" s="65">
        <v>0</v>
      </c>
      <c r="X48" s="65">
        <v>0</v>
      </c>
      <c r="Y48" s="65">
        <v>0</v>
      </c>
      <c r="Z48" s="63">
        <v>1</v>
      </c>
      <c r="AA48" s="67">
        <f>Utility_per_Participant!N43</f>
        <v>0</v>
      </c>
    </row>
    <row r="49" spans="1:27" ht="15.75" thickBot="1" x14ac:dyDescent="0.3">
      <c r="A49" s="58" t="str">
        <f>Utility_per_Participant!B44</f>
        <v>RMFN107</v>
      </c>
      <c r="B49" s="59">
        <f>Utility_per_Participant!I44</f>
        <v>4.0000000000000001E-3</v>
      </c>
      <c r="C49" s="59">
        <f>Utility_per_Participant!J44</f>
        <v>2E-3</v>
      </c>
      <c r="D49" s="60">
        <f>Utility_per_Participant!L44</f>
        <v>31</v>
      </c>
      <c r="E49" s="59">
        <f>Utility_per_Participant!Q44</f>
        <v>0</v>
      </c>
      <c r="F49" s="61" t="str">
        <f>Utility_per_Participant!R44</f>
        <v>RS</v>
      </c>
      <c r="G49" s="62">
        <f>Utility_per_Participant!M44</f>
        <v>16</v>
      </c>
      <c r="H49" s="63">
        <v>1</v>
      </c>
      <c r="I49" s="63">
        <v>1</v>
      </c>
      <c r="J49" s="63">
        <v>1</v>
      </c>
      <c r="K49" s="63">
        <v>1</v>
      </c>
      <c r="L49" s="63">
        <v>1</v>
      </c>
      <c r="M49" s="63">
        <v>1</v>
      </c>
      <c r="N49" s="63">
        <v>1</v>
      </c>
      <c r="O49" s="63">
        <v>1</v>
      </c>
      <c r="P49" s="63">
        <v>1</v>
      </c>
      <c r="Q49" s="63">
        <v>1</v>
      </c>
      <c r="R49" s="63">
        <v>1</v>
      </c>
      <c r="S49" s="63">
        <v>1</v>
      </c>
      <c r="T49" s="65">
        <f>Utility_per_Participant!K44</f>
        <v>1.8599999999999999</v>
      </c>
      <c r="U49" s="65">
        <v>0</v>
      </c>
      <c r="V49" s="66">
        <f>Utility_per_Participant!O44</f>
        <v>156.38999999999999</v>
      </c>
      <c r="W49" s="65">
        <v>0</v>
      </c>
      <c r="X49" s="65">
        <v>0</v>
      </c>
      <c r="Y49" s="65">
        <v>0</v>
      </c>
      <c r="Z49" s="63">
        <v>1</v>
      </c>
      <c r="AA49" s="67">
        <f>Utility_per_Participant!N44</f>
        <v>0</v>
      </c>
    </row>
    <row r="50" spans="1:27" ht="15.75" thickBot="1" x14ac:dyDescent="0.3">
      <c r="A50" s="58" t="str">
        <f>Utility_per_Participant!B45</f>
        <v>RSFT107</v>
      </c>
      <c r="B50" s="59">
        <f>Utility_per_Participant!I45</f>
        <v>4.0000000000000001E-3</v>
      </c>
      <c r="C50" s="59">
        <f>Utility_per_Participant!J45</f>
        <v>2E-3</v>
      </c>
      <c r="D50" s="60">
        <f>Utility_per_Participant!L45</f>
        <v>31</v>
      </c>
      <c r="E50" s="59">
        <f>Utility_per_Participant!Q45</f>
        <v>0</v>
      </c>
      <c r="F50" s="61" t="str">
        <f>Utility_per_Participant!R45</f>
        <v>RS</v>
      </c>
      <c r="G50" s="62">
        <f>Utility_per_Participant!M45</f>
        <v>16</v>
      </c>
      <c r="H50" s="63">
        <v>1</v>
      </c>
      <c r="I50" s="63">
        <v>1</v>
      </c>
      <c r="J50" s="63">
        <v>1</v>
      </c>
      <c r="K50" s="63">
        <v>1</v>
      </c>
      <c r="L50" s="63">
        <v>1</v>
      </c>
      <c r="M50" s="63">
        <v>1</v>
      </c>
      <c r="N50" s="63">
        <v>1</v>
      </c>
      <c r="O50" s="63">
        <v>1</v>
      </c>
      <c r="P50" s="63">
        <v>1</v>
      </c>
      <c r="Q50" s="63">
        <v>1</v>
      </c>
      <c r="R50" s="63">
        <v>1</v>
      </c>
      <c r="S50" s="63">
        <v>1</v>
      </c>
      <c r="T50" s="65">
        <f>Utility_per_Participant!K45</f>
        <v>1.8599999999999999</v>
      </c>
      <c r="U50" s="65">
        <v>0</v>
      </c>
      <c r="V50" s="66">
        <f>Utility_per_Participant!O45</f>
        <v>156.38999999999999</v>
      </c>
      <c r="W50" s="65">
        <v>0</v>
      </c>
      <c r="X50" s="65">
        <v>0</v>
      </c>
      <c r="Y50" s="65">
        <v>0</v>
      </c>
      <c r="Z50" s="63">
        <v>1</v>
      </c>
      <c r="AA50" s="67">
        <f>Utility_per_Participant!N45</f>
        <v>0</v>
      </c>
    </row>
    <row r="51" spans="1:27" ht="15.75" thickBot="1" x14ac:dyDescent="0.3">
      <c r="A51" s="58" t="str">
        <f>Utility_per_Participant!B46</f>
        <v>RSFN107</v>
      </c>
      <c r="B51" s="59">
        <f>Utility_per_Participant!I46</f>
        <v>4.0000000000000001E-3</v>
      </c>
      <c r="C51" s="59">
        <f>Utility_per_Participant!J46</f>
        <v>2E-3</v>
      </c>
      <c r="D51" s="60">
        <f>Utility_per_Participant!L46</f>
        <v>31</v>
      </c>
      <c r="E51" s="59">
        <f>Utility_per_Participant!Q46</f>
        <v>0</v>
      </c>
      <c r="F51" s="61" t="str">
        <f>Utility_per_Participant!R46</f>
        <v>RS</v>
      </c>
      <c r="G51" s="62">
        <f>Utility_per_Participant!M46</f>
        <v>16</v>
      </c>
      <c r="H51" s="63">
        <v>1</v>
      </c>
      <c r="I51" s="63">
        <v>1</v>
      </c>
      <c r="J51" s="63">
        <v>1</v>
      </c>
      <c r="K51" s="63">
        <v>1</v>
      </c>
      <c r="L51" s="63">
        <v>1</v>
      </c>
      <c r="M51" s="63">
        <v>1</v>
      </c>
      <c r="N51" s="63">
        <v>1</v>
      </c>
      <c r="O51" s="63">
        <v>1</v>
      </c>
      <c r="P51" s="63">
        <v>1</v>
      </c>
      <c r="Q51" s="63">
        <v>1</v>
      </c>
      <c r="R51" s="63">
        <v>1</v>
      </c>
      <c r="S51" s="63">
        <v>1</v>
      </c>
      <c r="T51" s="65">
        <f>Utility_per_Participant!K46</f>
        <v>1.8599999999999999</v>
      </c>
      <c r="U51" s="65">
        <v>0</v>
      </c>
      <c r="V51" s="66">
        <f>Utility_per_Participant!O46</f>
        <v>156.38999999999999</v>
      </c>
      <c r="W51" s="65">
        <v>0</v>
      </c>
      <c r="X51" s="65">
        <v>0</v>
      </c>
      <c r="Y51" s="65">
        <v>0</v>
      </c>
      <c r="Z51" s="63">
        <v>1</v>
      </c>
      <c r="AA51" s="67">
        <f>Utility_per_Participant!N46</f>
        <v>0</v>
      </c>
    </row>
    <row r="52" spans="1:27" ht="15.75" thickBot="1" x14ac:dyDescent="0.3">
      <c r="A52" s="58" t="str">
        <f>Utility_per_Participant!B47</f>
        <v>RMOT108</v>
      </c>
      <c r="B52" s="59">
        <f>Utility_per_Participant!I47</f>
        <v>4.2000000000000003E-2</v>
      </c>
      <c r="C52" s="59">
        <f>Utility_per_Participant!J47</f>
        <v>3.1E-2</v>
      </c>
      <c r="D52" s="60">
        <f>Utility_per_Participant!L47</f>
        <v>275.64999999999998</v>
      </c>
      <c r="E52" s="59">
        <f>Utility_per_Participant!Q47</f>
        <v>0</v>
      </c>
      <c r="F52" s="61" t="str">
        <f>Utility_per_Participant!R47</f>
        <v>RS</v>
      </c>
      <c r="G52" s="62">
        <f>Utility_per_Participant!M47</f>
        <v>14</v>
      </c>
      <c r="H52" s="63">
        <v>1</v>
      </c>
      <c r="I52" s="63">
        <v>1</v>
      </c>
      <c r="J52" s="63">
        <v>1</v>
      </c>
      <c r="K52" s="63">
        <v>1</v>
      </c>
      <c r="L52" s="63">
        <v>1</v>
      </c>
      <c r="M52" s="63">
        <v>1</v>
      </c>
      <c r="N52" s="63">
        <v>1</v>
      </c>
      <c r="O52" s="63">
        <v>1</v>
      </c>
      <c r="P52" s="63">
        <v>1</v>
      </c>
      <c r="Q52" s="63">
        <v>1</v>
      </c>
      <c r="R52" s="63">
        <v>1</v>
      </c>
      <c r="S52" s="63">
        <v>1</v>
      </c>
      <c r="T52" s="65">
        <f>Utility_per_Participant!K47</f>
        <v>16.538999999999998</v>
      </c>
      <c r="U52" s="65">
        <v>0</v>
      </c>
      <c r="V52" s="66">
        <f>Utility_per_Participant!O47</f>
        <v>86.42</v>
      </c>
      <c r="W52" s="65">
        <v>0</v>
      </c>
      <c r="X52" s="65">
        <v>0</v>
      </c>
      <c r="Y52" s="65">
        <v>0</v>
      </c>
      <c r="Z52" s="63">
        <v>1</v>
      </c>
      <c r="AA52" s="67">
        <f>Utility_per_Participant!N47</f>
        <v>0</v>
      </c>
    </row>
    <row r="53" spans="1:27" ht="15.75" thickBot="1" x14ac:dyDescent="0.3">
      <c r="A53" s="58" t="str">
        <f>Utility_per_Participant!B48</f>
        <v>RMON108</v>
      </c>
      <c r="B53" s="59">
        <f>Utility_per_Participant!I48</f>
        <v>4.2000000000000003E-2</v>
      </c>
      <c r="C53" s="59">
        <f>Utility_per_Participant!J48</f>
        <v>3.1E-2</v>
      </c>
      <c r="D53" s="60">
        <f>Utility_per_Participant!L48</f>
        <v>275.64999999999998</v>
      </c>
      <c r="E53" s="59">
        <f>Utility_per_Participant!Q48</f>
        <v>0</v>
      </c>
      <c r="F53" s="61" t="str">
        <f>Utility_per_Participant!R48</f>
        <v>RS</v>
      </c>
      <c r="G53" s="62">
        <f>Utility_per_Participant!M48</f>
        <v>14</v>
      </c>
      <c r="H53" s="63">
        <v>1</v>
      </c>
      <c r="I53" s="63">
        <v>1</v>
      </c>
      <c r="J53" s="63">
        <v>1</v>
      </c>
      <c r="K53" s="63">
        <v>1</v>
      </c>
      <c r="L53" s="63">
        <v>1</v>
      </c>
      <c r="M53" s="63">
        <v>1</v>
      </c>
      <c r="N53" s="63">
        <v>1</v>
      </c>
      <c r="O53" s="63">
        <v>1</v>
      </c>
      <c r="P53" s="63">
        <v>1</v>
      </c>
      <c r="Q53" s="63">
        <v>1</v>
      </c>
      <c r="R53" s="63">
        <v>1</v>
      </c>
      <c r="S53" s="63">
        <v>1</v>
      </c>
      <c r="T53" s="65">
        <f>Utility_per_Participant!K48</f>
        <v>16.538999999999998</v>
      </c>
      <c r="U53" s="65">
        <v>0</v>
      </c>
      <c r="V53" s="66">
        <f>Utility_per_Participant!O48</f>
        <v>86.42</v>
      </c>
      <c r="W53" s="65">
        <v>0</v>
      </c>
      <c r="X53" s="65">
        <v>0</v>
      </c>
      <c r="Y53" s="65">
        <v>0</v>
      </c>
      <c r="Z53" s="63">
        <v>1</v>
      </c>
      <c r="AA53" s="67">
        <f>Utility_per_Participant!N48</f>
        <v>0</v>
      </c>
    </row>
    <row r="54" spans="1:27" ht="15.75" thickBot="1" x14ac:dyDescent="0.3">
      <c r="A54" s="58" t="str">
        <f>Utility_per_Participant!B49</f>
        <v>RMFT108</v>
      </c>
      <c r="B54" s="59">
        <f>Utility_per_Participant!I49</f>
        <v>4.2000000000000003E-2</v>
      </c>
      <c r="C54" s="59">
        <f>Utility_per_Participant!J49</f>
        <v>3.1E-2</v>
      </c>
      <c r="D54" s="60">
        <f>Utility_per_Participant!L49</f>
        <v>275.64999999999998</v>
      </c>
      <c r="E54" s="59">
        <f>Utility_per_Participant!Q49</f>
        <v>0</v>
      </c>
      <c r="F54" s="61" t="str">
        <f>Utility_per_Participant!R49</f>
        <v>RS</v>
      </c>
      <c r="G54" s="62">
        <f>Utility_per_Participant!M49</f>
        <v>14</v>
      </c>
      <c r="H54" s="63">
        <v>1</v>
      </c>
      <c r="I54" s="63">
        <v>1</v>
      </c>
      <c r="J54" s="63">
        <v>1</v>
      </c>
      <c r="K54" s="63">
        <v>1</v>
      </c>
      <c r="L54" s="63">
        <v>1</v>
      </c>
      <c r="M54" s="63">
        <v>1</v>
      </c>
      <c r="N54" s="63">
        <v>1</v>
      </c>
      <c r="O54" s="63">
        <v>1</v>
      </c>
      <c r="P54" s="63">
        <v>1</v>
      </c>
      <c r="Q54" s="63">
        <v>1</v>
      </c>
      <c r="R54" s="63">
        <v>1</v>
      </c>
      <c r="S54" s="63">
        <v>1</v>
      </c>
      <c r="T54" s="65">
        <f>Utility_per_Participant!K49</f>
        <v>16.538999999999998</v>
      </c>
      <c r="U54" s="65">
        <v>0</v>
      </c>
      <c r="V54" s="66">
        <f>Utility_per_Participant!O49</f>
        <v>86.42</v>
      </c>
      <c r="W54" s="65">
        <v>0</v>
      </c>
      <c r="X54" s="65">
        <v>0</v>
      </c>
      <c r="Y54" s="65">
        <v>0</v>
      </c>
      <c r="Z54" s="63">
        <v>1</v>
      </c>
      <c r="AA54" s="67">
        <f>Utility_per_Participant!N49</f>
        <v>0</v>
      </c>
    </row>
    <row r="55" spans="1:27" ht="15.75" thickBot="1" x14ac:dyDescent="0.3">
      <c r="A55" s="58" t="str">
        <f>Utility_per_Participant!B50</f>
        <v>RMFN108</v>
      </c>
      <c r="B55" s="59">
        <f>Utility_per_Participant!I50</f>
        <v>4.2000000000000003E-2</v>
      </c>
      <c r="C55" s="59">
        <f>Utility_per_Participant!J50</f>
        <v>3.1E-2</v>
      </c>
      <c r="D55" s="60">
        <f>Utility_per_Participant!L50</f>
        <v>275.64999999999998</v>
      </c>
      <c r="E55" s="59">
        <f>Utility_per_Participant!Q50</f>
        <v>0</v>
      </c>
      <c r="F55" s="61" t="str">
        <f>Utility_per_Participant!R50</f>
        <v>RS</v>
      </c>
      <c r="G55" s="62">
        <f>Utility_per_Participant!M50</f>
        <v>14</v>
      </c>
      <c r="H55" s="63">
        <v>1</v>
      </c>
      <c r="I55" s="63">
        <v>1</v>
      </c>
      <c r="J55" s="63">
        <v>1</v>
      </c>
      <c r="K55" s="63">
        <v>1</v>
      </c>
      <c r="L55" s="63">
        <v>1</v>
      </c>
      <c r="M55" s="63">
        <v>1</v>
      </c>
      <c r="N55" s="63">
        <v>1</v>
      </c>
      <c r="O55" s="63">
        <v>1</v>
      </c>
      <c r="P55" s="63">
        <v>1</v>
      </c>
      <c r="Q55" s="63">
        <v>1</v>
      </c>
      <c r="R55" s="63">
        <v>1</v>
      </c>
      <c r="S55" s="63">
        <v>1</v>
      </c>
      <c r="T55" s="65">
        <f>Utility_per_Participant!K50</f>
        <v>16.538999999999998</v>
      </c>
      <c r="U55" s="65">
        <v>0</v>
      </c>
      <c r="V55" s="66">
        <f>Utility_per_Participant!O50</f>
        <v>86.42</v>
      </c>
      <c r="W55" s="65">
        <v>0</v>
      </c>
      <c r="X55" s="65">
        <v>0</v>
      </c>
      <c r="Y55" s="65">
        <v>0</v>
      </c>
      <c r="Z55" s="63">
        <v>1</v>
      </c>
      <c r="AA55" s="67">
        <f>Utility_per_Participant!N50</f>
        <v>0</v>
      </c>
    </row>
    <row r="56" spans="1:27" ht="15.75" thickBot="1" x14ac:dyDescent="0.3">
      <c r="A56" s="58" t="str">
        <f>Utility_per_Participant!B51</f>
        <v>RSFT108</v>
      </c>
      <c r="B56" s="59">
        <f>Utility_per_Participant!I51</f>
        <v>4.2999999999999997E-2</v>
      </c>
      <c r="C56" s="59">
        <f>Utility_per_Participant!J51</f>
        <v>0.03</v>
      </c>
      <c r="D56" s="60">
        <f>Utility_per_Participant!L51</f>
        <v>275.64999999999998</v>
      </c>
      <c r="E56" s="59">
        <f>Utility_per_Participant!Q51</f>
        <v>0</v>
      </c>
      <c r="F56" s="61" t="str">
        <f>Utility_per_Participant!R51</f>
        <v>RS</v>
      </c>
      <c r="G56" s="62">
        <f>Utility_per_Participant!M51</f>
        <v>14</v>
      </c>
      <c r="H56" s="63">
        <v>1</v>
      </c>
      <c r="I56" s="63">
        <v>1</v>
      </c>
      <c r="J56" s="63">
        <v>1</v>
      </c>
      <c r="K56" s="63">
        <v>1</v>
      </c>
      <c r="L56" s="63">
        <v>1</v>
      </c>
      <c r="M56" s="63">
        <v>1</v>
      </c>
      <c r="N56" s="63">
        <v>1</v>
      </c>
      <c r="O56" s="63">
        <v>1</v>
      </c>
      <c r="P56" s="63">
        <v>1</v>
      </c>
      <c r="Q56" s="63">
        <v>1</v>
      </c>
      <c r="R56" s="63">
        <v>1</v>
      </c>
      <c r="S56" s="63">
        <v>1</v>
      </c>
      <c r="T56" s="65">
        <f>Utility_per_Participant!K51</f>
        <v>16.538999999999998</v>
      </c>
      <c r="U56" s="65">
        <v>0</v>
      </c>
      <c r="V56" s="66">
        <f>Utility_per_Participant!O51</f>
        <v>86.42</v>
      </c>
      <c r="W56" s="65">
        <v>0</v>
      </c>
      <c r="X56" s="65">
        <v>0</v>
      </c>
      <c r="Y56" s="65">
        <v>0</v>
      </c>
      <c r="Z56" s="63">
        <v>1</v>
      </c>
      <c r="AA56" s="67">
        <f>Utility_per_Participant!N51</f>
        <v>0</v>
      </c>
    </row>
    <row r="57" spans="1:27" ht="15.75" thickBot="1" x14ac:dyDescent="0.3">
      <c r="A57" s="58" t="str">
        <f>Utility_per_Participant!B52</f>
        <v>RSFN108</v>
      </c>
      <c r="B57" s="59">
        <f>Utility_per_Participant!I52</f>
        <v>4.2999999999999997E-2</v>
      </c>
      <c r="C57" s="59">
        <f>Utility_per_Participant!J52</f>
        <v>0.03</v>
      </c>
      <c r="D57" s="60">
        <f>Utility_per_Participant!L52</f>
        <v>275.64999999999998</v>
      </c>
      <c r="E57" s="59">
        <f>Utility_per_Participant!Q52</f>
        <v>0</v>
      </c>
      <c r="F57" s="61" t="str">
        <f>Utility_per_Participant!R52</f>
        <v>RS</v>
      </c>
      <c r="G57" s="62">
        <f>Utility_per_Participant!M52</f>
        <v>14</v>
      </c>
      <c r="H57" s="63">
        <v>1</v>
      </c>
      <c r="I57" s="63">
        <v>1</v>
      </c>
      <c r="J57" s="63">
        <v>1</v>
      </c>
      <c r="K57" s="63">
        <v>1</v>
      </c>
      <c r="L57" s="63">
        <v>1</v>
      </c>
      <c r="M57" s="63">
        <v>1</v>
      </c>
      <c r="N57" s="63">
        <v>1</v>
      </c>
      <c r="O57" s="63">
        <v>1</v>
      </c>
      <c r="P57" s="63">
        <v>1</v>
      </c>
      <c r="Q57" s="63">
        <v>1</v>
      </c>
      <c r="R57" s="63">
        <v>1</v>
      </c>
      <c r="S57" s="63">
        <v>1</v>
      </c>
      <c r="T57" s="65">
        <f>Utility_per_Participant!K52</f>
        <v>16.538999999999998</v>
      </c>
      <c r="U57" s="65">
        <v>0</v>
      </c>
      <c r="V57" s="66">
        <f>Utility_per_Participant!O52</f>
        <v>86.42</v>
      </c>
      <c r="W57" s="65">
        <v>0</v>
      </c>
      <c r="X57" s="65">
        <v>0</v>
      </c>
      <c r="Y57" s="65">
        <v>0</v>
      </c>
      <c r="Z57" s="63">
        <v>1</v>
      </c>
      <c r="AA57" s="67">
        <f>Utility_per_Participant!N52</f>
        <v>0</v>
      </c>
    </row>
    <row r="58" spans="1:27" ht="15.75" thickBot="1" x14ac:dyDescent="0.3">
      <c r="A58" s="58" t="str">
        <f>Utility_per_Participant!B53</f>
        <v>RMOT109</v>
      </c>
      <c r="B58" s="59">
        <f>Utility_per_Participant!I53</f>
        <v>8.9999999999999993E-3</v>
      </c>
      <c r="C58" s="59">
        <f>Utility_per_Participant!J53</f>
        <v>8.9999999999999993E-3</v>
      </c>
      <c r="D58" s="60">
        <f>Utility_per_Participant!L53</f>
        <v>84.32</v>
      </c>
      <c r="E58" s="59">
        <f>Utility_per_Participant!Q53</f>
        <v>0</v>
      </c>
      <c r="F58" s="61" t="str">
        <f>Utility_per_Participant!R53</f>
        <v>RS</v>
      </c>
      <c r="G58" s="62">
        <f>Utility_per_Participant!M53</f>
        <v>12</v>
      </c>
      <c r="H58" s="63">
        <v>1</v>
      </c>
      <c r="I58" s="63">
        <v>1</v>
      </c>
      <c r="J58" s="63">
        <v>1</v>
      </c>
      <c r="K58" s="63">
        <v>1</v>
      </c>
      <c r="L58" s="63">
        <v>1</v>
      </c>
      <c r="M58" s="63">
        <v>1</v>
      </c>
      <c r="N58" s="63">
        <v>1</v>
      </c>
      <c r="O58" s="63">
        <v>1</v>
      </c>
      <c r="P58" s="63">
        <v>1</v>
      </c>
      <c r="Q58" s="63">
        <v>1</v>
      </c>
      <c r="R58" s="63">
        <v>1</v>
      </c>
      <c r="S58" s="63">
        <v>1</v>
      </c>
      <c r="T58" s="65">
        <f>Utility_per_Participant!K53</f>
        <v>5.0591999999999997</v>
      </c>
      <c r="U58" s="65">
        <v>0</v>
      </c>
      <c r="V58" s="66">
        <f>Utility_per_Participant!O53</f>
        <v>10.29</v>
      </c>
      <c r="W58" s="65">
        <v>0</v>
      </c>
      <c r="X58" s="65">
        <v>0</v>
      </c>
      <c r="Y58" s="65">
        <v>0</v>
      </c>
      <c r="Z58" s="63">
        <v>1</v>
      </c>
      <c r="AA58" s="67">
        <f>Utility_per_Participant!N53</f>
        <v>0</v>
      </c>
    </row>
    <row r="59" spans="1:27" ht="15.75" thickBot="1" x14ac:dyDescent="0.3">
      <c r="A59" s="58" t="str">
        <f>Utility_per_Participant!B54</f>
        <v>RMON109</v>
      </c>
      <c r="B59" s="59">
        <f>Utility_per_Participant!I54</f>
        <v>8.9999999999999993E-3</v>
      </c>
      <c r="C59" s="59">
        <f>Utility_per_Participant!J54</f>
        <v>8.9999999999999993E-3</v>
      </c>
      <c r="D59" s="60">
        <f>Utility_per_Participant!L54</f>
        <v>84.32</v>
      </c>
      <c r="E59" s="59">
        <f>Utility_per_Participant!Q54</f>
        <v>0</v>
      </c>
      <c r="F59" s="61" t="str">
        <f>Utility_per_Participant!R54</f>
        <v>RS</v>
      </c>
      <c r="G59" s="62">
        <f>Utility_per_Participant!M54</f>
        <v>12</v>
      </c>
      <c r="H59" s="63">
        <v>1</v>
      </c>
      <c r="I59" s="63">
        <v>1</v>
      </c>
      <c r="J59" s="63">
        <v>1</v>
      </c>
      <c r="K59" s="63">
        <v>1</v>
      </c>
      <c r="L59" s="63">
        <v>1</v>
      </c>
      <c r="M59" s="63">
        <v>1</v>
      </c>
      <c r="N59" s="63">
        <v>1</v>
      </c>
      <c r="O59" s="63">
        <v>1</v>
      </c>
      <c r="P59" s="63">
        <v>1</v>
      </c>
      <c r="Q59" s="63">
        <v>1</v>
      </c>
      <c r="R59" s="63">
        <v>1</v>
      </c>
      <c r="S59" s="63">
        <v>1</v>
      </c>
      <c r="T59" s="65">
        <f>Utility_per_Participant!K54</f>
        <v>5.0591999999999997</v>
      </c>
      <c r="U59" s="65">
        <v>0</v>
      </c>
      <c r="V59" s="66">
        <f>Utility_per_Participant!O54</f>
        <v>10.29</v>
      </c>
      <c r="W59" s="65">
        <v>0</v>
      </c>
      <c r="X59" s="65">
        <v>0</v>
      </c>
      <c r="Y59" s="65">
        <v>0</v>
      </c>
      <c r="Z59" s="63">
        <v>1</v>
      </c>
      <c r="AA59" s="67">
        <f>Utility_per_Participant!N54</f>
        <v>0</v>
      </c>
    </row>
    <row r="60" spans="1:27" ht="15.75" thickBot="1" x14ac:dyDescent="0.3">
      <c r="A60" s="58" t="str">
        <f>Utility_per_Participant!B55</f>
        <v>RMFT109</v>
      </c>
      <c r="B60" s="59">
        <f>Utility_per_Participant!I55</f>
        <v>8.9999999999999993E-3</v>
      </c>
      <c r="C60" s="59">
        <f>Utility_per_Participant!J55</f>
        <v>8.9999999999999993E-3</v>
      </c>
      <c r="D60" s="60">
        <f>Utility_per_Participant!L55</f>
        <v>84.32</v>
      </c>
      <c r="E60" s="59">
        <f>Utility_per_Participant!Q55</f>
        <v>0</v>
      </c>
      <c r="F60" s="61" t="str">
        <f>Utility_per_Participant!R55</f>
        <v>RS</v>
      </c>
      <c r="G60" s="62">
        <f>Utility_per_Participant!M55</f>
        <v>12</v>
      </c>
      <c r="H60" s="63">
        <v>1</v>
      </c>
      <c r="I60" s="63">
        <v>1</v>
      </c>
      <c r="J60" s="63">
        <v>1</v>
      </c>
      <c r="K60" s="63">
        <v>1</v>
      </c>
      <c r="L60" s="63">
        <v>1</v>
      </c>
      <c r="M60" s="63">
        <v>1</v>
      </c>
      <c r="N60" s="63">
        <v>1</v>
      </c>
      <c r="O60" s="63">
        <v>1</v>
      </c>
      <c r="P60" s="63">
        <v>1</v>
      </c>
      <c r="Q60" s="63">
        <v>1</v>
      </c>
      <c r="R60" s="63">
        <v>1</v>
      </c>
      <c r="S60" s="63">
        <v>1</v>
      </c>
      <c r="T60" s="65">
        <f>Utility_per_Participant!K55</f>
        <v>5.0591999999999997</v>
      </c>
      <c r="U60" s="65">
        <v>0</v>
      </c>
      <c r="V60" s="66">
        <f>Utility_per_Participant!O55</f>
        <v>10.29</v>
      </c>
      <c r="W60" s="65">
        <v>0</v>
      </c>
      <c r="X60" s="65">
        <v>0</v>
      </c>
      <c r="Y60" s="65">
        <v>0</v>
      </c>
      <c r="Z60" s="63">
        <v>1</v>
      </c>
      <c r="AA60" s="67">
        <f>Utility_per_Participant!N55</f>
        <v>0</v>
      </c>
    </row>
    <row r="61" spans="1:27" ht="15.75" thickBot="1" x14ac:dyDescent="0.3">
      <c r="A61" s="58" t="str">
        <f>Utility_per_Participant!B56</f>
        <v>RMFN109</v>
      </c>
      <c r="B61" s="59">
        <f>Utility_per_Participant!I56</f>
        <v>8.9999999999999993E-3</v>
      </c>
      <c r="C61" s="59">
        <f>Utility_per_Participant!J56</f>
        <v>8.9999999999999993E-3</v>
      </c>
      <c r="D61" s="60">
        <f>Utility_per_Participant!L56</f>
        <v>84.32</v>
      </c>
      <c r="E61" s="59">
        <f>Utility_per_Participant!Q56</f>
        <v>0</v>
      </c>
      <c r="F61" s="61" t="str">
        <f>Utility_per_Participant!R56</f>
        <v>RS</v>
      </c>
      <c r="G61" s="62">
        <f>Utility_per_Participant!M56</f>
        <v>12</v>
      </c>
      <c r="H61" s="63">
        <v>1</v>
      </c>
      <c r="I61" s="63">
        <v>1</v>
      </c>
      <c r="J61" s="63">
        <v>1</v>
      </c>
      <c r="K61" s="63">
        <v>1</v>
      </c>
      <c r="L61" s="63">
        <v>1</v>
      </c>
      <c r="M61" s="63">
        <v>1</v>
      </c>
      <c r="N61" s="63">
        <v>1</v>
      </c>
      <c r="O61" s="63">
        <v>1</v>
      </c>
      <c r="P61" s="63">
        <v>1</v>
      </c>
      <c r="Q61" s="63">
        <v>1</v>
      </c>
      <c r="R61" s="63">
        <v>1</v>
      </c>
      <c r="S61" s="63">
        <v>1</v>
      </c>
      <c r="T61" s="65">
        <f>Utility_per_Participant!K56</f>
        <v>5.0591999999999997</v>
      </c>
      <c r="U61" s="65">
        <v>0</v>
      </c>
      <c r="V61" s="66">
        <f>Utility_per_Participant!O56</f>
        <v>10.29</v>
      </c>
      <c r="W61" s="65">
        <v>0</v>
      </c>
      <c r="X61" s="65">
        <v>0</v>
      </c>
      <c r="Y61" s="65">
        <v>0</v>
      </c>
      <c r="Z61" s="63">
        <v>1</v>
      </c>
      <c r="AA61" s="67">
        <f>Utility_per_Participant!N56</f>
        <v>0</v>
      </c>
    </row>
    <row r="62" spans="1:27" ht="15.75" thickBot="1" x14ac:dyDescent="0.3">
      <c r="A62" s="58" t="str">
        <f>Utility_per_Participant!B57</f>
        <v>RSFT109</v>
      </c>
      <c r="B62" s="59">
        <f>Utility_per_Participant!I57</f>
        <v>8.9999999999999993E-3</v>
      </c>
      <c r="C62" s="59">
        <f>Utility_per_Participant!J57</f>
        <v>8.9999999999999993E-3</v>
      </c>
      <c r="D62" s="60">
        <f>Utility_per_Participant!L57</f>
        <v>84.32</v>
      </c>
      <c r="E62" s="59">
        <f>Utility_per_Participant!Q57</f>
        <v>0</v>
      </c>
      <c r="F62" s="61" t="str">
        <f>Utility_per_Participant!R57</f>
        <v>RS</v>
      </c>
      <c r="G62" s="62">
        <f>Utility_per_Participant!M57</f>
        <v>12</v>
      </c>
      <c r="H62" s="63">
        <v>1</v>
      </c>
      <c r="I62" s="63">
        <v>1</v>
      </c>
      <c r="J62" s="63">
        <v>1</v>
      </c>
      <c r="K62" s="63">
        <v>1</v>
      </c>
      <c r="L62" s="63">
        <v>1</v>
      </c>
      <c r="M62" s="63">
        <v>1</v>
      </c>
      <c r="N62" s="63">
        <v>1</v>
      </c>
      <c r="O62" s="63">
        <v>1</v>
      </c>
      <c r="P62" s="63">
        <v>1</v>
      </c>
      <c r="Q62" s="63">
        <v>1</v>
      </c>
      <c r="R62" s="63">
        <v>1</v>
      </c>
      <c r="S62" s="63">
        <v>1</v>
      </c>
      <c r="T62" s="65">
        <f>Utility_per_Participant!K57</f>
        <v>5.0591999999999997</v>
      </c>
      <c r="U62" s="65">
        <v>0</v>
      </c>
      <c r="V62" s="66">
        <f>Utility_per_Participant!O57</f>
        <v>10.29</v>
      </c>
      <c r="W62" s="65">
        <v>0</v>
      </c>
      <c r="X62" s="65">
        <v>0</v>
      </c>
      <c r="Y62" s="65">
        <v>0</v>
      </c>
      <c r="Z62" s="63">
        <v>1</v>
      </c>
      <c r="AA62" s="67">
        <f>Utility_per_Participant!N57</f>
        <v>0</v>
      </c>
    </row>
    <row r="63" spans="1:27" ht="15.75" thickBot="1" x14ac:dyDescent="0.3">
      <c r="A63" s="58" t="str">
        <f>Utility_per_Participant!B58</f>
        <v>RSFN109</v>
      </c>
      <c r="B63" s="59">
        <f>Utility_per_Participant!I58</f>
        <v>8.9999999999999993E-3</v>
      </c>
      <c r="C63" s="59">
        <f>Utility_per_Participant!J58</f>
        <v>8.9999999999999993E-3</v>
      </c>
      <c r="D63" s="60">
        <f>Utility_per_Participant!L58</f>
        <v>84.32</v>
      </c>
      <c r="E63" s="59">
        <f>Utility_per_Participant!Q58</f>
        <v>0</v>
      </c>
      <c r="F63" s="61" t="str">
        <f>Utility_per_Participant!R58</f>
        <v>RS</v>
      </c>
      <c r="G63" s="62">
        <f>Utility_per_Participant!M58</f>
        <v>12</v>
      </c>
      <c r="H63" s="63">
        <v>1</v>
      </c>
      <c r="I63" s="63">
        <v>1</v>
      </c>
      <c r="J63" s="63">
        <v>1</v>
      </c>
      <c r="K63" s="63">
        <v>1</v>
      </c>
      <c r="L63" s="63">
        <v>1</v>
      </c>
      <c r="M63" s="63">
        <v>1</v>
      </c>
      <c r="N63" s="63">
        <v>1</v>
      </c>
      <c r="O63" s="63">
        <v>1</v>
      </c>
      <c r="P63" s="63">
        <v>1</v>
      </c>
      <c r="Q63" s="63">
        <v>1</v>
      </c>
      <c r="R63" s="63">
        <v>1</v>
      </c>
      <c r="S63" s="63">
        <v>1</v>
      </c>
      <c r="T63" s="65">
        <f>Utility_per_Participant!K58</f>
        <v>5.0591999999999997</v>
      </c>
      <c r="U63" s="65">
        <v>0</v>
      </c>
      <c r="V63" s="66">
        <f>Utility_per_Participant!O58</f>
        <v>10.29</v>
      </c>
      <c r="W63" s="65">
        <v>0</v>
      </c>
      <c r="X63" s="65">
        <v>0</v>
      </c>
      <c r="Y63" s="65">
        <v>0</v>
      </c>
      <c r="Z63" s="63">
        <v>1</v>
      </c>
      <c r="AA63" s="67">
        <f>Utility_per_Participant!N58</f>
        <v>0</v>
      </c>
    </row>
    <row r="64" spans="1:27" ht="15.75" thickBot="1" x14ac:dyDescent="0.3">
      <c r="A64" s="58" t="str">
        <f>Utility_per_Participant!B59</f>
        <v>RMOT110</v>
      </c>
      <c r="B64" s="59">
        <f>Utility_per_Participant!I59</f>
        <v>6.0000000000000001E-3</v>
      </c>
      <c r="C64" s="59">
        <f>Utility_per_Participant!J59</f>
        <v>4.0000000000000001E-3</v>
      </c>
      <c r="D64" s="60">
        <f>Utility_per_Participant!L59</f>
        <v>53.47</v>
      </c>
      <c r="E64" s="59">
        <f>Utility_per_Participant!Q59</f>
        <v>0</v>
      </c>
      <c r="F64" s="61" t="str">
        <f>Utility_per_Participant!R59</f>
        <v>RS</v>
      </c>
      <c r="G64" s="62">
        <f>Utility_per_Participant!M59</f>
        <v>11</v>
      </c>
      <c r="H64" s="63">
        <v>1</v>
      </c>
      <c r="I64" s="63">
        <v>1</v>
      </c>
      <c r="J64" s="63">
        <v>1</v>
      </c>
      <c r="K64" s="63">
        <v>1</v>
      </c>
      <c r="L64" s="63">
        <v>1</v>
      </c>
      <c r="M64" s="63">
        <v>1</v>
      </c>
      <c r="N64" s="63">
        <v>1</v>
      </c>
      <c r="O64" s="63">
        <v>1</v>
      </c>
      <c r="P64" s="63">
        <v>1</v>
      </c>
      <c r="Q64" s="63">
        <v>1</v>
      </c>
      <c r="R64" s="63">
        <v>1</v>
      </c>
      <c r="S64" s="63">
        <v>1</v>
      </c>
      <c r="T64" s="65">
        <f>Utility_per_Participant!K59</f>
        <v>3.2081999999999997</v>
      </c>
      <c r="U64" s="65">
        <v>0</v>
      </c>
      <c r="V64" s="66">
        <f>Utility_per_Participant!O59</f>
        <v>77.849999999999994</v>
      </c>
      <c r="W64" s="65">
        <v>0</v>
      </c>
      <c r="X64" s="65">
        <v>0</v>
      </c>
      <c r="Y64" s="65">
        <v>0</v>
      </c>
      <c r="Z64" s="63">
        <v>1</v>
      </c>
      <c r="AA64" s="67">
        <f>Utility_per_Participant!N59</f>
        <v>0</v>
      </c>
    </row>
    <row r="65" spans="1:27" ht="15.75" thickBot="1" x14ac:dyDescent="0.3">
      <c r="A65" s="58" t="str">
        <f>Utility_per_Participant!B60</f>
        <v>RMON110</v>
      </c>
      <c r="B65" s="59">
        <f>Utility_per_Participant!I60</f>
        <v>6.0000000000000001E-3</v>
      </c>
      <c r="C65" s="59">
        <f>Utility_per_Participant!J60</f>
        <v>4.0000000000000001E-3</v>
      </c>
      <c r="D65" s="60">
        <f>Utility_per_Participant!L60</f>
        <v>53.47</v>
      </c>
      <c r="E65" s="59">
        <f>Utility_per_Participant!Q60</f>
        <v>0</v>
      </c>
      <c r="F65" s="61" t="str">
        <f>Utility_per_Participant!R60</f>
        <v>RS</v>
      </c>
      <c r="G65" s="62">
        <f>Utility_per_Participant!M60</f>
        <v>11</v>
      </c>
      <c r="H65" s="63">
        <v>1</v>
      </c>
      <c r="I65" s="63">
        <v>1</v>
      </c>
      <c r="J65" s="63">
        <v>1</v>
      </c>
      <c r="K65" s="63">
        <v>1</v>
      </c>
      <c r="L65" s="63">
        <v>1</v>
      </c>
      <c r="M65" s="63">
        <v>1</v>
      </c>
      <c r="N65" s="63">
        <v>1</v>
      </c>
      <c r="O65" s="63">
        <v>1</v>
      </c>
      <c r="P65" s="63">
        <v>1</v>
      </c>
      <c r="Q65" s="63">
        <v>1</v>
      </c>
      <c r="R65" s="63">
        <v>1</v>
      </c>
      <c r="S65" s="63">
        <v>1</v>
      </c>
      <c r="T65" s="65">
        <f>Utility_per_Participant!K60</f>
        <v>3.2081999999999997</v>
      </c>
      <c r="U65" s="65">
        <v>0</v>
      </c>
      <c r="V65" s="66">
        <f>Utility_per_Participant!O60</f>
        <v>77.849999999999994</v>
      </c>
      <c r="W65" s="65">
        <v>0</v>
      </c>
      <c r="X65" s="65">
        <v>0</v>
      </c>
      <c r="Y65" s="65">
        <v>0</v>
      </c>
      <c r="Z65" s="63">
        <v>1</v>
      </c>
      <c r="AA65" s="67">
        <f>Utility_per_Participant!N60</f>
        <v>0</v>
      </c>
    </row>
    <row r="66" spans="1:27" ht="15.75" thickBot="1" x14ac:dyDescent="0.3">
      <c r="A66" s="58" t="str">
        <f>Utility_per_Participant!B61</f>
        <v>RMFT110</v>
      </c>
      <c r="B66" s="59">
        <f>Utility_per_Participant!I61</f>
        <v>6.0000000000000001E-3</v>
      </c>
      <c r="C66" s="59">
        <f>Utility_per_Participant!J61</f>
        <v>4.0000000000000001E-3</v>
      </c>
      <c r="D66" s="60">
        <f>Utility_per_Participant!L61</f>
        <v>53.47</v>
      </c>
      <c r="E66" s="59">
        <f>Utility_per_Participant!Q61</f>
        <v>0</v>
      </c>
      <c r="F66" s="61" t="str">
        <f>Utility_per_Participant!R61</f>
        <v>RS</v>
      </c>
      <c r="G66" s="62">
        <f>Utility_per_Participant!M61</f>
        <v>11</v>
      </c>
      <c r="H66" s="63">
        <v>1</v>
      </c>
      <c r="I66" s="63">
        <v>1</v>
      </c>
      <c r="J66" s="63">
        <v>1</v>
      </c>
      <c r="K66" s="63">
        <v>1</v>
      </c>
      <c r="L66" s="63">
        <v>1</v>
      </c>
      <c r="M66" s="63">
        <v>1</v>
      </c>
      <c r="N66" s="63">
        <v>1</v>
      </c>
      <c r="O66" s="63">
        <v>1</v>
      </c>
      <c r="P66" s="63">
        <v>1</v>
      </c>
      <c r="Q66" s="63">
        <v>1</v>
      </c>
      <c r="R66" s="63">
        <v>1</v>
      </c>
      <c r="S66" s="63">
        <v>1</v>
      </c>
      <c r="T66" s="65">
        <f>Utility_per_Participant!K61</f>
        <v>3.2081999999999997</v>
      </c>
      <c r="U66" s="65">
        <v>0</v>
      </c>
      <c r="V66" s="66">
        <f>Utility_per_Participant!O61</f>
        <v>77.849999999999994</v>
      </c>
      <c r="W66" s="65">
        <v>0</v>
      </c>
      <c r="X66" s="65">
        <v>0</v>
      </c>
      <c r="Y66" s="65">
        <v>0</v>
      </c>
      <c r="Z66" s="63">
        <v>1</v>
      </c>
      <c r="AA66" s="67">
        <f>Utility_per_Participant!N61</f>
        <v>0</v>
      </c>
    </row>
    <row r="67" spans="1:27" ht="15.75" thickBot="1" x14ac:dyDescent="0.3">
      <c r="A67" s="58" t="str">
        <f>Utility_per_Participant!B62</f>
        <v>RMFN110</v>
      </c>
      <c r="B67" s="59">
        <f>Utility_per_Participant!I62</f>
        <v>6.0000000000000001E-3</v>
      </c>
      <c r="C67" s="59">
        <f>Utility_per_Participant!J62</f>
        <v>4.0000000000000001E-3</v>
      </c>
      <c r="D67" s="60">
        <f>Utility_per_Participant!L62</f>
        <v>53.47</v>
      </c>
      <c r="E67" s="59">
        <f>Utility_per_Participant!Q62</f>
        <v>0</v>
      </c>
      <c r="F67" s="61" t="str">
        <f>Utility_per_Participant!R62</f>
        <v>RS</v>
      </c>
      <c r="G67" s="62">
        <f>Utility_per_Participant!M62</f>
        <v>11</v>
      </c>
      <c r="H67" s="63">
        <v>1</v>
      </c>
      <c r="I67" s="63">
        <v>1</v>
      </c>
      <c r="J67" s="63">
        <v>1</v>
      </c>
      <c r="K67" s="63">
        <v>1</v>
      </c>
      <c r="L67" s="63">
        <v>1</v>
      </c>
      <c r="M67" s="63">
        <v>1</v>
      </c>
      <c r="N67" s="63">
        <v>1</v>
      </c>
      <c r="O67" s="63">
        <v>1</v>
      </c>
      <c r="P67" s="63">
        <v>1</v>
      </c>
      <c r="Q67" s="63">
        <v>1</v>
      </c>
      <c r="R67" s="63">
        <v>1</v>
      </c>
      <c r="S67" s="63">
        <v>1</v>
      </c>
      <c r="T67" s="65">
        <f>Utility_per_Participant!K62</f>
        <v>3.2081999999999997</v>
      </c>
      <c r="U67" s="65">
        <v>0</v>
      </c>
      <c r="V67" s="66">
        <f>Utility_per_Participant!O62</f>
        <v>77.849999999999994</v>
      </c>
      <c r="W67" s="65">
        <v>0</v>
      </c>
      <c r="X67" s="65">
        <v>0</v>
      </c>
      <c r="Y67" s="65">
        <v>0</v>
      </c>
      <c r="Z67" s="63">
        <v>1</v>
      </c>
      <c r="AA67" s="67">
        <f>Utility_per_Participant!N62</f>
        <v>0</v>
      </c>
    </row>
    <row r="68" spans="1:27" ht="15.75" thickBot="1" x14ac:dyDescent="0.3">
      <c r="A68" s="58" t="str">
        <f>Utility_per_Participant!B63</f>
        <v>RSFT110</v>
      </c>
      <c r="B68" s="59">
        <f>Utility_per_Participant!I63</f>
        <v>6.0000000000000001E-3</v>
      </c>
      <c r="C68" s="59">
        <f>Utility_per_Participant!J63</f>
        <v>4.0000000000000001E-3</v>
      </c>
      <c r="D68" s="60">
        <f>Utility_per_Participant!L63</f>
        <v>53.47</v>
      </c>
      <c r="E68" s="59">
        <f>Utility_per_Participant!Q63</f>
        <v>0</v>
      </c>
      <c r="F68" s="61" t="str">
        <f>Utility_per_Participant!R63</f>
        <v>RS</v>
      </c>
      <c r="G68" s="62">
        <f>Utility_per_Participant!M63</f>
        <v>11</v>
      </c>
      <c r="H68" s="63">
        <v>1</v>
      </c>
      <c r="I68" s="63">
        <v>1</v>
      </c>
      <c r="J68" s="63">
        <v>1</v>
      </c>
      <c r="K68" s="63">
        <v>1</v>
      </c>
      <c r="L68" s="63">
        <v>1</v>
      </c>
      <c r="M68" s="63">
        <v>1</v>
      </c>
      <c r="N68" s="63">
        <v>1</v>
      </c>
      <c r="O68" s="63">
        <v>1</v>
      </c>
      <c r="P68" s="63">
        <v>1</v>
      </c>
      <c r="Q68" s="63">
        <v>1</v>
      </c>
      <c r="R68" s="63">
        <v>1</v>
      </c>
      <c r="S68" s="63">
        <v>1</v>
      </c>
      <c r="T68" s="65">
        <f>Utility_per_Participant!K63</f>
        <v>3.2081999999999997</v>
      </c>
      <c r="U68" s="65">
        <v>0</v>
      </c>
      <c r="V68" s="66">
        <f>Utility_per_Participant!O63</f>
        <v>77.849999999999994</v>
      </c>
      <c r="W68" s="65">
        <v>0</v>
      </c>
      <c r="X68" s="65">
        <v>0</v>
      </c>
      <c r="Y68" s="65">
        <v>0</v>
      </c>
      <c r="Z68" s="63">
        <v>1</v>
      </c>
      <c r="AA68" s="67">
        <f>Utility_per_Participant!N63</f>
        <v>0</v>
      </c>
    </row>
    <row r="69" spans="1:27" ht="15.75" thickBot="1" x14ac:dyDescent="0.3">
      <c r="A69" s="58" t="str">
        <f>Utility_per_Participant!B64</f>
        <v>RSFN110</v>
      </c>
      <c r="B69" s="59">
        <f>Utility_per_Participant!I64</f>
        <v>6.0000000000000001E-3</v>
      </c>
      <c r="C69" s="59">
        <f>Utility_per_Participant!J64</f>
        <v>4.0000000000000001E-3</v>
      </c>
      <c r="D69" s="60">
        <f>Utility_per_Participant!L64</f>
        <v>53.47</v>
      </c>
      <c r="E69" s="59">
        <f>Utility_per_Participant!Q64</f>
        <v>0</v>
      </c>
      <c r="F69" s="61" t="str">
        <f>Utility_per_Participant!R64</f>
        <v>RS</v>
      </c>
      <c r="G69" s="62">
        <f>Utility_per_Participant!M64</f>
        <v>11</v>
      </c>
      <c r="H69" s="63">
        <v>1</v>
      </c>
      <c r="I69" s="63">
        <v>1</v>
      </c>
      <c r="J69" s="63">
        <v>1</v>
      </c>
      <c r="K69" s="63">
        <v>1</v>
      </c>
      <c r="L69" s="63">
        <v>1</v>
      </c>
      <c r="M69" s="63">
        <v>1</v>
      </c>
      <c r="N69" s="63">
        <v>1</v>
      </c>
      <c r="O69" s="63">
        <v>1</v>
      </c>
      <c r="P69" s="63">
        <v>1</v>
      </c>
      <c r="Q69" s="63">
        <v>1</v>
      </c>
      <c r="R69" s="63">
        <v>1</v>
      </c>
      <c r="S69" s="63">
        <v>1</v>
      </c>
      <c r="T69" s="65">
        <f>Utility_per_Participant!K64</f>
        <v>3.2081999999999997</v>
      </c>
      <c r="U69" s="65">
        <v>0</v>
      </c>
      <c r="V69" s="66">
        <f>Utility_per_Participant!O64</f>
        <v>77.849999999999994</v>
      </c>
      <c r="W69" s="65">
        <v>0</v>
      </c>
      <c r="X69" s="65">
        <v>0</v>
      </c>
      <c r="Y69" s="65">
        <v>0</v>
      </c>
      <c r="Z69" s="63">
        <v>1</v>
      </c>
      <c r="AA69" s="67">
        <f>Utility_per_Participant!N64</f>
        <v>0</v>
      </c>
    </row>
    <row r="70" spans="1:27" ht="15.75" thickBot="1" x14ac:dyDescent="0.3">
      <c r="A70" s="58" t="str">
        <f>Utility_per_Participant!B65</f>
        <v>RMOT111</v>
      </c>
      <c r="B70" s="59">
        <f>Utility_per_Participant!I65</f>
        <v>2E-3</v>
      </c>
      <c r="C70" s="59">
        <f>Utility_per_Participant!J65</f>
        <v>1E-3</v>
      </c>
      <c r="D70" s="60">
        <f>Utility_per_Participant!L65</f>
        <v>16</v>
      </c>
      <c r="E70" s="59">
        <f>Utility_per_Participant!Q65</f>
        <v>0</v>
      </c>
      <c r="F70" s="61" t="str">
        <f>Utility_per_Participant!R65</f>
        <v>RS</v>
      </c>
      <c r="G70" s="62">
        <f>Utility_per_Participant!M65</f>
        <v>11</v>
      </c>
      <c r="H70" s="63">
        <v>1</v>
      </c>
      <c r="I70" s="63">
        <v>1</v>
      </c>
      <c r="J70" s="63">
        <v>1</v>
      </c>
      <c r="K70" s="63">
        <v>1</v>
      </c>
      <c r="L70" s="63">
        <v>1</v>
      </c>
      <c r="M70" s="63">
        <v>1</v>
      </c>
      <c r="N70" s="63">
        <v>1</v>
      </c>
      <c r="O70" s="63">
        <v>1</v>
      </c>
      <c r="P70" s="63">
        <v>1</v>
      </c>
      <c r="Q70" s="63">
        <v>1</v>
      </c>
      <c r="R70" s="63">
        <v>1</v>
      </c>
      <c r="S70" s="63">
        <v>1</v>
      </c>
      <c r="T70" s="65">
        <f>Utility_per_Participant!K65</f>
        <v>0.96</v>
      </c>
      <c r="U70" s="65">
        <v>0</v>
      </c>
      <c r="V70" s="66">
        <f>Utility_per_Participant!O65</f>
        <v>77.849999999999994</v>
      </c>
      <c r="W70" s="65">
        <v>0</v>
      </c>
      <c r="X70" s="65">
        <v>0</v>
      </c>
      <c r="Y70" s="65">
        <v>0</v>
      </c>
      <c r="Z70" s="63">
        <v>1</v>
      </c>
      <c r="AA70" s="67">
        <f>Utility_per_Participant!N65</f>
        <v>0</v>
      </c>
    </row>
    <row r="71" spans="1:27" ht="15.75" thickBot="1" x14ac:dyDescent="0.3">
      <c r="A71" s="58" t="str">
        <f>Utility_per_Participant!B66</f>
        <v>RMON111</v>
      </c>
      <c r="B71" s="59">
        <f>Utility_per_Participant!I66</f>
        <v>2E-3</v>
      </c>
      <c r="C71" s="59">
        <f>Utility_per_Participant!J66</f>
        <v>1E-3</v>
      </c>
      <c r="D71" s="60">
        <f>Utility_per_Participant!L66</f>
        <v>16</v>
      </c>
      <c r="E71" s="59">
        <f>Utility_per_Participant!Q66</f>
        <v>0</v>
      </c>
      <c r="F71" s="61" t="str">
        <f>Utility_per_Participant!R66</f>
        <v>RS</v>
      </c>
      <c r="G71" s="62">
        <f>Utility_per_Participant!M66</f>
        <v>11</v>
      </c>
      <c r="H71" s="63">
        <v>1</v>
      </c>
      <c r="I71" s="63">
        <v>1</v>
      </c>
      <c r="J71" s="63">
        <v>1</v>
      </c>
      <c r="K71" s="63">
        <v>1</v>
      </c>
      <c r="L71" s="63">
        <v>1</v>
      </c>
      <c r="M71" s="63">
        <v>1</v>
      </c>
      <c r="N71" s="63">
        <v>1</v>
      </c>
      <c r="O71" s="63">
        <v>1</v>
      </c>
      <c r="P71" s="63">
        <v>1</v>
      </c>
      <c r="Q71" s="63">
        <v>1</v>
      </c>
      <c r="R71" s="63">
        <v>1</v>
      </c>
      <c r="S71" s="63">
        <v>1</v>
      </c>
      <c r="T71" s="65">
        <f>Utility_per_Participant!K66</f>
        <v>0.96</v>
      </c>
      <c r="U71" s="65">
        <v>0</v>
      </c>
      <c r="V71" s="66">
        <f>Utility_per_Participant!O66</f>
        <v>77.849999999999994</v>
      </c>
      <c r="W71" s="65">
        <v>0</v>
      </c>
      <c r="X71" s="65">
        <v>0</v>
      </c>
      <c r="Y71" s="65">
        <v>0</v>
      </c>
      <c r="Z71" s="63">
        <v>1</v>
      </c>
      <c r="AA71" s="67">
        <f>Utility_per_Participant!N66</f>
        <v>0</v>
      </c>
    </row>
    <row r="72" spans="1:27" ht="15.75" thickBot="1" x14ac:dyDescent="0.3">
      <c r="A72" s="58" t="str">
        <f>Utility_per_Participant!B67</f>
        <v>RMFT111</v>
      </c>
      <c r="B72" s="59">
        <f>Utility_per_Participant!I67</f>
        <v>2E-3</v>
      </c>
      <c r="C72" s="59">
        <f>Utility_per_Participant!J67</f>
        <v>1E-3</v>
      </c>
      <c r="D72" s="60">
        <f>Utility_per_Participant!L67</f>
        <v>16</v>
      </c>
      <c r="E72" s="59">
        <f>Utility_per_Participant!Q67</f>
        <v>0</v>
      </c>
      <c r="F72" s="61" t="str">
        <f>Utility_per_Participant!R67</f>
        <v>RS</v>
      </c>
      <c r="G72" s="62">
        <f>Utility_per_Participant!M67</f>
        <v>11</v>
      </c>
      <c r="H72" s="63">
        <v>1</v>
      </c>
      <c r="I72" s="63">
        <v>1</v>
      </c>
      <c r="J72" s="63">
        <v>1</v>
      </c>
      <c r="K72" s="63">
        <v>1</v>
      </c>
      <c r="L72" s="63">
        <v>1</v>
      </c>
      <c r="M72" s="63">
        <v>1</v>
      </c>
      <c r="N72" s="63">
        <v>1</v>
      </c>
      <c r="O72" s="63">
        <v>1</v>
      </c>
      <c r="P72" s="63">
        <v>1</v>
      </c>
      <c r="Q72" s="63">
        <v>1</v>
      </c>
      <c r="R72" s="63">
        <v>1</v>
      </c>
      <c r="S72" s="63">
        <v>1</v>
      </c>
      <c r="T72" s="65">
        <f>Utility_per_Participant!K67</f>
        <v>0.96</v>
      </c>
      <c r="U72" s="65">
        <v>0</v>
      </c>
      <c r="V72" s="66">
        <f>Utility_per_Participant!O67</f>
        <v>77.849999999999994</v>
      </c>
      <c r="W72" s="65">
        <v>0</v>
      </c>
      <c r="X72" s="65">
        <v>0</v>
      </c>
      <c r="Y72" s="65">
        <v>0</v>
      </c>
      <c r="Z72" s="63">
        <v>1</v>
      </c>
      <c r="AA72" s="67">
        <f>Utility_per_Participant!N67</f>
        <v>0</v>
      </c>
    </row>
    <row r="73" spans="1:27" ht="15.75" thickBot="1" x14ac:dyDescent="0.3">
      <c r="A73" s="58" t="str">
        <f>Utility_per_Participant!B68</f>
        <v>RMFN111</v>
      </c>
      <c r="B73" s="59">
        <f>Utility_per_Participant!I68</f>
        <v>2E-3</v>
      </c>
      <c r="C73" s="59">
        <f>Utility_per_Participant!J68</f>
        <v>1E-3</v>
      </c>
      <c r="D73" s="60">
        <f>Utility_per_Participant!L68</f>
        <v>16</v>
      </c>
      <c r="E73" s="59">
        <f>Utility_per_Participant!Q68</f>
        <v>0</v>
      </c>
      <c r="F73" s="61" t="str">
        <f>Utility_per_Participant!R68</f>
        <v>RS</v>
      </c>
      <c r="G73" s="62">
        <f>Utility_per_Participant!M68</f>
        <v>11</v>
      </c>
      <c r="H73" s="63">
        <v>1</v>
      </c>
      <c r="I73" s="63">
        <v>1</v>
      </c>
      <c r="J73" s="63">
        <v>1</v>
      </c>
      <c r="K73" s="63">
        <v>1</v>
      </c>
      <c r="L73" s="63">
        <v>1</v>
      </c>
      <c r="M73" s="63">
        <v>1</v>
      </c>
      <c r="N73" s="63">
        <v>1</v>
      </c>
      <c r="O73" s="63">
        <v>1</v>
      </c>
      <c r="P73" s="63">
        <v>1</v>
      </c>
      <c r="Q73" s="63">
        <v>1</v>
      </c>
      <c r="R73" s="63">
        <v>1</v>
      </c>
      <c r="S73" s="63">
        <v>1</v>
      </c>
      <c r="T73" s="65">
        <f>Utility_per_Participant!K68</f>
        <v>0.96</v>
      </c>
      <c r="U73" s="65">
        <v>0</v>
      </c>
      <c r="V73" s="66">
        <f>Utility_per_Participant!O68</f>
        <v>77.849999999999994</v>
      </c>
      <c r="W73" s="65">
        <v>0</v>
      </c>
      <c r="X73" s="65">
        <v>0</v>
      </c>
      <c r="Y73" s="65">
        <v>0</v>
      </c>
      <c r="Z73" s="63">
        <v>1</v>
      </c>
      <c r="AA73" s="67">
        <f>Utility_per_Participant!N68</f>
        <v>0</v>
      </c>
    </row>
    <row r="74" spans="1:27" ht="15.75" thickBot="1" x14ac:dyDescent="0.3">
      <c r="A74" s="58" t="str">
        <f>Utility_per_Participant!B69</f>
        <v>RSFT111</v>
      </c>
      <c r="B74" s="59">
        <f>Utility_per_Participant!I69</f>
        <v>2E-3</v>
      </c>
      <c r="C74" s="59">
        <f>Utility_per_Participant!J69</f>
        <v>1E-3</v>
      </c>
      <c r="D74" s="60">
        <f>Utility_per_Participant!L69</f>
        <v>16</v>
      </c>
      <c r="E74" s="59">
        <f>Utility_per_Participant!Q69</f>
        <v>0</v>
      </c>
      <c r="F74" s="61" t="str">
        <f>Utility_per_Participant!R69</f>
        <v>RS</v>
      </c>
      <c r="G74" s="62">
        <f>Utility_per_Participant!M69</f>
        <v>11</v>
      </c>
      <c r="H74" s="63">
        <v>1</v>
      </c>
      <c r="I74" s="63">
        <v>1</v>
      </c>
      <c r="J74" s="63">
        <v>1</v>
      </c>
      <c r="K74" s="63">
        <v>1</v>
      </c>
      <c r="L74" s="63">
        <v>1</v>
      </c>
      <c r="M74" s="63">
        <v>1</v>
      </c>
      <c r="N74" s="63">
        <v>1</v>
      </c>
      <c r="O74" s="63">
        <v>1</v>
      </c>
      <c r="P74" s="63">
        <v>1</v>
      </c>
      <c r="Q74" s="63">
        <v>1</v>
      </c>
      <c r="R74" s="63">
        <v>1</v>
      </c>
      <c r="S74" s="63">
        <v>1</v>
      </c>
      <c r="T74" s="65">
        <f>Utility_per_Participant!K69</f>
        <v>0.96</v>
      </c>
      <c r="U74" s="65">
        <v>0</v>
      </c>
      <c r="V74" s="66">
        <f>Utility_per_Participant!O69</f>
        <v>77.849999999999994</v>
      </c>
      <c r="W74" s="65">
        <v>0</v>
      </c>
      <c r="X74" s="65">
        <v>0</v>
      </c>
      <c r="Y74" s="65">
        <v>0</v>
      </c>
      <c r="Z74" s="63">
        <v>1</v>
      </c>
      <c r="AA74" s="67">
        <f>Utility_per_Participant!N69</f>
        <v>0</v>
      </c>
    </row>
    <row r="75" spans="1:27" ht="15.75" thickBot="1" x14ac:dyDescent="0.3">
      <c r="A75" s="58" t="str">
        <f>Utility_per_Participant!B70</f>
        <v>RSFN111</v>
      </c>
      <c r="B75" s="59">
        <f>Utility_per_Participant!I70</f>
        <v>2E-3</v>
      </c>
      <c r="C75" s="59">
        <f>Utility_per_Participant!J70</f>
        <v>1E-3</v>
      </c>
      <c r="D75" s="60">
        <f>Utility_per_Participant!L70</f>
        <v>16</v>
      </c>
      <c r="E75" s="59">
        <f>Utility_per_Participant!Q70</f>
        <v>0</v>
      </c>
      <c r="F75" s="61" t="str">
        <f>Utility_per_Participant!R70</f>
        <v>RS</v>
      </c>
      <c r="G75" s="62">
        <f>Utility_per_Participant!M70</f>
        <v>11</v>
      </c>
      <c r="H75" s="63">
        <v>1</v>
      </c>
      <c r="I75" s="63">
        <v>1</v>
      </c>
      <c r="J75" s="63">
        <v>1</v>
      </c>
      <c r="K75" s="63">
        <v>1</v>
      </c>
      <c r="L75" s="63">
        <v>1</v>
      </c>
      <c r="M75" s="63">
        <v>1</v>
      </c>
      <c r="N75" s="63">
        <v>1</v>
      </c>
      <c r="O75" s="63">
        <v>1</v>
      </c>
      <c r="P75" s="63">
        <v>1</v>
      </c>
      <c r="Q75" s="63">
        <v>1</v>
      </c>
      <c r="R75" s="63">
        <v>1</v>
      </c>
      <c r="S75" s="63">
        <v>1</v>
      </c>
      <c r="T75" s="65">
        <f>Utility_per_Participant!K70</f>
        <v>0.96</v>
      </c>
      <c r="U75" s="65">
        <v>0</v>
      </c>
      <c r="V75" s="66">
        <f>Utility_per_Participant!O70</f>
        <v>77.849999999999994</v>
      </c>
      <c r="W75" s="65">
        <v>0</v>
      </c>
      <c r="X75" s="65">
        <v>0</v>
      </c>
      <c r="Y75" s="65">
        <v>0</v>
      </c>
      <c r="Z75" s="63">
        <v>1</v>
      </c>
      <c r="AA75" s="67">
        <f>Utility_per_Participant!N70</f>
        <v>0</v>
      </c>
    </row>
    <row r="76" spans="1:27" ht="15.75" thickBot="1" x14ac:dyDescent="0.3">
      <c r="A76" s="58" t="str">
        <f>Utility_per_Participant!B71</f>
        <v>RMOT112</v>
      </c>
      <c r="B76" s="59">
        <f>Utility_per_Participant!I71</f>
        <v>7.0000000000000001E-3</v>
      </c>
      <c r="C76" s="59">
        <f>Utility_per_Participant!J71</f>
        <v>2E-3</v>
      </c>
      <c r="D76" s="60">
        <f>Utility_per_Participant!L71</f>
        <v>21.07</v>
      </c>
      <c r="E76" s="59">
        <f>Utility_per_Participant!Q71</f>
        <v>0</v>
      </c>
      <c r="F76" s="61" t="str">
        <f>Utility_per_Participant!R71</f>
        <v>RS</v>
      </c>
      <c r="G76" s="62">
        <f>Utility_per_Participant!M71</f>
        <v>10</v>
      </c>
      <c r="H76" s="63">
        <v>1</v>
      </c>
      <c r="I76" s="63">
        <v>1</v>
      </c>
      <c r="J76" s="63">
        <v>1</v>
      </c>
      <c r="K76" s="63">
        <v>1</v>
      </c>
      <c r="L76" s="63">
        <v>1</v>
      </c>
      <c r="M76" s="63">
        <v>1</v>
      </c>
      <c r="N76" s="63">
        <v>1</v>
      </c>
      <c r="O76" s="63">
        <v>1</v>
      </c>
      <c r="P76" s="63">
        <v>1</v>
      </c>
      <c r="Q76" s="63">
        <v>1</v>
      </c>
      <c r="R76" s="63">
        <v>1</v>
      </c>
      <c r="S76" s="63">
        <v>1</v>
      </c>
      <c r="T76" s="65">
        <f>Utility_per_Participant!K71</f>
        <v>1.2642</v>
      </c>
      <c r="U76" s="65">
        <v>0</v>
      </c>
      <c r="V76" s="66">
        <f>Utility_per_Participant!O71</f>
        <v>58.64</v>
      </c>
      <c r="W76" s="65">
        <v>0</v>
      </c>
      <c r="X76" s="65">
        <v>0</v>
      </c>
      <c r="Y76" s="65">
        <v>0</v>
      </c>
      <c r="Z76" s="63">
        <v>1</v>
      </c>
      <c r="AA76" s="67">
        <f>Utility_per_Participant!N71</f>
        <v>17.591999999999999</v>
      </c>
    </row>
    <row r="77" spans="1:27" ht="15.75" thickBot="1" x14ac:dyDescent="0.3">
      <c r="A77" s="58" t="str">
        <f>Utility_per_Participant!B72</f>
        <v>RMON112</v>
      </c>
      <c r="B77" s="59">
        <f>Utility_per_Participant!I72</f>
        <v>7.0000000000000001E-3</v>
      </c>
      <c r="C77" s="59">
        <f>Utility_per_Participant!J72</f>
        <v>2E-3</v>
      </c>
      <c r="D77" s="60">
        <f>Utility_per_Participant!L72</f>
        <v>21.07</v>
      </c>
      <c r="E77" s="59">
        <f>Utility_per_Participant!Q72</f>
        <v>0</v>
      </c>
      <c r="F77" s="61" t="str">
        <f>Utility_per_Participant!R72</f>
        <v>RS</v>
      </c>
      <c r="G77" s="62">
        <f>Utility_per_Participant!M72</f>
        <v>10</v>
      </c>
      <c r="H77" s="63">
        <v>1</v>
      </c>
      <c r="I77" s="63">
        <v>1</v>
      </c>
      <c r="J77" s="63">
        <v>1</v>
      </c>
      <c r="K77" s="63">
        <v>1</v>
      </c>
      <c r="L77" s="63">
        <v>1</v>
      </c>
      <c r="M77" s="63">
        <v>1</v>
      </c>
      <c r="N77" s="63">
        <v>1</v>
      </c>
      <c r="O77" s="63">
        <v>1</v>
      </c>
      <c r="P77" s="63">
        <v>1</v>
      </c>
      <c r="Q77" s="63">
        <v>1</v>
      </c>
      <c r="R77" s="63">
        <v>1</v>
      </c>
      <c r="S77" s="63">
        <v>1</v>
      </c>
      <c r="T77" s="65">
        <f>Utility_per_Participant!K72</f>
        <v>1.2642</v>
      </c>
      <c r="U77" s="65">
        <v>0</v>
      </c>
      <c r="V77" s="66">
        <f>Utility_per_Participant!O72</f>
        <v>58.64</v>
      </c>
      <c r="W77" s="65">
        <v>0</v>
      </c>
      <c r="X77" s="65">
        <v>0</v>
      </c>
      <c r="Y77" s="65">
        <v>0</v>
      </c>
      <c r="Z77" s="63">
        <v>1</v>
      </c>
      <c r="AA77" s="67">
        <f>Utility_per_Participant!N72</f>
        <v>17.591999999999999</v>
      </c>
    </row>
    <row r="78" spans="1:27" ht="15.75" thickBot="1" x14ac:dyDescent="0.3">
      <c r="A78" s="58" t="str">
        <f>Utility_per_Participant!B73</f>
        <v>RMFT112</v>
      </c>
      <c r="B78" s="59">
        <f>Utility_per_Participant!I73</f>
        <v>7.0000000000000001E-3</v>
      </c>
      <c r="C78" s="59">
        <f>Utility_per_Participant!J73</f>
        <v>2E-3</v>
      </c>
      <c r="D78" s="60">
        <f>Utility_per_Participant!L73</f>
        <v>21.07</v>
      </c>
      <c r="E78" s="59">
        <f>Utility_per_Participant!Q73</f>
        <v>0</v>
      </c>
      <c r="F78" s="61" t="str">
        <f>Utility_per_Participant!R73</f>
        <v>RS</v>
      </c>
      <c r="G78" s="62">
        <f>Utility_per_Participant!M73</f>
        <v>10</v>
      </c>
      <c r="H78" s="63">
        <v>1</v>
      </c>
      <c r="I78" s="63">
        <v>1</v>
      </c>
      <c r="J78" s="63">
        <v>1</v>
      </c>
      <c r="K78" s="63">
        <v>1</v>
      </c>
      <c r="L78" s="63">
        <v>1</v>
      </c>
      <c r="M78" s="63">
        <v>1</v>
      </c>
      <c r="N78" s="63">
        <v>1</v>
      </c>
      <c r="O78" s="63">
        <v>1</v>
      </c>
      <c r="P78" s="63">
        <v>1</v>
      </c>
      <c r="Q78" s="63">
        <v>1</v>
      </c>
      <c r="R78" s="63">
        <v>1</v>
      </c>
      <c r="S78" s="63">
        <v>1</v>
      </c>
      <c r="T78" s="65">
        <f>Utility_per_Participant!K73</f>
        <v>1.2642</v>
      </c>
      <c r="U78" s="65">
        <v>0</v>
      </c>
      <c r="V78" s="66">
        <f>Utility_per_Participant!O73</f>
        <v>58.64</v>
      </c>
      <c r="W78" s="65">
        <v>0</v>
      </c>
      <c r="X78" s="65">
        <v>0</v>
      </c>
      <c r="Y78" s="65">
        <v>0</v>
      </c>
      <c r="Z78" s="63">
        <v>1</v>
      </c>
      <c r="AA78" s="67">
        <f>Utility_per_Participant!N73</f>
        <v>17.591999999999999</v>
      </c>
    </row>
    <row r="79" spans="1:27" ht="15.75" thickBot="1" x14ac:dyDescent="0.3">
      <c r="A79" s="58" t="str">
        <f>Utility_per_Participant!B74</f>
        <v>RMFN112</v>
      </c>
      <c r="B79" s="59">
        <f>Utility_per_Participant!I74</f>
        <v>7.0000000000000001E-3</v>
      </c>
      <c r="C79" s="59">
        <f>Utility_per_Participant!J74</f>
        <v>2E-3</v>
      </c>
      <c r="D79" s="60">
        <f>Utility_per_Participant!L74</f>
        <v>21.07</v>
      </c>
      <c r="E79" s="59">
        <f>Utility_per_Participant!Q74</f>
        <v>0</v>
      </c>
      <c r="F79" s="61" t="str">
        <f>Utility_per_Participant!R74</f>
        <v>RS</v>
      </c>
      <c r="G79" s="62">
        <f>Utility_per_Participant!M74</f>
        <v>10</v>
      </c>
      <c r="H79" s="63">
        <v>1</v>
      </c>
      <c r="I79" s="63">
        <v>1</v>
      </c>
      <c r="J79" s="63">
        <v>1</v>
      </c>
      <c r="K79" s="63">
        <v>1</v>
      </c>
      <c r="L79" s="63">
        <v>1</v>
      </c>
      <c r="M79" s="63">
        <v>1</v>
      </c>
      <c r="N79" s="63">
        <v>1</v>
      </c>
      <c r="O79" s="63">
        <v>1</v>
      </c>
      <c r="P79" s="63">
        <v>1</v>
      </c>
      <c r="Q79" s="63">
        <v>1</v>
      </c>
      <c r="R79" s="63">
        <v>1</v>
      </c>
      <c r="S79" s="63">
        <v>1</v>
      </c>
      <c r="T79" s="65">
        <f>Utility_per_Participant!K74</f>
        <v>1.2642</v>
      </c>
      <c r="U79" s="65">
        <v>0</v>
      </c>
      <c r="V79" s="66">
        <f>Utility_per_Participant!O74</f>
        <v>58.64</v>
      </c>
      <c r="W79" s="65">
        <v>0</v>
      </c>
      <c r="X79" s="65">
        <v>0</v>
      </c>
      <c r="Y79" s="65">
        <v>0</v>
      </c>
      <c r="Z79" s="63">
        <v>1</v>
      </c>
      <c r="AA79" s="67">
        <f>Utility_per_Participant!N74</f>
        <v>17.591999999999999</v>
      </c>
    </row>
    <row r="80" spans="1:27" ht="15.75" thickBot="1" x14ac:dyDescent="0.3">
      <c r="A80" s="58" t="str">
        <f>Utility_per_Participant!B75</f>
        <v>RSFT112</v>
      </c>
      <c r="B80" s="59">
        <f>Utility_per_Participant!I75</f>
        <v>2E-3</v>
      </c>
      <c r="C80" s="59">
        <f>Utility_per_Participant!J75</f>
        <v>2E-3</v>
      </c>
      <c r="D80" s="60">
        <f>Utility_per_Participant!L75</f>
        <v>21.07</v>
      </c>
      <c r="E80" s="59">
        <f>Utility_per_Participant!Q75</f>
        <v>0</v>
      </c>
      <c r="F80" s="61" t="str">
        <f>Utility_per_Participant!R75</f>
        <v>RS</v>
      </c>
      <c r="G80" s="62">
        <f>Utility_per_Participant!M75</f>
        <v>10</v>
      </c>
      <c r="H80" s="63">
        <v>1</v>
      </c>
      <c r="I80" s="63">
        <v>1</v>
      </c>
      <c r="J80" s="63">
        <v>1</v>
      </c>
      <c r="K80" s="63">
        <v>1</v>
      </c>
      <c r="L80" s="63">
        <v>1</v>
      </c>
      <c r="M80" s="63">
        <v>1</v>
      </c>
      <c r="N80" s="63">
        <v>1</v>
      </c>
      <c r="O80" s="63">
        <v>1</v>
      </c>
      <c r="P80" s="63">
        <v>1</v>
      </c>
      <c r="Q80" s="63">
        <v>1</v>
      </c>
      <c r="R80" s="63">
        <v>1</v>
      </c>
      <c r="S80" s="63">
        <v>1</v>
      </c>
      <c r="T80" s="65">
        <f>Utility_per_Participant!K75</f>
        <v>1.2642</v>
      </c>
      <c r="U80" s="65">
        <v>0</v>
      </c>
      <c r="V80" s="66">
        <f>Utility_per_Participant!O75</f>
        <v>58.64</v>
      </c>
      <c r="W80" s="65">
        <v>0</v>
      </c>
      <c r="X80" s="65">
        <v>0</v>
      </c>
      <c r="Y80" s="65">
        <v>0</v>
      </c>
      <c r="Z80" s="63">
        <v>1</v>
      </c>
      <c r="AA80" s="67">
        <f>Utility_per_Participant!N75</f>
        <v>17.591999999999999</v>
      </c>
    </row>
    <row r="81" spans="1:27" ht="15.75" thickBot="1" x14ac:dyDescent="0.3">
      <c r="A81" s="58" t="str">
        <f>Utility_per_Participant!B76</f>
        <v>RSFN112</v>
      </c>
      <c r="B81" s="59">
        <f>Utility_per_Participant!I76</f>
        <v>2E-3</v>
      </c>
      <c r="C81" s="59">
        <f>Utility_per_Participant!J76</f>
        <v>2E-3</v>
      </c>
      <c r="D81" s="60">
        <f>Utility_per_Participant!L76</f>
        <v>21.07</v>
      </c>
      <c r="E81" s="59">
        <f>Utility_per_Participant!Q76</f>
        <v>0</v>
      </c>
      <c r="F81" s="61" t="str">
        <f>Utility_per_Participant!R76</f>
        <v>RS</v>
      </c>
      <c r="G81" s="62">
        <f>Utility_per_Participant!M76</f>
        <v>10</v>
      </c>
      <c r="H81" s="63">
        <v>1</v>
      </c>
      <c r="I81" s="63">
        <v>1</v>
      </c>
      <c r="J81" s="63">
        <v>1</v>
      </c>
      <c r="K81" s="63">
        <v>1</v>
      </c>
      <c r="L81" s="63">
        <v>1</v>
      </c>
      <c r="M81" s="63">
        <v>1</v>
      </c>
      <c r="N81" s="63">
        <v>1</v>
      </c>
      <c r="O81" s="63">
        <v>1</v>
      </c>
      <c r="P81" s="63">
        <v>1</v>
      </c>
      <c r="Q81" s="63">
        <v>1</v>
      </c>
      <c r="R81" s="63">
        <v>1</v>
      </c>
      <c r="S81" s="63">
        <v>1</v>
      </c>
      <c r="T81" s="65">
        <f>Utility_per_Participant!K76</f>
        <v>1.2642</v>
      </c>
      <c r="U81" s="65">
        <v>0</v>
      </c>
      <c r="V81" s="66">
        <f>Utility_per_Participant!O76</f>
        <v>58.64</v>
      </c>
      <c r="W81" s="65">
        <v>0</v>
      </c>
      <c r="X81" s="65">
        <v>0</v>
      </c>
      <c r="Y81" s="65">
        <v>0</v>
      </c>
      <c r="Z81" s="63">
        <v>1</v>
      </c>
      <c r="AA81" s="67">
        <f>Utility_per_Participant!N76</f>
        <v>17.591999999999999</v>
      </c>
    </row>
    <row r="82" spans="1:27" ht="15.75" thickBot="1" x14ac:dyDescent="0.3">
      <c r="A82" s="58" t="str">
        <f>Utility_per_Participant!B77</f>
        <v>RMOT113</v>
      </c>
      <c r="B82" s="59">
        <f>Utility_per_Participant!I77</f>
        <v>5.0000000000000001E-3</v>
      </c>
      <c r="C82" s="59">
        <f>Utility_per_Participant!J77</f>
        <v>4.0000000000000001E-3</v>
      </c>
      <c r="D82" s="60">
        <f>Utility_per_Participant!L77</f>
        <v>40.909999999999997</v>
      </c>
      <c r="E82" s="59">
        <f>Utility_per_Participant!Q77</f>
        <v>0</v>
      </c>
      <c r="F82" s="61" t="str">
        <f>Utility_per_Participant!R77</f>
        <v>RS</v>
      </c>
      <c r="G82" s="62">
        <f>Utility_per_Participant!M77</f>
        <v>22</v>
      </c>
      <c r="H82" s="63">
        <v>1</v>
      </c>
      <c r="I82" s="63">
        <v>1</v>
      </c>
      <c r="J82" s="63">
        <v>1</v>
      </c>
      <c r="K82" s="63">
        <v>1</v>
      </c>
      <c r="L82" s="63">
        <v>1</v>
      </c>
      <c r="M82" s="63">
        <v>1</v>
      </c>
      <c r="N82" s="63">
        <v>1</v>
      </c>
      <c r="O82" s="63">
        <v>1</v>
      </c>
      <c r="P82" s="63">
        <v>1</v>
      </c>
      <c r="Q82" s="63">
        <v>1</v>
      </c>
      <c r="R82" s="63">
        <v>1</v>
      </c>
      <c r="S82" s="63">
        <v>1</v>
      </c>
      <c r="T82" s="65">
        <f>Utility_per_Participant!K77</f>
        <v>2.4545999999999997</v>
      </c>
      <c r="U82" s="65">
        <v>0</v>
      </c>
      <c r="V82" s="66">
        <f>Utility_per_Participant!O77</f>
        <v>36.01</v>
      </c>
      <c r="W82" s="65">
        <v>0</v>
      </c>
      <c r="X82" s="65">
        <v>0</v>
      </c>
      <c r="Y82" s="65">
        <v>0</v>
      </c>
      <c r="Z82" s="63">
        <v>1</v>
      </c>
      <c r="AA82" s="67">
        <f>Utility_per_Participant!N77</f>
        <v>0</v>
      </c>
    </row>
    <row r="83" spans="1:27" ht="15.75" thickBot="1" x14ac:dyDescent="0.3">
      <c r="A83" s="58" t="str">
        <f>Utility_per_Participant!B78</f>
        <v>RMON113</v>
      </c>
      <c r="B83" s="59">
        <f>Utility_per_Participant!I78</f>
        <v>5.0000000000000001E-3</v>
      </c>
      <c r="C83" s="59">
        <f>Utility_per_Participant!J78</f>
        <v>4.0000000000000001E-3</v>
      </c>
      <c r="D83" s="60">
        <f>Utility_per_Participant!L78</f>
        <v>40.909999999999997</v>
      </c>
      <c r="E83" s="59">
        <f>Utility_per_Participant!Q78</f>
        <v>0</v>
      </c>
      <c r="F83" s="61" t="str">
        <f>Utility_per_Participant!R78</f>
        <v>RS</v>
      </c>
      <c r="G83" s="62">
        <f>Utility_per_Participant!M78</f>
        <v>22</v>
      </c>
      <c r="H83" s="63">
        <v>1</v>
      </c>
      <c r="I83" s="63">
        <v>1</v>
      </c>
      <c r="J83" s="63">
        <v>1</v>
      </c>
      <c r="K83" s="63">
        <v>1</v>
      </c>
      <c r="L83" s="63">
        <v>1</v>
      </c>
      <c r="M83" s="63">
        <v>1</v>
      </c>
      <c r="N83" s="63">
        <v>1</v>
      </c>
      <c r="O83" s="63">
        <v>1</v>
      </c>
      <c r="P83" s="63">
        <v>1</v>
      </c>
      <c r="Q83" s="63">
        <v>1</v>
      </c>
      <c r="R83" s="63">
        <v>1</v>
      </c>
      <c r="S83" s="63">
        <v>1</v>
      </c>
      <c r="T83" s="65">
        <f>Utility_per_Participant!K78</f>
        <v>2.4545999999999997</v>
      </c>
      <c r="U83" s="65">
        <v>0</v>
      </c>
      <c r="V83" s="66">
        <f>Utility_per_Participant!O78</f>
        <v>36.01</v>
      </c>
      <c r="W83" s="65">
        <v>0</v>
      </c>
      <c r="X83" s="65">
        <v>0</v>
      </c>
      <c r="Y83" s="65">
        <v>0</v>
      </c>
      <c r="Z83" s="63">
        <v>1</v>
      </c>
      <c r="AA83" s="67">
        <f>Utility_per_Participant!N78</f>
        <v>0</v>
      </c>
    </row>
    <row r="84" spans="1:27" ht="15.75" thickBot="1" x14ac:dyDescent="0.3">
      <c r="A84" s="58" t="str">
        <f>Utility_per_Participant!B79</f>
        <v>RMFT113</v>
      </c>
      <c r="B84" s="59">
        <f>Utility_per_Participant!I79</f>
        <v>5.0000000000000001E-3</v>
      </c>
      <c r="C84" s="59">
        <f>Utility_per_Participant!J79</f>
        <v>4.0000000000000001E-3</v>
      </c>
      <c r="D84" s="60">
        <f>Utility_per_Participant!L79</f>
        <v>40.909999999999997</v>
      </c>
      <c r="E84" s="59">
        <f>Utility_per_Participant!Q79</f>
        <v>0</v>
      </c>
      <c r="F84" s="61" t="str">
        <f>Utility_per_Participant!R79</f>
        <v>RS</v>
      </c>
      <c r="G84" s="62">
        <f>Utility_per_Participant!M79</f>
        <v>22</v>
      </c>
      <c r="H84" s="63">
        <v>1</v>
      </c>
      <c r="I84" s="63">
        <v>1</v>
      </c>
      <c r="J84" s="63">
        <v>1</v>
      </c>
      <c r="K84" s="63">
        <v>1</v>
      </c>
      <c r="L84" s="63">
        <v>1</v>
      </c>
      <c r="M84" s="63">
        <v>1</v>
      </c>
      <c r="N84" s="63">
        <v>1</v>
      </c>
      <c r="O84" s="63">
        <v>1</v>
      </c>
      <c r="P84" s="63">
        <v>1</v>
      </c>
      <c r="Q84" s="63">
        <v>1</v>
      </c>
      <c r="R84" s="63">
        <v>1</v>
      </c>
      <c r="S84" s="63">
        <v>1</v>
      </c>
      <c r="T84" s="65">
        <f>Utility_per_Participant!K79</f>
        <v>2.4545999999999997</v>
      </c>
      <c r="U84" s="65">
        <v>0</v>
      </c>
      <c r="V84" s="66">
        <f>Utility_per_Participant!O79</f>
        <v>36.01</v>
      </c>
      <c r="W84" s="65">
        <v>0</v>
      </c>
      <c r="X84" s="65">
        <v>0</v>
      </c>
      <c r="Y84" s="65">
        <v>0</v>
      </c>
      <c r="Z84" s="63">
        <v>1</v>
      </c>
      <c r="AA84" s="67">
        <f>Utility_per_Participant!N79</f>
        <v>0</v>
      </c>
    </row>
    <row r="85" spans="1:27" ht="15.75" thickBot="1" x14ac:dyDescent="0.3">
      <c r="A85" s="58" t="str">
        <f>Utility_per_Participant!B80</f>
        <v>RMFN113</v>
      </c>
      <c r="B85" s="59">
        <f>Utility_per_Participant!I80</f>
        <v>5.0000000000000001E-3</v>
      </c>
      <c r="C85" s="59">
        <f>Utility_per_Participant!J80</f>
        <v>4.0000000000000001E-3</v>
      </c>
      <c r="D85" s="60">
        <f>Utility_per_Participant!L80</f>
        <v>40.909999999999997</v>
      </c>
      <c r="E85" s="59">
        <f>Utility_per_Participant!Q80</f>
        <v>0</v>
      </c>
      <c r="F85" s="61" t="str">
        <f>Utility_per_Participant!R80</f>
        <v>RS</v>
      </c>
      <c r="G85" s="62">
        <f>Utility_per_Participant!M80</f>
        <v>22</v>
      </c>
      <c r="H85" s="63">
        <v>1</v>
      </c>
      <c r="I85" s="63">
        <v>1</v>
      </c>
      <c r="J85" s="63">
        <v>1</v>
      </c>
      <c r="K85" s="63">
        <v>1</v>
      </c>
      <c r="L85" s="63">
        <v>1</v>
      </c>
      <c r="M85" s="63">
        <v>1</v>
      </c>
      <c r="N85" s="63">
        <v>1</v>
      </c>
      <c r="O85" s="63">
        <v>1</v>
      </c>
      <c r="P85" s="63">
        <v>1</v>
      </c>
      <c r="Q85" s="63">
        <v>1</v>
      </c>
      <c r="R85" s="63">
        <v>1</v>
      </c>
      <c r="S85" s="63">
        <v>1</v>
      </c>
      <c r="T85" s="65">
        <f>Utility_per_Participant!K80</f>
        <v>2.4545999999999997</v>
      </c>
      <c r="U85" s="65">
        <v>0</v>
      </c>
      <c r="V85" s="66">
        <f>Utility_per_Participant!O80</f>
        <v>36.01</v>
      </c>
      <c r="W85" s="65">
        <v>0</v>
      </c>
      <c r="X85" s="65">
        <v>0</v>
      </c>
      <c r="Y85" s="65">
        <v>0</v>
      </c>
      <c r="Z85" s="63">
        <v>1</v>
      </c>
      <c r="AA85" s="67">
        <f>Utility_per_Participant!N80</f>
        <v>0</v>
      </c>
    </row>
    <row r="86" spans="1:27" ht="15.75" thickBot="1" x14ac:dyDescent="0.3">
      <c r="A86" s="58" t="str">
        <f>Utility_per_Participant!B81</f>
        <v>RSFT113</v>
      </c>
      <c r="B86" s="59">
        <f>Utility_per_Participant!I81</f>
        <v>5.0000000000000001E-3</v>
      </c>
      <c r="C86" s="59">
        <f>Utility_per_Participant!J81</f>
        <v>4.0000000000000001E-3</v>
      </c>
      <c r="D86" s="60">
        <f>Utility_per_Participant!L81</f>
        <v>40.909999999999997</v>
      </c>
      <c r="E86" s="59">
        <f>Utility_per_Participant!Q81</f>
        <v>0</v>
      </c>
      <c r="F86" s="61" t="str">
        <f>Utility_per_Participant!R81</f>
        <v>RS</v>
      </c>
      <c r="G86" s="62">
        <f>Utility_per_Participant!M81</f>
        <v>22</v>
      </c>
      <c r="H86" s="63">
        <v>1</v>
      </c>
      <c r="I86" s="63">
        <v>1</v>
      </c>
      <c r="J86" s="63">
        <v>1</v>
      </c>
      <c r="K86" s="63">
        <v>1</v>
      </c>
      <c r="L86" s="63">
        <v>1</v>
      </c>
      <c r="M86" s="63">
        <v>1</v>
      </c>
      <c r="N86" s="63">
        <v>1</v>
      </c>
      <c r="O86" s="63">
        <v>1</v>
      </c>
      <c r="P86" s="63">
        <v>1</v>
      </c>
      <c r="Q86" s="63">
        <v>1</v>
      </c>
      <c r="R86" s="63">
        <v>1</v>
      </c>
      <c r="S86" s="63">
        <v>1</v>
      </c>
      <c r="T86" s="65">
        <f>Utility_per_Participant!K81</f>
        <v>2.4545999999999997</v>
      </c>
      <c r="U86" s="65">
        <v>0</v>
      </c>
      <c r="V86" s="66">
        <f>Utility_per_Participant!O81</f>
        <v>36.01</v>
      </c>
      <c r="W86" s="65">
        <v>0</v>
      </c>
      <c r="X86" s="65">
        <v>0</v>
      </c>
      <c r="Y86" s="65">
        <v>0</v>
      </c>
      <c r="Z86" s="63">
        <v>1</v>
      </c>
      <c r="AA86" s="67">
        <f>Utility_per_Participant!N81</f>
        <v>0</v>
      </c>
    </row>
    <row r="87" spans="1:27" ht="15.75" thickBot="1" x14ac:dyDescent="0.3">
      <c r="A87" s="58" t="str">
        <f>Utility_per_Participant!B82</f>
        <v>RSFN113</v>
      </c>
      <c r="B87" s="59">
        <f>Utility_per_Participant!I82</f>
        <v>5.0000000000000001E-3</v>
      </c>
      <c r="C87" s="59">
        <f>Utility_per_Participant!J82</f>
        <v>4.0000000000000001E-3</v>
      </c>
      <c r="D87" s="60">
        <f>Utility_per_Participant!L82</f>
        <v>40.909999999999997</v>
      </c>
      <c r="E87" s="59">
        <f>Utility_per_Participant!Q82</f>
        <v>0</v>
      </c>
      <c r="F87" s="61" t="str">
        <f>Utility_per_Participant!R82</f>
        <v>RS</v>
      </c>
      <c r="G87" s="62">
        <f>Utility_per_Participant!M82</f>
        <v>22</v>
      </c>
      <c r="H87" s="63">
        <v>1</v>
      </c>
      <c r="I87" s="63">
        <v>1</v>
      </c>
      <c r="J87" s="63">
        <v>1</v>
      </c>
      <c r="K87" s="63">
        <v>1</v>
      </c>
      <c r="L87" s="63">
        <v>1</v>
      </c>
      <c r="M87" s="63">
        <v>1</v>
      </c>
      <c r="N87" s="63">
        <v>1</v>
      </c>
      <c r="O87" s="63">
        <v>1</v>
      </c>
      <c r="P87" s="63">
        <v>1</v>
      </c>
      <c r="Q87" s="63">
        <v>1</v>
      </c>
      <c r="R87" s="63">
        <v>1</v>
      </c>
      <c r="S87" s="63">
        <v>1</v>
      </c>
      <c r="T87" s="65">
        <f>Utility_per_Participant!K82</f>
        <v>2.4545999999999997</v>
      </c>
      <c r="U87" s="65">
        <v>0</v>
      </c>
      <c r="V87" s="66">
        <f>Utility_per_Participant!O82</f>
        <v>36.01</v>
      </c>
      <c r="W87" s="65">
        <v>0</v>
      </c>
      <c r="X87" s="65">
        <v>0</v>
      </c>
      <c r="Y87" s="65">
        <v>0</v>
      </c>
      <c r="Z87" s="63">
        <v>1</v>
      </c>
      <c r="AA87" s="67">
        <f>Utility_per_Participant!N82</f>
        <v>0</v>
      </c>
    </row>
    <row r="88" spans="1:27" ht="15.75" thickBot="1" x14ac:dyDescent="0.3">
      <c r="A88" s="58" t="str">
        <f>Utility_per_Participant!B83</f>
        <v>RMOT114</v>
      </c>
      <c r="B88" s="59">
        <f>Utility_per_Participant!I83</f>
        <v>1.4E-2</v>
      </c>
      <c r="C88" s="59">
        <f>Utility_per_Participant!J83</f>
        <v>1.4E-2</v>
      </c>
      <c r="D88" s="60">
        <f>Utility_per_Participant!L83</f>
        <v>127.64</v>
      </c>
      <c r="E88" s="59">
        <f>Utility_per_Participant!Q83</f>
        <v>0</v>
      </c>
      <c r="F88" s="61" t="str">
        <f>Utility_per_Participant!R83</f>
        <v>RS</v>
      </c>
      <c r="G88" s="62">
        <f>Utility_per_Participant!M83</f>
        <v>6</v>
      </c>
      <c r="H88" s="63">
        <v>1</v>
      </c>
      <c r="I88" s="63">
        <v>1</v>
      </c>
      <c r="J88" s="63">
        <v>1</v>
      </c>
      <c r="K88" s="63">
        <v>1</v>
      </c>
      <c r="L88" s="63">
        <v>1</v>
      </c>
      <c r="M88" s="63">
        <v>1</v>
      </c>
      <c r="N88" s="63">
        <v>1</v>
      </c>
      <c r="O88" s="63">
        <v>1</v>
      </c>
      <c r="P88" s="63">
        <v>1</v>
      </c>
      <c r="Q88" s="63">
        <v>1</v>
      </c>
      <c r="R88" s="63">
        <v>1</v>
      </c>
      <c r="S88" s="63">
        <v>1</v>
      </c>
      <c r="T88" s="65">
        <f>Utility_per_Participant!K83</f>
        <v>7.6583999999999994</v>
      </c>
      <c r="U88" s="65">
        <v>0</v>
      </c>
      <c r="V88" s="66">
        <f>Utility_per_Participant!O83</f>
        <v>0</v>
      </c>
      <c r="W88" s="65">
        <v>0</v>
      </c>
      <c r="X88" s="65">
        <v>0</v>
      </c>
      <c r="Y88" s="65">
        <v>0</v>
      </c>
      <c r="Z88" s="63">
        <v>1</v>
      </c>
      <c r="AA88" s="67">
        <f>Utility_per_Participant!N83</f>
        <v>0</v>
      </c>
    </row>
    <row r="89" spans="1:27" ht="15.75" thickBot="1" x14ac:dyDescent="0.3">
      <c r="A89" s="58" t="str">
        <f>Utility_per_Participant!B84</f>
        <v>RMON114</v>
      </c>
      <c r="B89" s="59">
        <f>Utility_per_Participant!I84</f>
        <v>1.4E-2</v>
      </c>
      <c r="C89" s="59">
        <f>Utility_per_Participant!J84</f>
        <v>1.4E-2</v>
      </c>
      <c r="D89" s="60">
        <f>Utility_per_Participant!L84</f>
        <v>127.64</v>
      </c>
      <c r="E89" s="59">
        <f>Utility_per_Participant!Q84</f>
        <v>0</v>
      </c>
      <c r="F89" s="61" t="str">
        <f>Utility_per_Participant!R84</f>
        <v>RS</v>
      </c>
      <c r="G89" s="62">
        <f>Utility_per_Participant!M84</f>
        <v>6</v>
      </c>
      <c r="H89" s="63">
        <v>1</v>
      </c>
      <c r="I89" s="63">
        <v>1</v>
      </c>
      <c r="J89" s="63">
        <v>1</v>
      </c>
      <c r="K89" s="63">
        <v>1</v>
      </c>
      <c r="L89" s="63">
        <v>1</v>
      </c>
      <c r="M89" s="63">
        <v>1</v>
      </c>
      <c r="N89" s="63">
        <v>1</v>
      </c>
      <c r="O89" s="63">
        <v>1</v>
      </c>
      <c r="P89" s="63">
        <v>1</v>
      </c>
      <c r="Q89" s="63">
        <v>1</v>
      </c>
      <c r="R89" s="63">
        <v>1</v>
      </c>
      <c r="S89" s="63">
        <v>1</v>
      </c>
      <c r="T89" s="65">
        <f>Utility_per_Participant!K84</f>
        <v>7.6583999999999994</v>
      </c>
      <c r="U89" s="65">
        <v>0</v>
      </c>
      <c r="V89" s="66">
        <f>Utility_per_Participant!O84</f>
        <v>0</v>
      </c>
      <c r="W89" s="65">
        <v>0</v>
      </c>
      <c r="X89" s="65">
        <v>0</v>
      </c>
      <c r="Y89" s="65">
        <v>0</v>
      </c>
      <c r="Z89" s="63">
        <v>1</v>
      </c>
      <c r="AA89" s="67">
        <f>Utility_per_Participant!N84</f>
        <v>0</v>
      </c>
    </row>
    <row r="90" spans="1:27" ht="15.75" thickBot="1" x14ac:dyDescent="0.3">
      <c r="A90" s="58" t="str">
        <f>Utility_per_Participant!B85</f>
        <v>RMFT114</v>
      </c>
      <c r="B90" s="59">
        <f>Utility_per_Participant!I85</f>
        <v>1.4E-2</v>
      </c>
      <c r="C90" s="59">
        <f>Utility_per_Participant!J85</f>
        <v>1.4E-2</v>
      </c>
      <c r="D90" s="60">
        <f>Utility_per_Participant!L85</f>
        <v>127.64</v>
      </c>
      <c r="E90" s="59">
        <f>Utility_per_Participant!Q85</f>
        <v>0</v>
      </c>
      <c r="F90" s="61" t="str">
        <f>Utility_per_Participant!R85</f>
        <v>RS</v>
      </c>
      <c r="G90" s="62">
        <f>Utility_per_Participant!M85</f>
        <v>6</v>
      </c>
      <c r="H90" s="63">
        <v>1</v>
      </c>
      <c r="I90" s="63">
        <v>1</v>
      </c>
      <c r="J90" s="63">
        <v>1</v>
      </c>
      <c r="K90" s="63">
        <v>1</v>
      </c>
      <c r="L90" s="63">
        <v>1</v>
      </c>
      <c r="M90" s="63">
        <v>1</v>
      </c>
      <c r="N90" s="63">
        <v>1</v>
      </c>
      <c r="O90" s="63">
        <v>1</v>
      </c>
      <c r="P90" s="63">
        <v>1</v>
      </c>
      <c r="Q90" s="63">
        <v>1</v>
      </c>
      <c r="R90" s="63">
        <v>1</v>
      </c>
      <c r="S90" s="63">
        <v>1</v>
      </c>
      <c r="T90" s="65">
        <f>Utility_per_Participant!K85</f>
        <v>7.6583999999999994</v>
      </c>
      <c r="U90" s="65">
        <v>0</v>
      </c>
      <c r="V90" s="66">
        <f>Utility_per_Participant!O85</f>
        <v>0</v>
      </c>
      <c r="W90" s="65">
        <v>0</v>
      </c>
      <c r="X90" s="65">
        <v>0</v>
      </c>
      <c r="Y90" s="65">
        <v>0</v>
      </c>
      <c r="Z90" s="63">
        <v>1</v>
      </c>
      <c r="AA90" s="67">
        <f>Utility_per_Participant!N85</f>
        <v>0</v>
      </c>
    </row>
    <row r="91" spans="1:27" ht="15.75" thickBot="1" x14ac:dyDescent="0.3">
      <c r="A91" s="58" t="str">
        <f>Utility_per_Participant!B86</f>
        <v>RMFN114</v>
      </c>
      <c r="B91" s="59">
        <f>Utility_per_Participant!I86</f>
        <v>1.4E-2</v>
      </c>
      <c r="C91" s="59">
        <f>Utility_per_Participant!J86</f>
        <v>1.4E-2</v>
      </c>
      <c r="D91" s="60">
        <f>Utility_per_Participant!L86</f>
        <v>127.64</v>
      </c>
      <c r="E91" s="59">
        <f>Utility_per_Participant!Q86</f>
        <v>0</v>
      </c>
      <c r="F91" s="61" t="str">
        <f>Utility_per_Participant!R86</f>
        <v>RS</v>
      </c>
      <c r="G91" s="62">
        <f>Utility_per_Participant!M86</f>
        <v>6</v>
      </c>
      <c r="H91" s="63">
        <v>1</v>
      </c>
      <c r="I91" s="63">
        <v>1</v>
      </c>
      <c r="J91" s="63">
        <v>1</v>
      </c>
      <c r="K91" s="63">
        <v>1</v>
      </c>
      <c r="L91" s="63">
        <v>1</v>
      </c>
      <c r="M91" s="63">
        <v>1</v>
      </c>
      <c r="N91" s="63">
        <v>1</v>
      </c>
      <c r="O91" s="63">
        <v>1</v>
      </c>
      <c r="P91" s="63">
        <v>1</v>
      </c>
      <c r="Q91" s="63">
        <v>1</v>
      </c>
      <c r="R91" s="63">
        <v>1</v>
      </c>
      <c r="S91" s="63">
        <v>1</v>
      </c>
      <c r="T91" s="65">
        <f>Utility_per_Participant!K86</f>
        <v>7.6583999999999994</v>
      </c>
      <c r="U91" s="65">
        <v>0</v>
      </c>
      <c r="V91" s="66">
        <f>Utility_per_Participant!O86</f>
        <v>0</v>
      </c>
      <c r="W91" s="65">
        <v>0</v>
      </c>
      <c r="X91" s="65">
        <v>0</v>
      </c>
      <c r="Y91" s="65">
        <v>0</v>
      </c>
      <c r="Z91" s="63">
        <v>1</v>
      </c>
      <c r="AA91" s="67">
        <f>Utility_per_Participant!N86</f>
        <v>0</v>
      </c>
    </row>
    <row r="92" spans="1:27" ht="15.75" thickBot="1" x14ac:dyDescent="0.3">
      <c r="A92" s="58" t="str">
        <f>Utility_per_Participant!B87</f>
        <v>RSFT114</v>
      </c>
      <c r="B92" s="59">
        <f>Utility_per_Participant!I87</f>
        <v>1.4E-2</v>
      </c>
      <c r="C92" s="59">
        <f>Utility_per_Participant!J87</f>
        <v>1.4E-2</v>
      </c>
      <c r="D92" s="60">
        <f>Utility_per_Participant!L87</f>
        <v>127.64</v>
      </c>
      <c r="E92" s="59">
        <f>Utility_per_Participant!Q87</f>
        <v>0</v>
      </c>
      <c r="F92" s="61" t="str">
        <f>Utility_per_Participant!R87</f>
        <v>RS</v>
      </c>
      <c r="G92" s="62">
        <f>Utility_per_Participant!M87</f>
        <v>6</v>
      </c>
      <c r="H92" s="63">
        <v>1</v>
      </c>
      <c r="I92" s="63">
        <v>1</v>
      </c>
      <c r="J92" s="63">
        <v>1</v>
      </c>
      <c r="K92" s="63">
        <v>1</v>
      </c>
      <c r="L92" s="63">
        <v>1</v>
      </c>
      <c r="M92" s="63">
        <v>1</v>
      </c>
      <c r="N92" s="63">
        <v>1</v>
      </c>
      <c r="O92" s="63">
        <v>1</v>
      </c>
      <c r="P92" s="63">
        <v>1</v>
      </c>
      <c r="Q92" s="63">
        <v>1</v>
      </c>
      <c r="R92" s="63">
        <v>1</v>
      </c>
      <c r="S92" s="63">
        <v>1</v>
      </c>
      <c r="T92" s="65">
        <f>Utility_per_Participant!K87</f>
        <v>7.6583999999999994</v>
      </c>
      <c r="U92" s="65">
        <v>0</v>
      </c>
      <c r="V92" s="66">
        <f>Utility_per_Participant!O87</f>
        <v>0</v>
      </c>
      <c r="W92" s="65">
        <v>0</v>
      </c>
      <c r="X92" s="65">
        <v>0</v>
      </c>
      <c r="Y92" s="65">
        <v>0</v>
      </c>
      <c r="Z92" s="63">
        <v>1</v>
      </c>
      <c r="AA92" s="67">
        <f>Utility_per_Participant!N87</f>
        <v>0</v>
      </c>
    </row>
    <row r="93" spans="1:27" ht="15.75" thickBot="1" x14ac:dyDescent="0.3">
      <c r="A93" s="58" t="str">
        <f>Utility_per_Participant!B88</f>
        <v>RSFN114</v>
      </c>
      <c r="B93" s="59">
        <f>Utility_per_Participant!I88</f>
        <v>1.4E-2</v>
      </c>
      <c r="C93" s="59">
        <f>Utility_per_Participant!J88</f>
        <v>1.4E-2</v>
      </c>
      <c r="D93" s="60">
        <f>Utility_per_Participant!L88</f>
        <v>127.64</v>
      </c>
      <c r="E93" s="59">
        <f>Utility_per_Participant!Q88</f>
        <v>0</v>
      </c>
      <c r="F93" s="61" t="str">
        <f>Utility_per_Participant!R88</f>
        <v>RS</v>
      </c>
      <c r="G93" s="62">
        <f>Utility_per_Participant!M88</f>
        <v>6</v>
      </c>
      <c r="H93" s="63">
        <v>1</v>
      </c>
      <c r="I93" s="63">
        <v>1</v>
      </c>
      <c r="J93" s="63">
        <v>1</v>
      </c>
      <c r="K93" s="63">
        <v>1</v>
      </c>
      <c r="L93" s="63">
        <v>1</v>
      </c>
      <c r="M93" s="63">
        <v>1</v>
      </c>
      <c r="N93" s="63">
        <v>1</v>
      </c>
      <c r="O93" s="63">
        <v>1</v>
      </c>
      <c r="P93" s="63">
        <v>1</v>
      </c>
      <c r="Q93" s="63">
        <v>1</v>
      </c>
      <c r="R93" s="63">
        <v>1</v>
      </c>
      <c r="S93" s="63">
        <v>1</v>
      </c>
      <c r="T93" s="65">
        <f>Utility_per_Participant!K88</f>
        <v>7.6583999999999994</v>
      </c>
      <c r="U93" s="65">
        <v>0</v>
      </c>
      <c r="V93" s="66">
        <f>Utility_per_Participant!O88</f>
        <v>0</v>
      </c>
      <c r="W93" s="65">
        <v>0</v>
      </c>
      <c r="X93" s="65">
        <v>0</v>
      </c>
      <c r="Y93" s="65">
        <v>0</v>
      </c>
      <c r="Z93" s="63">
        <v>1</v>
      </c>
      <c r="AA93" s="67">
        <f>Utility_per_Participant!N88</f>
        <v>0</v>
      </c>
    </row>
    <row r="94" spans="1:27" ht="15.75" thickBot="1" x14ac:dyDescent="0.3">
      <c r="A94" s="58" t="str">
        <f>Utility_per_Participant!B89</f>
        <v>RMOT115</v>
      </c>
      <c r="B94" s="59">
        <f>Utility_per_Participant!I89</f>
        <v>1E-3</v>
      </c>
      <c r="C94" s="59">
        <f>Utility_per_Participant!J89</f>
        <v>1E-3</v>
      </c>
      <c r="D94" s="60">
        <f>Utility_per_Participant!L89</f>
        <v>7.51</v>
      </c>
      <c r="E94" s="59">
        <f>Utility_per_Participant!Q89</f>
        <v>0</v>
      </c>
      <c r="F94" s="61" t="str">
        <f>Utility_per_Participant!R89</f>
        <v>RS</v>
      </c>
      <c r="G94" s="62">
        <f>Utility_per_Participant!M89</f>
        <v>4</v>
      </c>
      <c r="H94" s="63">
        <v>1</v>
      </c>
      <c r="I94" s="63">
        <v>1</v>
      </c>
      <c r="J94" s="63">
        <v>1</v>
      </c>
      <c r="K94" s="63">
        <v>1</v>
      </c>
      <c r="L94" s="63">
        <v>1</v>
      </c>
      <c r="M94" s="63">
        <v>1</v>
      </c>
      <c r="N94" s="63">
        <v>1</v>
      </c>
      <c r="O94" s="63">
        <v>1</v>
      </c>
      <c r="P94" s="63">
        <v>1</v>
      </c>
      <c r="Q94" s="63">
        <v>1</v>
      </c>
      <c r="R94" s="63">
        <v>1</v>
      </c>
      <c r="S94" s="63">
        <v>1</v>
      </c>
      <c r="T94" s="65">
        <f>Utility_per_Participant!K89</f>
        <v>0.45059999999999995</v>
      </c>
      <c r="U94" s="65">
        <v>0</v>
      </c>
      <c r="V94" s="66">
        <f>Utility_per_Participant!O89</f>
        <v>2.2400000000000002</v>
      </c>
      <c r="W94" s="65">
        <v>0</v>
      </c>
      <c r="X94" s="65">
        <v>0</v>
      </c>
      <c r="Y94" s="65">
        <v>0</v>
      </c>
      <c r="Z94" s="63">
        <v>1</v>
      </c>
      <c r="AA94" s="67">
        <f>Utility_per_Participant!N89</f>
        <v>0</v>
      </c>
    </row>
    <row r="95" spans="1:27" ht="15.75" thickBot="1" x14ac:dyDescent="0.3">
      <c r="A95" s="58" t="str">
        <f>Utility_per_Participant!B90</f>
        <v>RMON115</v>
      </c>
      <c r="B95" s="59">
        <f>Utility_per_Participant!I90</f>
        <v>1E-3</v>
      </c>
      <c r="C95" s="59">
        <f>Utility_per_Participant!J90</f>
        <v>1E-3</v>
      </c>
      <c r="D95" s="60">
        <f>Utility_per_Participant!L90</f>
        <v>7.51</v>
      </c>
      <c r="E95" s="59">
        <f>Utility_per_Participant!Q90</f>
        <v>0</v>
      </c>
      <c r="F95" s="61" t="str">
        <f>Utility_per_Participant!R90</f>
        <v>RS</v>
      </c>
      <c r="G95" s="62">
        <f>Utility_per_Participant!M90</f>
        <v>4</v>
      </c>
      <c r="H95" s="63">
        <v>1</v>
      </c>
      <c r="I95" s="63">
        <v>1</v>
      </c>
      <c r="J95" s="63">
        <v>1</v>
      </c>
      <c r="K95" s="63">
        <v>1</v>
      </c>
      <c r="L95" s="63">
        <v>1</v>
      </c>
      <c r="M95" s="63">
        <v>1</v>
      </c>
      <c r="N95" s="63">
        <v>1</v>
      </c>
      <c r="O95" s="63">
        <v>1</v>
      </c>
      <c r="P95" s="63">
        <v>1</v>
      </c>
      <c r="Q95" s="63">
        <v>1</v>
      </c>
      <c r="R95" s="63">
        <v>1</v>
      </c>
      <c r="S95" s="63">
        <v>1</v>
      </c>
      <c r="T95" s="65">
        <f>Utility_per_Participant!K90</f>
        <v>0.45059999999999995</v>
      </c>
      <c r="U95" s="65">
        <v>0</v>
      </c>
      <c r="V95" s="66">
        <f>Utility_per_Participant!O90</f>
        <v>2.2400000000000002</v>
      </c>
      <c r="W95" s="65">
        <v>0</v>
      </c>
      <c r="X95" s="65">
        <v>0</v>
      </c>
      <c r="Y95" s="65">
        <v>0</v>
      </c>
      <c r="Z95" s="63">
        <v>1</v>
      </c>
      <c r="AA95" s="67">
        <f>Utility_per_Participant!N90</f>
        <v>0</v>
      </c>
    </row>
    <row r="96" spans="1:27" ht="15.75" thickBot="1" x14ac:dyDescent="0.3">
      <c r="A96" s="58" t="str">
        <f>Utility_per_Participant!B91</f>
        <v>RMFT115</v>
      </c>
      <c r="B96" s="59">
        <f>Utility_per_Participant!I91</f>
        <v>1E-3</v>
      </c>
      <c r="C96" s="59">
        <f>Utility_per_Participant!J91</f>
        <v>1E-3</v>
      </c>
      <c r="D96" s="60">
        <f>Utility_per_Participant!L91</f>
        <v>7.51</v>
      </c>
      <c r="E96" s="59">
        <f>Utility_per_Participant!Q91</f>
        <v>0</v>
      </c>
      <c r="F96" s="61" t="str">
        <f>Utility_per_Participant!R91</f>
        <v>RS</v>
      </c>
      <c r="G96" s="62">
        <f>Utility_per_Participant!M91</f>
        <v>4</v>
      </c>
      <c r="H96" s="63">
        <v>1</v>
      </c>
      <c r="I96" s="63">
        <v>1</v>
      </c>
      <c r="J96" s="63">
        <v>1</v>
      </c>
      <c r="K96" s="63">
        <v>1</v>
      </c>
      <c r="L96" s="63">
        <v>1</v>
      </c>
      <c r="M96" s="63">
        <v>1</v>
      </c>
      <c r="N96" s="63">
        <v>1</v>
      </c>
      <c r="O96" s="63">
        <v>1</v>
      </c>
      <c r="P96" s="63">
        <v>1</v>
      </c>
      <c r="Q96" s="63">
        <v>1</v>
      </c>
      <c r="R96" s="63">
        <v>1</v>
      </c>
      <c r="S96" s="63">
        <v>1</v>
      </c>
      <c r="T96" s="65">
        <f>Utility_per_Participant!K91</f>
        <v>0.45059999999999995</v>
      </c>
      <c r="U96" s="65">
        <v>0</v>
      </c>
      <c r="V96" s="66">
        <f>Utility_per_Participant!O91</f>
        <v>2.2400000000000002</v>
      </c>
      <c r="W96" s="65">
        <v>0</v>
      </c>
      <c r="X96" s="65">
        <v>0</v>
      </c>
      <c r="Y96" s="65">
        <v>0</v>
      </c>
      <c r="Z96" s="63">
        <v>1</v>
      </c>
      <c r="AA96" s="67">
        <f>Utility_per_Participant!N91</f>
        <v>0</v>
      </c>
    </row>
    <row r="97" spans="1:27" ht="15.75" thickBot="1" x14ac:dyDescent="0.3">
      <c r="A97" s="58" t="str">
        <f>Utility_per_Participant!B92</f>
        <v>RMFN115</v>
      </c>
      <c r="B97" s="59">
        <f>Utility_per_Participant!I92</f>
        <v>1E-3</v>
      </c>
      <c r="C97" s="59">
        <f>Utility_per_Participant!J92</f>
        <v>1E-3</v>
      </c>
      <c r="D97" s="60">
        <f>Utility_per_Participant!L92</f>
        <v>7.51</v>
      </c>
      <c r="E97" s="59">
        <f>Utility_per_Participant!Q92</f>
        <v>0</v>
      </c>
      <c r="F97" s="61" t="str">
        <f>Utility_per_Participant!R92</f>
        <v>RS</v>
      </c>
      <c r="G97" s="62">
        <f>Utility_per_Participant!M92</f>
        <v>4</v>
      </c>
      <c r="H97" s="63">
        <v>1</v>
      </c>
      <c r="I97" s="63">
        <v>1</v>
      </c>
      <c r="J97" s="63">
        <v>1</v>
      </c>
      <c r="K97" s="63">
        <v>1</v>
      </c>
      <c r="L97" s="63">
        <v>1</v>
      </c>
      <c r="M97" s="63">
        <v>1</v>
      </c>
      <c r="N97" s="63">
        <v>1</v>
      </c>
      <c r="O97" s="63">
        <v>1</v>
      </c>
      <c r="P97" s="63">
        <v>1</v>
      </c>
      <c r="Q97" s="63">
        <v>1</v>
      </c>
      <c r="R97" s="63">
        <v>1</v>
      </c>
      <c r="S97" s="63">
        <v>1</v>
      </c>
      <c r="T97" s="65">
        <f>Utility_per_Participant!K92</f>
        <v>0.45059999999999995</v>
      </c>
      <c r="U97" s="65">
        <v>0</v>
      </c>
      <c r="V97" s="66">
        <f>Utility_per_Participant!O92</f>
        <v>2.2400000000000002</v>
      </c>
      <c r="W97" s="65">
        <v>0</v>
      </c>
      <c r="X97" s="65">
        <v>0</v>
      </c>
      <c r="Y97" s="65">
        <v>0</v>
      </c>
      <c r="Z97" s="63">
        <v>1</v>
      </c>
      <c r="AA97" s="67">
        <f>Utility_per_Participant!N92</f>
        <v>0</v>
      </c>
    </row>
    <row r="98" spans="1:27" ht="15.75" thickBot="1" x14ac:dyDescent="0.3">
      <c r="A98" s="58" t="str">
        <f>Utility_per_Participant!B93</f>
        <v>RSFT115</v>
      </c>
      <c r="B98" s="59">
        <f>Utility_per_Participant!I93</f>
        <v>1E-3</v>
      </c>
      <c r="C98" s="59">
        <f>Utility_per_Participant!J93</f>
        <v>1E-3</v>
      </c>
      <c r="D98" s="60">
        <f>Utility_per_Participant!L93</f>
        <v>7.51</v>
      </c>
      <c r="E98" s="59">
        <f>Utility_per_Participant!Q93</f>
        <v>0</v>
      </c>
      <c r="F98" s="61" t="str">
        <f>Utility_per_Participant!R93</f>
        <v>RS</v>
      </c>
      <c r="G98" s="62">
        <f>Utility_per_Participant!M93</f>
        <v>4</v>
      </c>
      <c r="H98" s="63">
        <v>1</v>
      </c>
      <c r="I98" s="63">
        <v>1</v>
      </c>
      <c r="J98" s="63">
        <v>1</v>
      </c>
      <c r="K98" s="63">
        <v>1</v>
      </c>
      <c r="L98" s="63">
        <v>1</v>
      </c>
      <c r="M98" s="63">
        <v>1</v>
      </c>
      <c r="N98" s="63">
        <v>1</v>
      </c>
      <c r="O98" s="63">
        <v>1</v>
      </c>
      <c r="P98" s="63">
        <v>1</v>
      </c>
      <c r="Q98" s="63">
        <v>1</v>
      </c>
      <c r="R98" s="63">
        <v>1</v>
      </c>
      <c r="S98" s="63">
        <v>1</v>
      </c>
      <c r="T98" s="65">
        <f>Utility_per_Participant!K93</f>
        <v>0.45059999999999995</v>
      </c>
      <c r="U98" s="65">
        <v>0</v>
      </c>
      <c r="V98" s="66">
        <f>Utility_per_Participant!O93</f>
        <v>2.2400000000000002</v>
      </c>
      <c r="W98" s="65">
        <v>0</v>
      </c>
      <c r="X98" s="65">
        <v>0</v>
      </c>
      <c r="Y98" s="65">
        <v>0</v>
      </c>
      <c r="Z98" s="63">
        <v>1</v>
      </c>
      <c r="AA98" s="67">
        <f>Utility_per_Participant!N93</f>
        <v>0</v>
      </c>
    </row>
    <row r="99" spans="1:27" ht="15.75" thickBot="1" x14ac:dyDescent="0.3">
      <c r="A99" s="58" t="str">
        <f>Utility_per_Participant!B94</f>
        <v>RSFN115</v>
      </c>
      <c r="B99" s="59">
        <f>Utility_per_Participant!I94</f>
        <v>1E-3</v>
      </c>
      <c r="C99" s="59">
        <f>Utility_per_Participant!J94</f>
        <v>1E-3</v>
      </c>
      <c r="D99" s="60">
        <f>Utility_per_Participant!L94</f>
        <v>7.51</v>
      </c>
      <c r="E99" s="59">
        <f>Utility_per_Participant!Q94</f>
        <v>0</v>
      </c>
      <c r="F99" s="61" t="str">
        <f>Utility_per_Participant!R94</f>
        <v>RS</v>
      </c>
      <c r="G99" s="62">
        <f>Utility_per_Participant!M94</f>
        <v>4</v>
      </c>
      <c r="H99" s="63">
        <v>1</v>
      </c>
      <c r="I99" s="63">
        <v>1</v>
      </c>
      <c r="J99" s="63">
        <v>1</v>
      </c>
      <c r="K99" s="63">
        <v>1</v>
      </c>
      <c r="L99" s="63">
        <v>1</v>
      </c>
      <c r="M99" s="63">
        <v>1</v>
      </c>
      <c r="N99" s="63">
        <v>1</v>
      </c>
      <c r="O99" s="63">
        <v>1</v>
      </c>
      <c r="P99" s="63">
        <v>1</v>
      </c>
      <c r="Q99" s="63">
        <v>1</v>
      </c>
      <c r="R99" s="63">
        <v>1</v>
      </c>
      <c r="S99" s="63">
        <v>1</v>
      </c>
      <c r="T99" s="65">
        <f>Utility_per_Participant!K94</f>
        <v>0.45059999999999995</v>
      </c>
      <c r="U99" s="65">
        <v>0</v>
      </c>
      <c r="V99" s="66">
        <f>Utility_per_Participant!O94</f>
        <v>2.2400000000000002</v>
      </c>
      <c r="W99" s="65">
        <v>0</v>
      </c>
      <c r="X99" s="65">
        <v>0</v>
      </c>
      <c r="Y99" s="65">
        <v>0</v>
      </c>
      <c r="Z99" s="63">
        <v>1</v>
      </c>
      <c r="AA99" s="67">
        <f>Utility_per_Participant!N94</f>
        <v>0</v>
      </c>
    </row>
    <row r="100" spans="1:27" ht="15.75" thickBot="1" x14ac:dyDescent="0.3">
      <c r="A100" s="58" t="str">
        <f>Utility_per_Participant!B95</f>
        <v>RMOT116</v>
      </c>
      <c r="B100" s="59">
        <f>Utility_per_Participant!I95</f>
        <v>1.2999999999999999E-2</v>
      </c>
      <c r="C100" s="59">
        <f>Utility_per_Participant!J95</f>
        <v>1.2999999999999999E-2</v>
      </c>
      <c r="D100" s="60">
        <f>Utility_per_Participant!L95</f>
        <v>119.56</v>
      </c>
      <c r="E100" s="59">
        <f>Utility_per_Participant!Q95</f>
        <v>0</v>
      </c>
      <c r="F100" s="61" t="str">
        <f>Utility_per_Participant!R95</f>
        <v>RS</v>
      </c>
      <c r="G100" s="62">
        <f>Utility_per_Participant!M95</f>
        <v>4</v>
      </c>
      <c r="H100" s="63">
        <v>1</v>
      </c>
      <c r="I100" s="63">
        <v>1</v>
      </c>
      <c r="J100" s="63">
        <v>1</v>
      </c>
      <c r="K100" s="63">
        <v>1</v>
      </c>
      <c r="L100" s="63">
        <v>1</v>
      </c>
      <c r="M100" s="63">
        <v>1</v>
      </c>
      <c r="N100" s="63">
        <v>1</v>
      </c>
      <c r="O100" s="63">
        <v>1</v>
      </c>
      <c r="P100" s="63">
        <v>1</v>
      </c>
      <c r="Q100" s="63">
        <v>1</v>
      </c>
      <c r="R100" s="63">
        <v>1</v>
      </c>
      <c r="S100" s="63">
        <v>1</v>
      </c>
      <c r="T100" s="65">
        <f>Utility_per_Participant!K95</f>
        <v>7.1735999999999995</v>
      </c>
      <c r="U100" s="65">
        <v>0</v>
      </c>
      <c r="V100" s="66">
        <f>Utility_per_Participant!O95</f>
        <v>20.73</v>
      </c>
      <c r="W100" s="65">
        <v>0</v>
      </c>
      <c r="X100" s="65">
        <v>0</v>
      </c>
      <c r="Y100" s="65">
        <v>0</v>
      </c>
      <c r="Z100" s="63">
        <v>1</v>
      </c>
      <c r="AA100" s="67">
        <f>Utility_per_Participant!N95</f>
        <v>0</v>
      </c>
    </row>
    <row r="101" spans="1:27" ht="15.75" thickBot="1" x14ac:dyDescent="0.3">
      <c r="A101" s="58" t="str">
        <f>Utility_per_Participant!B96</f>
        <v>RMON116</v>
      </c>
      <c r="B101" s="59">
        <f>Utility_per_Participant!I96</f>
        <v>1.2999999999999999E-2</v>
      </c>
      <c r="C101" s="59">
        <f>Utility_per_Participant!J96</f>
        <v>1.2999999999999999E-2</v>
      </c>
      <c r="D101" s="60">
        <f>Utility_per_Participant!L96</f>
        <v>119.56</v>
      </c>
      <c r="E101" s="59">
        <f>Utility_per_Participant!Q96</f>
        <v>0</v>
      </c>
      <c r="F101" s="61" t="str">
        <f>Utility_per_Participant!R96</f>
        <v>RS</v>
      </c>
      <c r="G101" s="62">
        <f>Utility_per_Participant!M96</f>
        <v>4</v>
      </c>
      <c r="H101" s="63">
        <v>1</v>
      </c>
      <c r="I101" s="63">
        <v>1</v>
      </c>
      <c r="J101" s="63">
        <v>1</v>
      </c>
      <c r="K101" s="63">
        <v>1</v>
      </c>
      <c r="L101" s="63">
        <v>1</v>
      </c>
      <c r="M101" s="63">
        <v>1</v>
      </c>
      <c r="N101" s="63">
        <v>1</v>
      </c>
      <c r="O101" s="63">
        <v>1</v>
      </c>
      <c r="P101" s="63">
        <v>1</v>
      </c>
      <c r="Q101" s="63">
        <v>1</v>
      </c>
      <c r="R101" s="63">
        <v>1</v>
      </c>
      <c r="S101" s="63">
        <v>1</v>
      </c>
      <c r="T101" s="65">
        <f>Utility_per_Participant!K96</f>
        <v>7.1735999999999995</v>
      </c>
      <c r="U101" s="65">
        <v>0</v>
      </c>
      <c r="V101" s="66">
        <f>Utility_per_Participant!O96</f>
        <v>20.73</v>
      </c>
      <c r="W101" s="65">
        <v>0</v>
      </c>
      <c r="X101" s="65">
        <v>0</v>
      </c>
      <c r="Y101" s="65">
        <v>0</v>
      </c>
      <c r="Z101" s="63">
        <v>1</v>
      </c>
      <c r="AA101" s="67">
        <f>Utility_per_Participant!N96</f>
        <v>0</v>
      </c>
    </row>
    <row r="102" spans="1:27" ht="15.75" thickBot="1" x14ac:dyDescent="0.3">
      <c r="A102" s="58" t="str">
        <f>Utility_per_Participant!B97</f>
        <v>RMFT116</v>
      </c>
      <c r="B102" s="59">
        <f>Utility_per_Participant!I97</f>
        <v>1.2999999999999999E-2</v>
      </c>
      <c r="C102" s="59">
        <f>Utility_per_Participant!J97</f>
        <v>1.2999999999999999E-2</v>
      </c>
      <c r="D102" s="60">
        <f>Utility_per_Participant!L97</f>
        <v>119.56</v>
      </c>
      <c r="E102" s="59">
        <f>Utility_per_Participant!Q97</f>
        <v>0</v>
      </c>
      <c r="F102" s="61" t="str">
        <f>Utility_per_Participant!R97</f>
        <v>RS</v>
      </c>
      <c r="G102" s="62">
        <f>Utility_per_Participant!M97</f>
        <v>4</v>
      </c>
      <c r="H102" s="63">
        <v>1</v>
      </c>
      <c r="I102" s="63">
        <v>1</v>
      </c>
      <c r="J102" s="63">
        <v>1</v>
      </c>
      <c r="K102" s="63">
        <v>1</v>
      </c>
      <c r="L102" s="63">
        <v>1</v>
      </c>
      <c r="M102" s="63">
        <v>1</v>
      </c>
      <c r="N102" s="63">
        <v>1</v>
      </c>
      <c r="O102" s="63">
        <v>1</v>
      </c>
      <c r="P102" s="63">
        <v>1</v>
      </c>
      <c r="Q102" s="63">
        <v>1</v>
      </c>
      <c r="R102" s="63">
        <v>1</v>
      </c>
      <c r="S102" s="63">
        <v>1</v>
      </c>
      <c r="T102" s="65">
        <f>Utility_per_Participant!K97</f>
        <v>7.1735999999999995</v>
      </c>
      <c r="U102" s="65">
        <v>0</v>
      </c>
      <c r="V102" s="66">
        <f>Utility_per_Participant!O97</f>
        <v>20.73</v>
      </c>
      <c r="W102" s="65">
        <v>0</v>
      </c>
      <c r="X102" s="65">
        <v>0</v>
      </c>
      <c r="Y102" s="65">
        <v>0</v>
      </c>
      <c r="Z102" s="63">
        <v>1</v>
      </c>
      <c r="AA102" s="67">
        <f>Utility_per_Participant!N97</f>
        <v>0</v>
      </c>
    </row>
    <row r="103" spans="1:27" ht="15.75" thickBot="1" x14ac:dyDescent="0.3">
      <c r="A103" s="58" t="str">
        <f>Utility_per_Participant!B98</f>
        <v>RMFN116</v>
      </c>
      <c r="B103" s="59">
        <f>Utility_per_Participant!I98</f>
        <v>1.2999999999999999E-2</v>
      </c>
      <c r="C103" s="59">
        <f>Utility_per_Participant!J98</f>
        <v>1.2999999999999999E-2</v>
      </c>
      <c r="D103" s="60">
        <f>Utility_per_Participant!L98</f>
        <v>119.56</v>
      </c>
      <c r="E103" s="59">
        <f>Utility_per_Participant!Q98</f>
        <v>0</v>
      </c>
      <c r="F103" s="61" t="str">
        <f>Utility_per_Participant!R98</f>
        <v>RS</v>
      </c>
      <c r="G103" s="62">
        <f>Utility_per_Participant!M98</f>
        <v>4</v>
      </c>
      <c r="H103" s="63">
        <v>1</v>
      </c>
      <c r="I103" s="63">
        <v>1</v>
      </c>
      <c r="J103" s="63">
        <v>1</v>
      </c>
      <c r="K103" s="63">
        <v>1</v>
      </c>
      <c r="L103" s="63">
        <v>1</v>
      </c>
      <c r="M103" s="63">
        <v>1</v>
      </c>
      <c r="N103" s="63">
        <v>1</v>
      </c>
      <c r="O103" s="63">
        <v>1</v>
      </c>
      <c r="P103" s="63">
        <v>1</v>
      </c>
      <c r="Q103" s="63">
        <v>1</v>
      </c>
      <c r="R103" s="63">
        <v>1</v>
      </c>
      <c r="S103" s="63">
        <v>1</v>
      </c>
      <c r="T103" s="65">
        <f>Utility_per_Participant!K98</f>
        <v>7.1735999999999995</v>
      </c>
      <c r="U103" s="65">
        <v>0</v>
      </c>
      <c r="V103" s="66">
        <f>Utility_per_Participant!O98</f>
        <v>20.73</v>
      </c>
      <c r="W103" s="65">
        <v>0</v>
      </c>
      <c r="X103" s="65">
        <v>0</v>
      </c>
      <c r="Y103" s="65">
        <v>0</v>
      </c>
      <c r="Z103" s="63">
        <v>1</v>
      </c>
      <c r="AA103" s="67">
        <f>Utility_per_Participant!N98</f>
        <v>0</v>
      </c>
    </row>
    <row r="104" spans="1:27" ht="15.75" thickBot="1" x14ac:dyDescent="0.3">
      <c r="A104" s="58" t="str">
        <f>Utility_per_Participant!B99</f>
        <v>RSFT116</v>
      </c>
      <c r="B104" s="59">
        <f>Utility_per_Participant!I99</f>
        <v>1.2999999999999999E-2</v>
      </c>
      <c r="C104" s="59">
        <f>Utility_per_Participant!J99</f>
        <v>1.2999999999999999E-2</v>
      </c>
      <c r="D104" s="60">
        <f>Utility_per_Participant!L99</f>
        <v>119.56</v>
      </c>
      <c r="E104" s="59">
        <f>Utility_per_Participant!Q99</f>
        <v>0</v>
      </c>
      <c r="F104" s="61" t="str">
        <f>Utility_per_Participant!R99</f>
        <v>RS</v>
      </c>
      <c r="G104" s="62">
        <f>Utility_per_Participant!M99</f>
        <v>4</v>
      </c>
      <c r="H104" s="63">
        <v>1</v>
      </c>
      <c r="I104" s="63">
        <v>1</v>
      </c>
      <c r="J104" s="63">
        <v>1</v>
      </c>
      <c r="K104" s="63">
        <v>1</v>
      </c>
      <c r="L104" s="63">
        <v>1</v>
      </c>
      <c r="M104" s="63">
        <v>1</v>
      </c>
      <c r="N104" s="63">
        <v>1</v>
      </c>
      <c r="O104" s="63">
        <v>1</v>
      </c>
      <c r="P104" s="63">
        <v>1</v>
      </c>
      <c r="Q104" s="63">
        <v>1</v>
      </c>
      <c r="R104" s="63">
        <v>1</v>
      </c>
      <c r="S104" s="63">
        <v>1</v>
      </c>
      <c r="T104" s="65">
        <f>Utility_per_Participant!K99</f>
        <v>7.1735999999999995</v>
      </c>
      <c r="U104" s="65">
        <v>0</v>
      </c>
      <c r="V104" s="66">
        <f>Utility_per_Participant!O99</f>
        <v>20.73</v>
      </c>
      <c r="W104" s="65">
        <v>0</v>
      </c>
      <c r="X104" s="65">
        <v>0</v>
      </c>
      <c r="Y104" s="65">
        <v>0</v>
      </c>
      <c r="Z104" s="63">
        <v>1</v>
      </c>
      <c r="AA104" s="67">
        <f>Utility_per_Participant!N99</f>
        <v>0</v>
      </c>
    </row>
    <row r="105" spans="1:27" ht="15.75" thickBot="1" x14ac:dyDescent="0.3">
      <c r="A105" s="58" t="str">
        <f>Utility_per_Participant!B100</f>
        <v>RSFN116</v>
      </c>
      <c r="B105" s="59">
        <f>Utility_per_Participant!I100</f>
        <v>1.2999999999999999E-2</v>
      </c>
      <c r="C105" s="59">
        <f>Utility_per_Participant!J100</f>
        <v>1.2999999999999999E-2</v>
      </c>
      <c r="D105" s="60">
        <f>Utility_per_Participant!L100</f>
        <v>119.56</v>
      </c>
      <c r="E105" s="59">
        <f>Utility_per_Participant!Q100</f>
        <v>0</v>
      </c>
      <c r="F105" s="61" t="str">
        <f>Utility_per_Participant!R100</f>
        <v>RS</v>
      </c>
      <c r="G105" s="62">
        <f>Utility_per_Participant!M100</f>
        <v>4</v>
      </c>
      <c r="H105" s="63">
        <v>1</v>
      </c>
      <c r="I105" s="63">
        <v>1</v>
      </c>
      <c r="J105" s="63">
        <v>1</v>
      </c>
      <c r="K105" s="63">
        <v>1</v>
      </c>
      <c r="L105" s="63">
        <v>1</v>
      </c>
      <c r="M105" s="63">
        <v>1</v>
      </c>
      <c r="N105" s="63">
        <v>1</v>
      </c>
      <c r="O105" s="63">
        <v>1</v>
      </c>
      <c r="P105" s="63">
        <v>1</v>
      </c>
      <c r="Q105" s="63">
        <v>1</v>
      </c>
      <c r="R105" s="63">
        <v>1</v>
      </c>
      <c r="S105" s="63">
        <v>1</v>
      </c>
      <c r="T105" s="65">
        <f>Utility_per_Participant!K100</f>
        <v>7.1735999999999995</v>
      </c>
      <c r="U105" s="65">
        <v>0</v>
      </c>
      <c r="V105" s="66">
        <f>Utility_per_Participant!O100</f>
        <v>20.73</v>
      </c>
      <c r="W105" s="65">
        <v>0</v>
      </c>
      <c r="X105" s="65">
        <v>0</v>
      </c>
      <c r="Y105" s="65">
        <v>0</v>
      </c>
      <c r="Z105" s="63">
        <v>1</v>
      </c>
      <c r="AA105" s="67">
        <f>Utility_per_Participant!N100</f>
        <v>0</v>
      </c>
    </row>
    <row r="106" spans="1:27" ht="15.75" thickBot="1" x14ac:dyDescent="0.3">
      <c r="A106" s="58" t="str">
        <f>Utility_per_Participant!B101</f>
        <v>RMOT117</v>
      </c>
      <c r="B106" s="59">
        <f>Utility_per_Participant!I101</f>
        <v>5.0000000000000001E-3</v>
      </c>
      <c r="C106" s="59">
        <f>Utility_per_Participant!J101</f>
        <v>4.0000000000000001E-3</v>
      </c>
      <c r="D106" s="60">
        <f>Utility_per_Participant!L101</f>
        <v>34</v>
      </c>
      <c r="E106" s="59">
        <f>Utility_per_Participant!Q101</f>
        <v>0</v>
      </c>
      <c r="F106" s="61" t="str">
        <f>Utility_per_Participant!R101</f>
        <v>RS</v>
      </c>
      <c r="G106" s="62">
        <f>Utility_per_Participant!M101</f>
        <v>17</v>
      </c>
      <c r="H106" s="63">
        <v>1</v>
      </c>
      <c r="I106" s="63">
        <v>1</v>
      </c>
      <c r="J106" s="63">
        <v>1</v>
      </c>
      <c r="K106" s="63">
        <v>1</v>
      </c>
      <c r="L106" s="63">
        <v>1</v>
      </c>
      <c r="M106" s="63">
        <v>1</v>
      </c>
      <c r="N106" s="63">
        <v>1</v>
      </c>
      <c r="O106" s="63">
        <v>1</v>
      </c>
      <c r="P106" s="63">
        <v>1</v>
      </c>
      <c r="Q106" s="63">
        <v>1</v>
      </c>
      <c r="R106" s="63">
        <v>1</v>
      </c>
      <c r="S106" s="63">
        <v>1</v>
      </c>
      <c r="T106" s="65">
        <f>Utility_per_Participant!K101</f>
        <v>2.04</v>
      </c>
      <c r="U106" s="65">
        <v>0</v>
      </c>
      <c r="V106" s="66">
        <f>Utility_per_Participant!O101</f>
        <v>41.15</v>
      </c>
      <c r="W106" s="65">
        <v>0</v>
      </c>
      <c r="X106" s="65">
        <v>0</v>
      </c>
      <c r="Y106" s="65">
        <v>0</v>
      </c>
      <c r="Z106" s="63">
        <v>1</v>
      </c>
      <c r="AA106" s="67">
        <f>Utility_per_Participant!N101</f>
        <v>0</v>
      </c>
    </row>
    <row r="107" spans="1:27" ht="15.75" thickBot="1" x14ac:dyDescent="0.3">
      <c r="A107" s="58" t="str">
        <f>Utility_per_Participant!B102</f>
        <v>RMON117</v>
      </c>
      <c r="B107" s="59">
        <f>Utility_per_Participant!I102</f>
        <v>5.0000000000000001E-3</v>
      </c>
      <c r="C107" s="59">
        <f>Utility_per_Participant!J102</f>
        <v>4.0000000000000001E-3</v>
      </c>
      <c r="D107" s="60">
        <f>Utility_per_Participant!L102</f>
        <v>34</v>
      </c>
      <c r="E107" s="59">
        <f>Utility_per_Participant!Q102</f>
        <v>0</v>
      </c>
      <c r="F107" s="61" t="str">
        <f>Utility_per_Participant!R102</f>
        <v>RS</v>
      </c>
      <c r="G107" s="62">
        <f>Utility_per_Participant!M102</f>
        <v>17</v>
      </c>
      <c r="H107" s="63">
        <v>1</v>
      </c>
      <c r="I107" s="63">
        <v>1</v>
      </c>
      <c r="J107" s="63">
        <v>1</v>
      </c>
      <c r="K107" s="63">
        <v>1</v>
      </c>
      <c r="L107" s="63">
        <v>1</v>
      </c>
      <c r="M107" s="63">
        <v>1</v>
      </c>
      <c r="N107" s="63">
        <v>1</v>
      </c>
      <c r="O107" s="63">
        <v>1</v>
      </c>
      <c r="P107" s="63">
        <v>1</v>
      </c>
      <c r="Q107" s="63">
        <v>1</v>
      </c>
      <c r="R107" s="63">
        <v>1</v>
      </c>
      <c r="S107" s="63">
        <v>1</v>
      </c>
      <c r="T107" s="65">
        <f>Utility_per_Participant!K102</f>
        <v>2.04</v>
      </c>
      <c r="U107" s="65">
        <v>0</v>
      </c>
      <c r="V107" s="66">
        <f>Utility_per_Participant!O102</f>
        <v>41.15</v>
      </c>
      <c r="W107" s="65">
        <v>0</v>
      </c>
      <c r="X107" s="65">
        <v>0</v>
      </c>
      <c r="Y107" s="65">
        <v>0</v>
      </c>
      <c r="Z107" s="63">
        <v>1</v>
      </c>
      <c r="AA107" s="67">
        <f>Utility_per_Participant!N102</f>
        <v>0</v>
      </c>
    </row>
    <row r="108" spans="1:27" ht="15.75" thickBot="1" x14ac:dyDescent="0.3">
      <c r="A108" s="58" t="str">
        <f>Utility_per_Participant!B103</f>
        <v>RMFT117</v>
      </c>
      <c r="B108" s="59">
        <f>Utility_per_Participant!I103</f>
        <v>4.0000000000000001E-3</v>
      </c>
      <c r="C108" s="59">
        <f>Utility_per_Participant!J103</f>
        <v>4.0000000000000001E-3</v>
      </c>
      <c r="D108" s="60">
        <f>Utility_per_Participant!L103</f>
        <v>34</v>
      </c>
      <c r="E108" s="59">
        <f>Utility_per_Participant!Q103</f>
        <v>0</v>
      </c>
      <c r="F108" s="61" t="str">
        <f>Utility_per_Participant!R103</f>
        <v>RS</v>
      </c>
      <c r="G108" s="62">
        <f>Utility_per_Participant!M103</f>
        <v>17</v>
      </c>
      <c r="H108" s="63">
        <v>1</v>
      </c>
      <c r="I108" s="63">
        <v>1</v>
      </c>
      <c r="J108" s="63">
        <v>1</v>
      </c>
      <c r="K108" s="63">
        <v>1</v>
      </c>
      <c r="L108" s="63">
        <v>1</v>
      </c>
      <c r="M108" s="63">
        <v>1</v>
      </c>
      <c r="N108" s="63">
        <v>1</v>
      </c>
      <c r="O108" s="63">
        <v>1</v>
      </c>
      <c r="P108" s="63">
        <v>1</v>
      </c>
      <c r="Q108" s="63">
        <v>1</v>
      </c>
      <c r="R108" s="63">
        <v>1</v>
      </c>
      <c r="S108" s="63">
        <v>1</v>
      </c>
      <c r="T108" s="65">
        <f>Utility_per_Participant!K103</f>
        <v>2.04</v>
      </c>
      <c r="U108" s="65">
        <v>0</v>
      </c>
      <c r="V108" s="66">
        <f>Utility_per_Participant!O103</f>
        <v>41.15</v>
      </c>
      <c r="W108" s="65">
        <v>0</v>
      </c>
      <c r="X108" s="65">
        <v>0</v>
      </c>
      <c r="Y108" s="65">
        <v>0</v>
      </c>
      <c r="Z108" s="63">
        <v>1</v>
      </c>
      <c r="AA108" s="67">
        <f>Utility_per_Participant!N103</f>
        <v>0</v>
      </c>
    </row>
    <row r="109" spans="1:27" ht="15.75" thickBot="1" x14ac:dyDescent="0.3">
      <c r="A109" s="58" t="str">
        <f>Utility_per_Participant!B104</f>
        <v>RMFN117</v>
      </c>
      <c r="B109" s="59">
        <f>Utility_per_Participant!I104</f>
        <v>4.0000000000000001E-3</v>
      </c>
      <c r="C109" s="59">
        <f>Utility_per_Participant!J104</f>
        <v>4.0000000000000001E-3</v>
      </c>
      <c r="D109" s="60">
        <f>Utility_per_Participant!L104</f>
        <v>34</v>
      </c>
      <c r="E109" s="59">
        <f>Utility_per_Participant!Q104</f>
        <v>0</v>
      </c>
      <c r="F109" s="61" t="str">
        <f>Utility_per_Participant!R104</f>
        <v>RS</v>
      </c>
      <c r="G109" s="62">
        <f>Utility_per_Participant!M104</f>
        <v>17</v>
      </c>
      <c r="H109" s="63">
        <v>1</v>
      </c>
      <c r="I109" s="63">
        <v>1</v>
      </c>
      <c r="J109" s="63">
        <v>1</v>
      </c>
      <c r="K109" s="63">
        <v>1</v>
      </c>
      <c r="L109" s="63">
        <v>1</v>
      </c>
      <c r="M109" s="63">
        <v>1</v>
      </c>
      <c r="N109" s="63">
        <v>1</v>
      </c>
      <c r="O109" s="63">
        <v>1</v>
      </c>
      <c r="P109" s="63">
        <v>1</v>
      </c>
      <c r="Q109" s="63">
        <v>1</v>
      </c>
      <c r="R109" s="63">
        <v>1</v>
      </c>
      <c r="S109" s="63">
        <v>1</v>
      </c>
      <c r="T109" s="65">
        <f>Utility_per_Participant!K104</f>
        <v>2.04</v>
      </c>
      <c r="U109" s="65">
        <v>0</v>
      </c>
      <c r="V109" s="66">
        <f>Utility_per_Participant!O104</f>
        <v>41.15</v>
      </c>
      <c r="W109" s="65">
        <v>0</v>
      </c>
      <c r="X109" s="65">
        <v>0</v>
      </c>
      <c r="Y109" s="65">
        <v>0</v>
      </c>
      <c r="Z109" s="63">
        <v>1</v>
      </c>
      <c r="AA109" s="67">
        <f>Utility_per_Participant!N104</f>
        <v>0</v>
      </c>
    </row>
    <row r="110" spans="1:27" ht="15.75" thickBot="1" x14ac:dyDescent="0.3">
      <c r="A110" s="58" t="str">
        <f>Utility_per_Participant!B105</f>
        <v>RSFT117</v>
      </c>
      <c r="B110" s="59">
        <f>Utility_per_Participant!I105</f>
        <v>4.0000000000000001E-3</v>
      </c>
      <c r="C110" s="59">
        <f>Utility_per_Participant!J105</f>
        <v>4.0000000000000001E-3</v>
      </c>
      <c r="D110" s="60">
        <f>Utility_per_Participant!L105</f>
        <v>34</v>
      </c>
      <c r="E110" s="59">
        <f>Utility_per_Participant!Q105</f>
        <v>0</v>
      </c>
      <c r="F110" s="61" t="str">
        <f>Utility_per_Participant!R105</f>
        <v>RS</v>
      </c>
      <c r="G110" s="62">
        <f>Utility_per_Participant!M105</f>
        <v>17</v>
      </c>
      <c r="H110" s="63">
        <v>1</v>
      </c>
      <c r="I110" s="63">
        <v>1</v>
      </c>
      <c r="J110" s="63">
        <v>1</v>
      </c>
      <c r="K110" s="63">
        <v>1</v>
      </c>
      <c r="L110" s="63">
        <v>1</v>
      </c>
      <c r="M110" s="63">
        <v>1</v>
      </c>
      <c r="N110" s="63">
        <v>1</v>
      </c>
      <c r="O110" s="63">
        <v>1</v>
      </c>
      <c r="P110" s="63">
        <v>1</v>
      </c>
      <c r="Q110" s="63">
        <v>1</v>
      </c>
      <c r="R110" s="63">
        <v>1</v>
      </c>
      <c r="S110" s="63">
        <v>1</v>
      </c>
      <c r="T110" s="65">
        <f>Utility_per_Participant!K105</f>
        <v>2.04</v>
      </c>
      <c r="U110" s="65">
        <v>0</v>
      </c>
      <c r="V110" s="66">
        <f>Utility_per_Participant!O105</f>
        <v>41.15</v>
      </c>
      <c r="W110" s="65">
        <v>0</v>
      </c>
      <c r="X110" s="65">
        <v>0</v>
      </c>
      <c r="Y110" s="65">
        <v>0</v>
      </c>
      <c r="Z110" s="63">
        <v>1</v>
      </c>
      <c r="AA110" s="67">
        <f>Utility_per_Participant!N105</f>
        <v>0</v>
      </c>
    </row>
    <row r="111" spans="1:27" ht="15.75" thickBot="1" x14ac:dyDescent="0.3">
      <c r="A111" s="58" t="str">
        <f>Utility_per_Participant!B106</f>
        <v>RSFN117</v>
      </c>
      <c r="B111" s="59">
        <f>Utility_per_Participant!I106</f>
        <v>4.0000000000000001E-3</v>
      </c>
      <c r="C111" s="59">
        <f>Utility_per_Participant!J106</f>
        <v>4.0000000000000001E-3</v>
      </c>
      <c r="D111" s="60">
        <f>Utility_per_Participant!L106</f>
        <v>34</v>
      </c>
      <c r="E111" s="59">
        <f>Utility_per_Participant!Q106</f>
        <v>0</v>
      </c>
      <c r="F111" s="61" t="str">
        <f>Utility_per_Participant!R106</f>
        <v>RS</v>
      </c>
      <c r="G111" s="62">
        <f>Utility_per_Participant!M106</f>
        <v>17</v>
      </c>
      <c r="H111" s="63">
        <v>1</v>
      </c>
      <c r="I111" s="63">
        <v>1</v>
      </c>
      <c r="J111" s="63">
        <v>1</v>
      </c>
      <c r="K111" s="63">
        <v>1</v>
      </c>
      <c r="L111" s="63">
        <v>1</v>
      </c>
      <c r="M111" s="63">
        <v>1</v>
      </c>
      <c r="N111" s="63">
        <v>1</v>
      </c>
      <c r="O111" s="63">
        <v>1</v>
      </c>
      <c r="P111" s="63">
        <v>1</v>
      </c>
      <c r="Q111" s="63">
        <v>1</v>
      </c>
      <c r="R111" s="63">
        <v>1</v>
      </c>
      <c r="S111" s="63">
        <v>1</v>
      </c>
      <c r="T111" s="65">
        <f>Utility_per_Participant!K106</f>
        <v>2.04</v>
      </c>
      <c r="U111" s="65">
        <v>0</v>
      </c>
      <c r="V111" s="66">
        <f>Utility_per_Participant!O106</f>
        <v>41.15</v>
      </c>
      <c r="W111" s="65">
        <v>0</v>
      </c>
      <c r="X111" s="65">
        <v>0</v>
      </c>
      <c r="Y111" s="65">
        <v>0</v>
      </c>
      <c r="Z111" s="63">
        <v>1</v>
      </c>
      <c r="AA111" s="67">
        <f>Utility_per_Participant!N106</f>
        <v>0</v>
      </c>
    </row>
    <row r="112" spans="1:27" ht="15.75" thickBot="1" x14ac:dyDescent="0.3">
      <c r="A112" s="58" t="str">
        <f>Utility_per_Participant!B107</f>
        <v>RMOT118</v>
      </c>
      <c r="B112" s="59">
        <f>Utility_per_Participant!I107</f>
        <v>5.0000000000000001E-3</v>
      </c>
      <c r="C112" s="59">
        <f>Utility_per_Participant!J107</f>
        <v>5.0000000000000001E-3</v>
      </c>
      <c r="D112" s="60">
        <f>Utility_per_Participant!L107</f>
        <v>44</v>
      </c>
      <c r="E112" s="59">
        <f>Utility_per_Participant!Q107</f>
        <v>0</v>
      </c>
      <c r="F112" s="61" t="str">
        <f>Utility_per_Participant!R107</f>
        <v>RS</v>
      </c>
      <c r="G112" s="62">
        <f>Utility_per_Participant!M107</f>
        <v>6</v>
      </c>
      <c r="H112" s="63">
        <v>1</v>
      </c>
      <c r="I112" s="63">
        <v>1</v>
      </c>
      <c r="J112" s="63">
        <v>1</v>
      </c>
      <c r="K112" s="63">
        <v>1</v>
      </c>
      <c r="L112" s="63">
        <v>1</v>
      </c>
      <c r="M112" s="63">
        <v>1</v>
      </c>
      <c r="N112" s="63">
        <v>1</v>
      </c>
      <c r="O112" s="63">
        <v>1</v>
      </c>
      <c r="P112" s="63">
        <v>1</v>
      </c>
      <c r="Q112" s="63">
        <v>1</v>
      </c>
      <c r="R112" s="63">
        <v>1</v>
      </c>
      <c r="S112" s="63">
        <v>1</v>
      </c>
      <c r="T112" s="65">
        <f>Utility_per_Participant!K107</f>
        <v>2.6399999999999997</v>
      </c>
      <c r="U112" s="65">
        <v>0</v>
      </c>
      <c r="V112" s="66">
        <f>Utility_per_Participant!O107</f>
        <v>49.99</v>
      </c>
      <c r="W112" s="65">
        <v>0</v>
      </c>
      <c r="X112" s="65">
        <v>0</v>
      </c>
      <c r="Y112" s="65">
        <v>0</v>
      </c>
      <c r="Z112" s="63">
        <v>1</v>
      </c>
      <c r="AA112" s="67">
        <f>Utility_per_Participant!N107</f>
        <v>0</v>
      </c>
    </row>
    <row r="113" spans="1:27" ht="15.75" thickBot="1" x14ac:dyDescent="0.3">
      <c r="A113" s="58" t="str">
        <f>Utility_per_Participant!B108</f>
        <v>RMON118</v>
      </c>
      <c r="B113" s="59">
        <f>Utility_per_Participant!I108</f>
        <v>5.0000000000000001E-3</v>
      </c>
      <c r="C113" s="59">
        <f>Utility_per_Participant!J108</f>
        <v>5.0000000000000001E-3</v>
      </c>
      <c r="D113" s="60">
        <f>Utility_per_Participant!L108</f>
        <v>44</v>
      </c>
      <c r="E113" s="59">
        <f>Utility_per_Participant!Q108</f>
        <v>0</v>
      </c>
      <c r="F113" s="61" t="str">
        <f>Utility_per_Participant!R108</f>
        <v>RS</v>
      </c>
      <c r="G113" s="62">
        <f>Utility_per_Participant!M108</f>
        <v>6</v>
      </c>
      <c r="H113" s="63">
        <v>1</v>
      </c>
      <c r="I113" s="63">
        <v>1</v>
      </c>
      <c r="J113" s="63">
        <v>1</v>
      </c>
      <c r="K113" s="63">
        <v>1</v>
      </c>
      <c r="L113" s="63">
        <v>1</v>
      </c>
      <c r="M113" s="63">
        <v>1</v>
      </c>
      <c r="N113" s="63">
        <v>1</v>
      </c>
      <c r="O113" s="63">
        <v>1</v>
      </c>
      <c r="P113" s="63">
        <v>1</v>
      </c>
      <c r="Q113" s="63">
        <v>1</v>
      </c>
      <c r="R113" s="63">
        <v>1</v>
      </c>
      <c r="S113" s="63">
        <v>1</v>
      </c>
      <c r="T113" s="65">
        <f>Utility_per_Participant!K108</f>
        <v>2.6399999999999997</v>
      </c>
      <c r="U113" s="65">
        <v>0</v>
      </c>
      <c r="V113" s="66">
        <f>Utility_per_Participant!O108</f>
        <v>49.99</v>
      </c>
      <c r="W113" s="65">
        <v>0</v>
      </c>
      <c r="X113" s="65">
        <v>0</v>
      </c>
      <c r="Y113" s="65">
        <v>0</v>
      </c>
      <c r="Z113" s="63">
        <v>1</v>
      </c>
      <c r="AA113" s="67">
        <f>Utility_per_Participant!N108</f>
        <v>0</v>
      </c>
    </row>
    <row r="114" spans="1:27" ht="15.75" thickBot="1" x14ac:dyDescent="0.3">
      <c r="A114" s="58" t="str">
        <f>Utility_per_Participant!B109</f>
        <v>RMFT118</v>
      </c>
      <c r="B114" s="59">
        <f>Utility_per_Participant!I109</f>
        <v>5.0000000000000001E-3</v>
      </c>
      <c r="C114" s="59">
        <f>Utility_per_Participant!J109</f>
        <v>5.0000000000000001E-3</v>
      </c>
      <c r="D114" s="60">
        <f>Utility_per_Participant!L109</f>
        <v>44</v>
      </c>
      <c r="E114" s="59">
        <f>Utility_per_Participant!Q109</f>
        <v>0</v>
      </c>
      <c r="F114" s="61" t="str">
        <f>Utility_per_Participant!R109</f>
        <v>RS</v>
      </c>
      <c r="G114" s="62">
        <f>Utility_per_Participant!M109</f>
        <v>6</v>
      </c>
      <c r="H114" s="63">
        <v>1</v>
      </c>
      <c r="I114" s="63">
        <v>1</v>
      </c>
      <c r="J114" s="63">
        <v>1</v>
      </c>
      <c r="K114" s="63">
        <v>1</v>
      </c>
      <c r="L114" s="63">
        <v>1</v>
      </c>
      <c r="M114" s="63">
        <v>1</v>
      </c>
      <c r="N114" s="63">
        <v>1</v>
      </c>
      <c r="O114" s="63">
        <v>1</v>
      </c>
      <c r="P114" s="63">
        <v>1</v>
      </c>
      <c r="Q114" s="63">
        <v>1</v>
      </c>
      <c r="R114" s="63">
        <v>1</v>
      </c>
      <c r="S114" s="63">
        <v>1</v>
      </c>
      <c r="T114" s="65">
        <f>Utility_per_Participant!K109</f>
        <v>2.6399999999999997</v>
      </c>
      <c r="U114" s="65">
        <v>0</v>
      </c>
      <c r="V114" s="66">
        <f>Utility_per_Participant!O109</f>
        <v>49.99</v>
      </c>
      <c r="W114" s="65">
        <v>0</v>
      </c>
      <c r="X114" s="65">
        <v>0</v>
      </c>
      <c r="Y114" s="65">
        <v>0</v>
      </c>
      <c r="Z114" s="63">
        <v>1</v>
      </c>
      <c r="AA114" s="67">
        <f>Utility_per_Participant!N109</f>
        <v>0</v>
      </c>
    </row>
    <row r="115" spans="1:27" ht="15.75" thickBot="1" x14ac:dyDescent="0.3">
      <c r="A115" s="58" t="str">
        <f>Utility_per_Participant!B110</f>
        <v>RMFN118</v>
      </c>
      <c r="B115" s="59">
        <f>Utility_per_Participant!I110</f>
        <v>5.0000000000000001E-3</v>
      </c>
      <c r="C115" s="59">
        <f>Utility_per_Participant!J110</f>
        <v>5.0000000000000001E-3</v>
      </c>
      <c r="D115" s="60">
        <f>Utility_per_Participant!L110</f>
        <v>44</v>
      </c>
      <c r="E115" s="59">
        <f>Utility_per_Participant!Q110</f>
        <v>0</v>
      </c>
      <c r="F115" s="61" t="str">
        <f>Utility_per_Participant!R110</f>
        <v>RS</v>
      </c>
      <c r="G115" s="62">
        <f>Utility_per_Participant!M110</f>
        <v>6</v>
      </c>
      <c r="H115" s="63">
        <v>1</v>
      </c>
      <c r="I115" s="63">
        <v>1</v>
      </c>
      <c r="J115" s="63">
        <v>1</v>
      </c>
      <c r="K115" s="63">
        <v>1</v>
      </c>
      <c r="L115" s="63">
        <v>1</v>
      </c>
      <c r="M115" s="63">
        <v>1</v>
      </c>
      <c r="N115" s="63">
        <v>1</v>
      </c>
      <c r="O115" s="63">
        <v>1</v>
      </c>
      <c r="P115" s="63">
        <v>1</v>
      </c>
      <c r="Q115" s="63">
        <v>1</v>
      </c>
      <c r="R115" s="63">
        <v>1</v>
      </c>
      <c r="S115" s="63">
        <v>1</v>
      </c>
      <c r="T115" s="65">
        <f>Utility_per_Participant!K110</f>
        <v>2.6399999999999997</v>
      </c>
      <c r="U115" s="65">
        <v>0</v>
      </c>
      <c r="V115" s="66">
        <f>Utility_per_Participant!O110</f>
        <v>49.99</v>
      </c>
      <c r="W115" s="65">
        <v>0</v>
      </c>
      <c r="X115" s="65">
        <v>0</v>
      </c>
      <c r="Y115" s="65">
        <v>0</v>
      </c>
      <c r="Z115" s="63">
        <v>1</v>
      </c>
      <c r="AA115" s="67">
        <f>Utility_per_Participant!N110</f>
        <v>0</v>
      </c>
    </row>
    <row r="116" spans="1:27" ht="15.75" thickBot="1" x14ac:dyDescent="0.3">
      <c r="A116" s="58" t="str">
        <f>Utility_per_Participant!B111</f>
        <v>RSFT118</v>
      </c>
      <c r="B116" s="59">
        <f>Utility_per_Participant!I111</f>
        <v>5.0000000000000001E-3</v>
      </c>
      <c r="C116" s="59">
        <f>Utility_per_Participant!J111</f>
        <v>5.0000000000000001E-3</v>
      </c>
      <c r="D116" s="60">
        <f>Utility_per_Participant!L111</f>
        <v>44</v>
      </c>
      <c r="E116" s="59">
        <f>Utility_per_Participant!Q111</f>
        <v>0</v>
      </c>
      <c r="F116" s="61" t="str">
        <f>Utility_per_Participant!R111</f>
        <v>RS</v>
      </c>
      <c r="G116" s="62">
        <f>Utility_per_Participant!M111</f>
        <v>6</v>
      </c>
      <c r="H116" s="63">
        <v>1</v>
      </c>
      <c r="I116" s="63">
        <v>1</v>
      </c>
      <c r="J116" s="63">
        <v>1</v>
      </c>
      <c r="K116" s="63">
        <v>1</v>
      </c>
      <c r="L116" s="63">
        <v>1</v>
      </c>
      <c r="M116" s="63">
        <v>1</v>
      </c>
      <c r="N116" s="63">
        <v>1</v>
      </c>
      <c r="O116" s="63">
        <v>1</v>
      </c>
      <c r="P116" s="63">
        <v>1</v>
      </c>
      <c r="Q116" s="63">
        <v>1</v>
      </c>
      <c r="R116" s="63">
        <v>1</v>
      </c>
      <c r="S116" s="63">
        <v>1</v>
      </c>
      <c r="T116" s="65">
        <f>Utility_per_Participant!K111</f>
        <v>2.6399999999999997</v>
      </c>
      <c r="U116" s="65">
        <v>0</v>
      </c>
      <c r="V116" s="66">
        <f>Utility_per_Participant!O111</f>
        <v>49.99</v>
      </c>
      <c r="W116" s="65">
        <v>0</v>
      </c>
      <c r="X116" s="65">
        <v>0</v>
      </c>
      <c r="Y116" s="65">
        <v>0</v>
      </c>
      <c r="Z116" s="63">
        <v>1</v>
      </c>
      <c r="AA116" s="67">
        <f>Utility_per_Participant!N111</f>
        <v>0</v>
      </c>
    </row>
    <row r="117" spans="1:27" ht="15.75" thickBot="1" x14ac:dyDescent="0.3">
      <c r="A117" s="58" t="str">
        <f>Utility_per_Participant!B112</f>
        <v>RSFN118</v>
      </c>
      <c r="B117" s="59">
        <f>Utility_per_Participant!I112</f>
        <v>5.0000000000000001E-3</v>
      </c>
      <c r="C117" s="59">
        <f>Utility_per_Participant!J112</f>
        <v>5.0000000000000001E-3</v>
      </c>
      <c r="D117" s="60">
        <f>Utility_per_Participant!L112</f>
        <v>44</v>
      </c>
      <c r="E117" s="59">
        <f>Utility_per_Participant!Q112</f>
        <v>0</v>
      </c>
      <c r="F117" s="61" t="str">
        <f>Utility_per_Participant!R112</f>
        <v>RS</v>
      </c>
      <c r="G117" s="62">
        <f>Utility_per_Participant!M112</f>
        <v>6</v>
      </c>
      <c r="H117" s="63">
        <v>1</v>
      </c>
      <c r="I117" s="63">
        <v>1</v>
      </c>
      <c r="J117" s="63">
        <v>1</v>
      </c>
      <c r="K117" s="63">
        <v>1</v>
      </c>
      <c r="L117" s="63">
        <v>1</v>
      </c>
      <c r="M117" s="63">
        <v>1</v>
      </c>
      <c r="N117" s="63">
        <v>1</v>
      </c>
      <c r="O117" s="63">
        <v>1</v>
      </c>
      <c r="P117" s="63">
        <v>1</v>
      </c>
      <c r="Q117" s="63">
        <v>1</v>
      </c>
      <c r="R117" s="63">
        <v>1</v>
      </c>
      <c r="S117" s="63">
        <v>1</v>
      </c>
      <c r="T117" s="65">
        <f>Utility_per_Participant!K112</f>
        <v>2.6399999999999997</v>
      </c>
      <c r="U117" s="65">
        <v>0</v>
      </c>
      <c r="V117" s="66">
        <f>Utility_per_Participant!O112</f>
        <v>49.99</v>
      </c>
      <c r="W117" s="65">
        <v>0</v>
      </c>
      <c r="X117" s="65">
        <v>0</v>
      </c>
      <c r="Y117" s="65">
        <v>0</v>
      </c>
      <c r="Z117" s="63">
        <v>1</v>
      </c>
      <c r="AA117" s="67">
        <f>Utility_per_Participant!N112</f>
        <v>0</v>
      </c>
    </row>
    <row r="118" spans="1:27" ht="15.75" thickBot="1" x14ac:dyDescent="0.3">
      <c r="A118" s="58" t="str">
        <f>Utility_per_Participant!B113</f>
        <v>RMOT119</v>
      </c>
      <c r="B118" s="59">
        <f>Utility_per_Participant!I113</f>
        <v>6.0000000000000001E-3</v>
      </c>
      <c r="C118" s="59">
        <f>Utility_per_Participant!J113</f>
        <v>5.0000000000000001E-3</v>
      </c>
      <c r="D118" s="60">
        <f>Utility_per_Participant!L113</f>
        <v>50</v>
      </c>
      <c r="E118" s="59">
        <f>Utility_per_Participant!Q113</f>
        <v>0</v>
      </c>
      <c r="F118" s="61" t="str">
        <f>Utility_per_Participant!R113</f>
        <v>RS</v>
      </c>
      <c r="G118" s="62">
        <f>Utility_per_Participant!M113</f>
        <v>6</v>
      </c>
      <c r="H118" s="63">
        <v>1</v>
      </c>
      <c r="I118" s="63">
        <v>1</v>
      </c>
      <c r="J118" s="63">
        <v>1</v>
      </c>
      <c r="K118" s="63">
        <v>1</v>
      </c>
      <c r="L118" s="63">
        <v>1</v>
      </c>
      <c r="M118" s="63">
        <v>1</v>
      </c>
      <c r="N118" s="63">
        <v>1</v>
      </c>
      <c r="O118" s="63">
        <v>1</v>
      </c>
      <c r="P118" s="63">
        <v>1</v>
      </c>
      <c r="Q118" s="63">
        <v>1</v>
      </c>
      <c r="R118" s="63">
        <v>1</v>
      </c>
      <c r="S118" s="63">
        <v>1</v>
      </c>
      <c r="T118" s="65">
        <f>Utility_per_Participant!K113</f>
        <v>3</v>
      </c>
      <c r="U118" s="65">
        <v>0</v>
      </c>
      <c r="V118" s="66">
        <f>Utility_per_Participant!O113</f>
        <v>0</v>
      </c>
      <c r="W118" s="65">
        <v>0</v>
      </c>
      <c r="X118" s="65">
        <v>0</v>
      </c>
      <c r="Y118" s="65">
        <v>0</v>
      </c>
      <c r="Z118" s="63">
        <v>1</v>
      </c>
      <c r="AA118" s="67">
        <f>Utility_per_Participant!N113</f>
        <v>0</v>
      </c>
    </row>
    <row r="119" spans="1:27" ht="15.75" thickBot="1" x14ac:dyDescent="0.3">
      <c r="A119" s="58" t="str">
        <f>Utility_per_Participant!B114</f>
        <v>RMON119</v>
      </c>
      <c r="B119" s="59">
        <f>Utility_per_Participant!I114</f>
        <v>6.0000000000000001E-3</v>
      </c>
      <c r="C119" s="59">
        <f>Utility_per_Participant!J114</f>
        <v>5.0000000000000001E-3</v>
      </c>
      <c r="D119" s="60">
        <f>Utility_per_Participant!L114</f>
        <v>50</v>
      </c>
      <c r="E119" s="59">
        <f>Utility_per_Participant!Q114</f>
        <v>0</v>
      </c>
      <c r="F119" s="61" t="str">
        <f>Utility_per_Participant!R114</f>
        <v>RS</v>
      </c>
      <c r="G119" s="62">
        <f>Utility_per_Participant!M114</f>
        <v>6</v>
      </c>
      <c r="H119" s="63">
        <v>1</v>
      </c>
      <c r="I119" s="63">
        <v>1</v>
      </c>
      <c r="J119" s="63">
        <v>1</v>
      </c>
      <c r="K119" s="63">
        <v>1</v>
      </c>
      <c r="L119" s="63">
        <v>1</v>
      </c>
      <c r="M119" s="63">
        <v>1</v>
      </c>
      <c r="N119" s="63">
        <v>1</v>
      </c>
      <c r="O119" s="63">
        <v>1</v>
      </c>
      <c r="P119" s="63">
        <v>1</v>
      </c>
      <c r="Q119" s="63">
        <v>1</v>
      </c>
      <c r="R119" s="63">
        <v>1</v>
      </c>
      <c r="S119" s="63">
        <v>1</v>
      </c>
      <c r="T119" s="65">
        <f>Utility_per_Participant!K114</f>
        <v>3</v>
      </c>
      <c r="U119" s="65">
        <v>0</v>
      </c>
      <c r="V119" s="66">
        <f>Utility_per_Participant!O114</f>
        <v>0</v>
      </c>
      <c r="W119" s="65">
        <v>0</v>
      </c>
      <c r="X119" s="65">
        <v>0</v>
      </c>
      <c r="Y119" s="65">
        <v>0</v>
      </c>
      <c r="Z119" s="63">
        <v>1</v>
      </c>
      <c r="AA119" s="67">
        <f>Utility_per_Participant!N114</f>
        <v>0</v>
      </c>
    </row>
    <row r="120" spans="1:27" ht="15.75" thickBot="1" x14ac:dyDescent="0.3">
      <c r="A120" s="58" t="str">
        <f>Utility_per_Participant!B115</f>
        <v>RMFT119</v>
      </c>
      <c r="B120" s="59">
        <f>Utility_per_Participant!I115</f>
        <v>6.0000000000000001E-3</v>
      </c>
      <c r="C120" s="59">
        <f>Utility_per_Participant!J115</f>
        <v>5.0000000000000001E-3</v>
      </c>
      <c r="D120" s="60">
        <f>Utility_per_Participant!L115</f>
        <v>50</v>
      </c>
      <c r="E120" s="59">
        <f>Utility_per_Participant!Q115</f>
        <v>0</v>
      </c>
      <c r="F120" s="61" t="str">
        <f>Utility_per_Participant!R115</f>
        <v>RS</v>
      </c>
      <c r="G120" s="62">
        <f>Utility_per_Participant!M115</f>
        <v>6</v>
      </c>
      <c r="H120" s="63">
        <v>1</v>
      </c>
      <c r="I120" s="63">
        <v>1</v>
      </c>
      <c r="J120" s="63">
        <v>1</v>
      </c>
      <c r="K120" s="63">
        <v>1</v>
      </c>
      <c r="L120" s="63">
        <v>1</v>
      </c>
      <c r="M120" s="63">
        <v>1</v>
      </c>
      <c r="N120" s="63">
        <v>1</v>
      </c>
      <c r="O120" s="63">
        <v>1</v>
      </c>
      <c r="P120" s="63">
        <v>1</v>
      </c>
      <c r="Q120" s="63">
        <v>1</v>
      </c>
      <c r="R120" s="63">
        <v>1</v>
      </c>
      <c r="S120" s="63">
        <v>1</v>
      </c>
      <c r="T120" s="65">
        <f>Utility_per_Participant!K115</f>
        <v>3</v>
      </c>
      <c r="U120" s="65">
        <v>0</v>
      </c>
      <c r="V120" s="66">
        <f>Utility_per_Participant!O115</f>
        <v>0</v>
      </c>
      <c r="W120" s="65">
        <v>0</v>
      </c>
      <c r="X120" s="65">
        <v>0</v>
      </c>
      <c r="Y120" s="65">
        <v>0</v>
      </c>
      <c r="Z120" s="63">
        <v>1</v>
      </c>
      <c r="AA120" s="67">
        <f>Utility_per_Participant!N115</f>
        <v>0</v>
      </c>
    </row>
    <row r="121" spans="1:27" ht="15.75" thickBot="1" x14ac:dyDescent="0.3">
      <c r="A121" s="58" t="str">
        <f>Utility_per_Participant!B116</f>
        <v>RMFN119</v>
      </c>
      <c r="B121" s="59">
        <f>Utility_per_Participant!I116</f>
        <v>6.0000000000000001E-3</v>
      </c>
      <c r="C121" s="59">
        <f>Utility_per_Participant!J116</f>
        <v>5.0000000000000001E-3</v>
      </c>
      <c r="D121" s="60">
        <f>Utility_per_Participant!L116</f>
        <v>50</v>
      </c>
      <c r="E121" s="59">
        <f>Utility_per_Participant!Q116</f>
        <v>0</v>
      </c>
      <c r="F121" s="61" t="str">
        <f>Utility_per_Participant!R116</f>
        <v>RS</v>
      </c>
      <c r="G121" s="62">
        <f>Utility_per_Participant!M116</f>
        <v>6</v>
      </c>
      <c r="H121" s="63">
        <v>1</v>
      </c>
      <c r="I121" s="63">
        <v>1</v>
      </c>
      <c r="J121" s="63">
        <v>1</v>
      </c>
      <c r="K121" s="63">
        <v>1</v>
      </c>
      <c r="L121" s="63">
        <v>1</v>
      </c>
      <c r="M121" s="63">
        <v>1</v>
      </c>
      <c r="N121" s="63">
        <v>1</v>
      </c>
      <c r="O121" s="63">
        <v>1</v>
      </c>
      <c r="P121" s="63">
        <v>1</v>
      </c>
      <c r="Q121" s="63">
        <v>1</v>
      </c>
      <c r="R121" s="63">
        <v>1</v>
      </c>
      <c r="S121" s="63">
        <v>1</v>
      </c>
      <c r="T121" s="65">
        <f>Utility_per_Participant!K116</f>
        <v>3</v>
      </c>
      <c r="U121" s="65">
        <v>0</v>
      </c>
      <c r="V121" s="66">
        <f>Utility_per_Participant!O116</f>
        <v>0</v>
      </c>
      <c r="W121" s="65">
        <v>0</v>
      </c>
      <c r="X121" s="65">
        <v>0</v>
      </c>
      <c r="Y121" s="65">
        <v>0</v>
      </c>
      <c r="Z121" s="63">
        <v>1</v>
      </c>
      <c r="AA121" s="67">
        <f>Utility_per_Participant!N116</f>
        <v>0</v>
      </c>
    </row>
    <row r="122" spans="1:27" ht="15.75" thickBot="1" x14ac:dyDescent="0.3">
      <c r="A122" s="58" t="str">
        <f>Utility_per_Participant!B117</f>
        <v>RSFT119</v>
      </c>
      <c r="B122" s="59">
        <f>Utility_per_Participant!I117</f>
        <v>6.0000000000000001E-3</v>
      </c>
      <c r="C122" s="59">
        <f>Utility_per_Participant!J117</f>
        <v>5.0000000000000001E-3</v>
      </c>
      <c r="D122" s="60">
        <f>Utility_per_Participant!L117</f>
        <v>50</v>
      </c>
      <c r="E122" s="59">
        <f>Utility_per_Participant!Q117</f>
        <v>0</v>
      </c>
      <c r="F122" s="61" t="str">
        <f>Utility_per_Participant!R117</f>
        <v>RS</v>
      </c>
      <c r="G122" s="62">
        <f>Utility_per_Participant!M117</f>
        <v>6</v>
      </c>
      <c r="H122" s="63">
        <v>1</v>
      </c>
      <c r="I122" s="63">
        <v>1</v>
      </c>
      <c r="J122" s="63">
        <v>1</v>
      </c>
      <c r="K122" s="63">
        <v>1</v>
      </c>
      <c r="L122" s="63">
        <v>1</v>
      </c>
      <c r="M122" s="63">
        <v>1</v>
      </c>
      <c r="N122" s="63">
        <v>1</v>
      </c>
      <c r="O122" s="63">
        <v>1</v>
      </c>
      <c r="P122" s="63">
        <v>1</v>
      </c>
      <c r="Q122" s="63">
        <v>1</v>
      </c>
      <c r="R122" s="63">
        <v>1</v>
      </c>
      <c r="S122" s="63">
        <v>1</v>
      </c>
      <c r="T122" s="65">
        <f>Utility_per_Participant!K117</f>
        <v>3</v>
      </c>
      <c r="U122" s="65">
        <v>0</v>
      </c>
      <c r="V122" s="66">
        <f>Utility_per_Participant!O117</f>
        <v>0</v>
      </c>
      <c r="W122" s="65">
        <v>0</v>
      </c>
      <c r="X122" s="65">
        <v>0</v>
      </c>
      <c r="Y122" s="65">
        <v>0</v>
      </c>
      <c r="Z122" s="63">
        <v>1</v>
      </c>
      <c r="AA122" s="67">
        <f>Utility_per_Participant!N117</f>
        <v>0</v>
      </c>
    </row>
    <row r="123" spans="1:27" ht="15.75" thickBot="1" x14ac:dyDescent="0.3">
      <c r="A123" s="58" t="str">
        <f>Utility_per_Participant!B118</f>
        <v>RSFN119</v>
      </c>
      <c r="B123" s="59">
        <f>Utility_per_Participant!I118</f>
        <v>6.0000000000000001E-3</v>
      </c>
      <c r="C123" s="59">
        <f>Utility_per_Participant!J118</f>
        <v>5.0000000000000001E-3</v>
      </c>
      <c r="D123" s="60">
        <f>Utility_per_Participant!L118</f>
        <v>50</v>
      </c>
      <c r="E123" s="59">
        <f>Utility_per_Participant!Q118</f>
        <v>0</v>
      </c>
      <c r="F123" s="61" t="str">
        <f>Utility_per_Participant!R118</f>
        <v>RS</v>
      </c>
      <c r="G123" s="62">
        <f>Utility_per_Participant!M118</f>
        <v>6</v>
      </c>
      <c r="H123" s="63">
        <v>1</v>
      </c>
      <c r="I123" s="63">
        <v>1</v>
      </c>
      <c r="J123" s="63">
        <v>1</v>
      </c>
      <c r="K123" s="63">
        <v>1</v>
      </c>
      <c r="L123" s="63">
        <v>1</v>
      </c>
      <c r="M123" s="63">
        <v>1</v>
      </c>
      <c r="N123" s="63">
        <v>1</v>
      </c>
      <c r="O123" s="63">
        <v>1</v>
      </c>
      <c r="P123" s="63">
        <v>1</v>
      </c>
      <c r="Q123" s="63">
        <v>1</v>
      </c>
      <c r="R123" s="63">
        <v>1</v>
      </c>
      <c r="S123" s="63">
        <v>1</v>
      </c>
      <c r="T123" s="65">
        <f>Utility_per_Participant!K118</f>
        <v>3</v>
      </c>
      <c r="U123" s="65">
        <v>0</v>
      </c>
      <c r="V123" s="66">
        <f>Utility_per_Participant!O118</f>
        <v>0</v>
      </c>
      <c r="W123" s="65">
        <v>0</v>
      </c>
      <c r="X123" s="65">
        <v>0</v>
      </c>
      <c r="Y123" s="65">
        <v>0</v>
      </c>
      <c r="Z123" s="63">
        <v>1</v>
      </c>
      <c r="AA123" s="67">
        <f>Utility_per_Participant!N118</f>
        <v>0</v>
      </c>
    </row>
    <row r="124" spans="1:27" ht="15.75" thickBot="1" x14ac:dyDescent="0.3">
      <c r="A124" s="58" t="str">
        <f>Utility_per_Participant!B119</f>
        <v>RMOT120</v>
      </c>
      <c r="B124" s="59">
        <f>Utility_per_Participant!I119</f>
        <v>0.12</v>
      </c>
      <c r="C124" s="59">
        <f>Utility_per_Participant!J119</f>
        <v>9.8000000000000004E-2</v>
      </c>
      <c r="D124" s="60">
        <f>Utility_per_Participant!L119</f>
        <v>905</v>
      </c>
      <c r="E124" s="59">
        <f>Utility_per_Participant!Q119</f>
        <v>0</v>
      </c>
      <c r="F124" s="61" t="str">
        <f>Utility_per_Participant!R119</f>
        <v>RS</v>
      </c>
      <c r="G124" s="62">
        <f>Utility_per_Participant!M119</f>
        <v>6.5</v>
      </c>
      <c r="H124" s="63">
        <v>1</v>
      </c>
      <c r="I124" s="63">
        <v>1</v>
      </c>
      <c r="J124" s="63">
        <v>1</v>
      </c>
      <c r="K124" s="63">
        <v>1</v>
      </c>
      <c r="L124" s="63">
        <v>1</v>
      </c>
      <c r="M124" s="63">
        <v>1</v>
      </c>
      <c r="N124" s="63">
        <v>1</v>
      </c>
      <c r="O124" s="63">
        <v>1</v>
      </c>
      <c r="P124" s="63">
        <v>1</v>
      </c>
      <c r="Q124" s="63">
        <v>1</v>
      </c>
      <c r="R124" s="63">
        <v>1</v>
      </c>
      <c r="S124" s="63">
        <v>1</v>
      </c>
      <c r="T124" s="65">
        <f>Utility_per_Participant!K119</f>
        <v>54.3</v>
      </c>
      <c r="U124" s="65">
        <v>0</v>
      </c>
      <c r="V124" s="66">
        <f>Utility_per_Participant!O119</f>
        <v>50</v>
      </c>
      <c r="W124" s="65">
        <v>0</v>
      </c>
      <c r="X124" s="65">
        <v>0</v>
      </c>
      <c r="Y124" s="65">
        <v>0</v>
      </c>
      <c r="Z124" s="63">
        <v>1</v>
      </c>
      <c r="AA124" s="67">
        <f>Utility_per_Participant!N119</f>
        <v>0</v>
      </c>
    </row>
    <row r="125" spans="1:27" ht="15.75" thickBot="1" x14ac:dyDescent="0.3">
      <c r="A125" s="58" t="str">
        <f>Utility_per_Participant!B120</f>
        <v>RMON120</v>
      </c>
      <c r="B125" s="59">
        <f>Utility_per_Participant!I120</f>
        <v>0.12</v>
      </c>
      <c r="C125" s="59">
        <f>Utility_per_Participant!J120</f>
        <v>9.8000000000000004E-2</v>
      </c>
      <c r="D125" s="60">
        <f>Utility_per_Participant!L120</f>
        <v>905</v>
      </c>
      <c r="E125" s="59">
        <f>Utility_per_Participant!Q120</f>
        <v>0</v>
      </c>
      <c r="F125" s="61" t="str">
        <f>Utility_per_Participant!R120</f>
        <v>RS</v>
      </c>
      <c r="G125" s="62">
        <f>Utility_per_Participant!M120</f>
        <v>6.5</v>
      </c>
      <c r="H125" s="63">
        <v>1</v>
      </c>
      <c r="I125" s="63">
        <v>1</v>
      </c>
      <c r="J125" s="63">
        <v>1</v>
      </c>
      <c r="K125" s="63">
        <v>1</v>
      </c>
      <c r="L125" s="63">
        <v>1</v>
      </c>
      <c r="M125" s="63">
        <v>1</v>
      </c>
      <c r="N125" s="63">
        <v>1</v>
      </c>
      <c r="O125" s="63">
        <v>1</v>
      </c>
      <c r="P125" s="63">
        <v>1</v>
      </c>
      <c r="Q125" s="63">
        <v>1</v>
      </c>
      <c r="R125" s="63">
        <v>1</v>
      </c>
      <c r="S125" s="63">
        <v>1</v>
      </c>
      <c r="T125" s="65">
        <f>Utility_per_Participant!K120</f>
        <v>54.3</v>
      </c>
      <c r="U125" s="65">
        <v>0</v>
      </c>
      <c r="V125" s="66">
        <f>Utility_per_Participant!O120</f>
        <v>50</v>
      </c>
      <c r="W125" s="65">
        <v>0</v>
      </c>
      <c r="X125" s="65">
        <v>0</v>
      </c>
      <c r="Y125" s="65">
        <v>0</v>
      </c>
      <c r="Z125" s="63">
        <v>1</v>
      </c>
      <c r="AA125" s="67">
        <f>Utility_per_Participant!N120</f>
        <v>0</v>
      </c>
    </row>
    <row r="126" spans="1:27" ht="15.75" thickBot="1" x14ac:dyDescent="0.3">
      <c r="A126" s="58" t="str">
        <f>Utility_per_Participant!B121</f>
        <v>RMFT120</v>
      </c>
      <c r="B126" s="59">
        <f>Utility_per_Participant!I121</f>
        <v>0.11899999999999999</v>
      </c>
      <c r="C126" s="59">
        <f>Utility_per_Participant!J121</f>
        <v>9.7000000000000003E-2</v>
      </c>
      <c r="D126" s="60">
        <f>Utility_per_Participant!L121</f>
        <v>905</v>
      </c>
      <c r="E126" s="59">
        <f>Utility_per_Participant!Q121</f>
        <v>0</v>
      </c>
      <c r="F126" s="61" t="str">
        <f>Utility_per_Participant!R121</f>
        <v>RS</v>
      </c>
      <c r="G126" s="62">
        <f>Utility_per_Participant!M121</f>
        <v>6.5</v>
      </c>
      <c r="H126" s="63">
        <v>1</v>
      </c>
      <c r="I126" s="63">
        <v>1</v>
      </c>
      <c r="J126" s="63">
        <v>1</v>
      </c>
      <c r="K126" s="63">
        <v>1</v>
      </c>
      <c r="L126" s="63">
        <v>1</v>
      </c>
      <c r="M126" s="63">
        <v>1</v>
      </c>
      <c r="N126" s="63">
        <v>1</v>
      </c>
      <c r="O126" s="63">
        <v>1</v>
      </c>
      <c r="P126" s="63">
        <v>1</v>
      </c>
      <c r="Q126" s="63">
        <v>1</v>
      </c>
      <c r="R126" s="63">
        <v>1</v>
      </c>
      <c r="S126" s="63">
        <v>1</v>
      </c>
      <c r="T126" s="65">
        <f>Utility_per_Participant!K121</f>
        <v>54.3</v>
      </c>
      <c r="U126" s="65">
        <v>0</v>
      </c>
      <c r="V126" s="66">
        <f>Utility_per_Participant!O121</f>
        <v>50</v>
      </c>
      <c r="W126" s="65">
        <v>0</v>
      </c>
      <c r="X126" s="65">
        <v>0</v>
      </c>
      <c r="Y126" s="65">
        <v>0</v>
      </c>
      <c r="Z126" s="63">
        <v>1</v>
      </c>
      <c r="AA126" s="67">
        <f>Utility_per_Participant!N121</f>
        <v>0</v>
      </c>
    </row>
    <row r="127" spans="1:27" ht="15.75" thickBot="1" x14ac:dyDescent="0.3">
      <c r="A127" s="58" t="str">
        <f>Utility_per_Participant!B122</f>
        <v>RMFN120</v>
      </c>
      <c r="B127" s="59">
        <f>Utility_per_Participant!I122</f>
        <v>0.11899999999999999</v>
      </c>
      <c r="C127" s="59">
        <f>Utility_per_Participant!J122</f>
        <v>9.7000000000000003E-2</v>
      </c>
      <c r="D127" s="60">
        <f>Utility_per_Participant!L122</f>
        <v>905</v>
      </c>
      <c r="E127" s="59">
        <f>Utility_per_Participant!Q122</f>
        <v>0</v>
      </c>
      <c r="F127" s="61" t="str">
        <f>Utility_per_Participant!R122</f>
        <v>RS</v>
      </c>
      <c r="G127" s="62">
        <f>Utility_per_Participant!M122</f>
        <v>6.5</v>
      </c>
      <c r="H127" s="63">
        <v>1</v>
      </c>
      <c r="I127" s="63">
        <v>1</v>
      </c>
      <c r="J127" s="63">
        <v>1</v>
      </c>
      <c r="K127" s="63">
        <v>1</v>
      </c>
      <c r="L127" s="63">
        <v>1</v>
      </c>
      <c r="M127" s="63">
        <v>1</v>
      </c>
      <c r="N127" s="63">
        <v>1</v>
      </c>
      <c r="O127" s="63">
        <v>1</v>
      </c>
      <c r="P127" s="63">
        <v>1</v>
      </c>
      <c r="Q127" s="63">
        <v>1</v>
      </c>
      <c r="R127" s="63">
        <v>1</v>
      </c>
      <c r="S127" s="63">
        <v>1</v>
      </c>
      <c r="T127" s="65">
        <f>Utility_per_Participant!K122</f>
        <v>54.3</v>
      </c>
      <c r="U127" s="65">
        <v>0</v>
      </c>
      <c r="V127" s="66">
        <f>Utility_per_Participant!O122</f>
        <v>50</v>
      </c>
      <c r="W127" s="65">
        <v>0</v>
      </c>
      <c r="X127" s="65">
        <v>0</v>
      </c>
      <c r="Y127" s="65">
        <v>0</v>
      </c>
      <c r="Z127" s="63">
        <v>1</v>
      </c>
      <c r="AA127" s="67">
        <f>Utility_per_Participant!N122</f>
        <v>0</v>
      </c>
    </row>
    <row r="128" spans="1:27" ht="15.75" thickBot="1" x14ac:dyDescent="0.3">
      <c r="A128" s="58" t="str">
        <f>Utility_per_Participant!B123</f>
        <v>RSFT120</v>
      </c>
      <c r="B128" s="59">
        <f>Utility_per_Participant!I123</f>
        <v>0.11899999999999999</v>
      </c>
      <c r="C128" s="59">
        <f>Utility_per_Participant!J123</f>
        <v>9.7000000000000003E-2</v>
      </c>
      <c r="D128" s="60">
        <f>Utility_per_Participant!L123</f>
        <v>905</v>
      </c>
      <c r="E128" s="59">
        <f>Utility_per_Participant!Q123</f>
        <v>0</v>
      </c>
      <c r="F128" s="61" t="str">
        <f>Utility_per_Participant!R123</f>
        <v>RS</v>
      </c>
      <c r="G128" s="62">
        <f>Utility_per_Participant!M123</f>
        <v>6.5</v>
      </c>
      <c r="H128" s="63">
        <v>1</v>
      </c>
      <c r="I128" s="63">
        <v>1</v>
      </c>
      <c r="J128" s="63">
        <v>1</v>
      </c>
      <c r="K128" s="63">
        <v>1</v>
      </c>
      <c r="L128" s="63">
        <v>1</v>
      </c>
      <c r="M128" s="63">
        <v>1</v>
      </c>
      <c r="N128" s="63">
        <v>1</v>
      </c>
      <c r="O128" s="63">
        <v>1</v>
      </c>
      <c r="P128" s="63">
        <v>1</v>
      </c>
      <c r="Q128" s="63">
        <v>1</v>
      </c>
      <c r="R128" s="63">
        <v>1</v>
      </c>
      <c r="S128" s="63">
        <v>1</v>
      </c>
      <c r="T128" s="65">
        <f>Utility_per_Participant!K123</f>
        <v>54.3</v>
      </c>
      <c r="U128" s="65">
        <v>0</v>
      </c>
      <c r="V128" s="66">
        <f>Utility_per_Participant!O123</f>
        <v>50</v>
      </c>
      <c r="W128" s="65">
        <v>0</v>
      </c>
      <c r="X128" s="65">
        <v>0</v>
      </c>
      <c r="Y128" s="65">
        <v>0</v>
      </c>
      <c r="Z128" s="63">
        <v>1</v>
      </c>
      <c r="AA128" s="67">
        <f>Utility_per_Participant!N123</f>
        <v>0</v>
      </c>
    </row>
    <row r="129" spans="1:27" ht="15.75" thickBot="1" x14ac:dyDescent="0.3">
      <c r="A129" s="58" t="str">
        <f>Utility_per_Participant!B124</f>
        <v>RSFN120</v>
      </c>
      <c r="B129" s="59">
        <f>Utility_per_Participant!I124</f>
        <v>0.11899999999999999</v>
      </c>
      <c r="C129" s="59">
        <f>Utility_per_Participant!J124</f>
        <v>9.7000000000000003E-2</v>
      </c>
      <c r="D129" s="60">
        <f>Utility_per_Participant!L124</f>
        <v>905</v>
      </c>
      <c r="E129" s="59">
        <f>Utility_per_Participant!Q124</f>
        <v>0</v>
      </c>
      <c r="F129" s="61" t="str">
        <f>Utility_per_Participant!R124</f>
        <v>RS</v>
      </c>
      <c r="G129" s="62">
        <f>Utility_per_Participant!M124</f>
        <v>6.5</v>
      </c>
      <c r="H129" s="63">
        <v>1</v>
      </c>
      <c r="I129" s="63">
        <v>1</v>
      </c>
      <c r="J129" s="63">
        <v>1</v>
      </c>
      <c r="K129" s="63">
        <v>1</v>
      </c>
      <c r="L129" s="63">
        <v>1</v>
      </c>
      <c r="M129" s="63">
        <v>1</v>
      </c>
      <c r="N129" s="63">
        <v>1</v>
      </c>
      <c r="O129" s="63">
        <v>1</v>
      </c>
      <c r="P129" s="63">
        <v>1</v>
      </c>
      <c r="Q129" s="63">
        <v>1</v>
      </c>
      <c r="R129" s="63">
        <v>1</v>
      </c>
      <c r="S129" s="63">
        <v>1</v>
      </c>
      <c r="T129" s="65">
        <f>Utility_per_Participant!K124</f>
        <v>54.3</v>
      </c>
      <c r="U129" s="65">
        <v>0</v>
      </c>
      <c r="V129" s="66">
        <f>Utility_per_Participant!O124</f>
        <v>50</v>
      </c>
      <c r="W129" s="65">
        <v>0</v>
      </c>
      <c r="X129" s="65">
        <v>0</v>
      </c>
      <c r="Y129" s="65">
        <v>0</v>
      </c>
      <c r="Z129" s="63">
        <v>1</v>
      </c>
      <c r="AA129" s="67">
        <f>Utility_per_Participant!N124</f>
        <v>0</v>
      </c>
    </row>
    <row r="130" spans="1:27" ht="15.75" thickBot="1" x14ac:dyDescent="0.3">
      <c r="A130" s="58" t="str">
        <f>Utility_per_Participant!B125</f>
        <v>RMOT121</v>
      </c>
      <c r="B130" s="59">
        <f>Utility_per_Participant!I125</f>
        <v>5.7000000000000002E-2</v>
      </c>
      <c r="C130" s="59">
        <f>Utility_per_Participant!J125</f>
        <v>2.9000000000000001E-2</v>
      </c>
      <c r="D130" s="60">
        <f>Utility_per_Participant!L125</f>
        <v>390.62</v>
      </c>
      <c r="E130" s="59">
        <f>Utility_per_Participant!Q125</f>
        <v>0</v>
      </c>
      <c r="F130" s="61" t="str">
        <f>Utility_per_Participant!R125</f>
        <v>RS</v>
      </c>
      <c r="G130" s="62">
        <f>Utility_per_Participant!M125</f>
        <v>16</v>
      </c>
      <c r="H130" s="63">
        <v>1</v>
      </c>
      <c r="I130" s="63">
        <v>1</v>
      </c>
      <c r="J130" s="63">
        <v>1</v>
      </c>
      <c r="K130" s="63">
        <v>1</v>
      </c>
      <c r="L130" s="63">
        <v>1</v>
      </c>
      <c r="M130" s="63">
        <v>1</v>
      </c>
      <c r="N130" s="63">
        <v>1</v>
      </c>
      <c r="O130" s="63">
        <v>1</v>
      </c>
      <c r="P130" s="63">
        <v>1</v>
      </c>
      <c r="Q130" s="63">
        <v>1</v>
      </c>
      <c r="R130" s="63">
        <v>1</v>
      </c>
      <c r="S130" s="63">
        <v>1</v>
      </c>
      <c r="T130" s="65">
        <f>Utility_per_Participant!K125</f>
        <v>23.437200000000001</v>
      </c>
      <c r="U130" s="65">
        <v>0</v>
      </c>
      <c r="V130" s="66">
        <f>Utility_per_Participant!O125</f>
        <v>800</v>
      </c>
      <c r="W130" s="65">
        <v>0</v>
      </c>
      <c r="X130" s="65">
        <v>0</v>
      </c>
      <c r="Y130" s="65">
        <v>0</v>
      </c>
      <c r="Z130" s="63">
        <v>1</v>
      </c>
      <c r="AA130" s="67">
        <f>Utility_per_Participant!N125</f>
        <v>0</v>
      </c>
    </row>
    <row r="131" spans="1:27" ht="15.75" thickBot="1" x14ac:dyDescent="0.3">
      <c r="A131" s="58" t="str">
        <f>Utility_per_Participant!B126</f>
        <v>RMON121</v>
      </c>
      <c r="B131" s="59">
        <f>Utility_per_Participant!I126</f>
        <v>5.7000000000000002E-2</v>
      </c>
      <c r="C131" s="59">
        <f>Utility_per_Participant!J126</f>
        <v>2.9000000000000001E-2</v>
      </c>
      <c r="D131" s="60">
        <f>Utility_per_Participant!L126</f>
        <v>390.62</v>
      </c>
      <c r="E131" s="59">
        <f>Utility_per_Participant!Q126</f>
        <v>0</v>
      </c>
      <c r="F131" s="61" t="str">
        <f>Utility_per_Participant!R126</f>
        <v>RS</v>
      </c>
      <c r="G131" s="62">
        <f>Utility_per_Participant!M126</f>
        <v>16</v>
      </c>
      <c r="H131" s="63">
        <v>1</v>
      </c>
      <c r="I131" s="63">
        <v>1</v>
      </c>
      <c r="J131" s="63">
        <v>1</v>
      </c>
      <c r="K131" s="63">
        <v>1</v>
      </c>
      <c r="L131" s="63">
        <v>1</v>
      </c>
      <c r="M131" s="63">
        <v>1</v>
      </c>
      <c r="N131" s="63">
        <v>1</v>
      </c>
      <c r="O131" s="63">
        <v>1</v>
      </c>
      <c r="P131" s="63">
        <v>1</v>
      </c>
      <c r="Q131" s="63">
        <v>1</v>
      </c>
      <c r="R131" s="63">
        <v>1</v>
      </c>
      <c r="S131" s="63">
        <v>1</v>
      </c>
      <c r="T131" s="65">
        <f>Utility_per_Participant!K126</f>
        <v>23.437200000000001</v>
      </c>
      <c r="U131" s="65">
        <v>0</v>
      </c>
      <c r="V131" s="66">
        <f>Utility_per_Participant!O126</f>
        <v>800</v>
      </c>
      <c r="W131" s="65">
        <v>0</v>
      </c>
      <c r="X131" s="65">
        <v>0</v>
      </c>
      <c r="Y131" s="65">
        <v>0</v>
      </c>
      <c r="Z131" s="63">
        <v>1</v>
      </c>
      <c r="AA131" s="67">
        <f>Utility_per_Participant!N126</f>
        <v>0</v>
      </c>
    </row>
    <row r="132" spans="1:27" ht="15.75" thickBot="1" x14ac:dyDescent="0.3">
      <c r="A132" s="58" t="str">
        <f>Utility_per_Participant!B127</f>
        <v>RMFT121</v>
      </c>
      <c r="B132" s="59">
        <f>Utility_per_Participant!I127</f>
        <v>5.5E-2</v>
      </c>
      <c r="C132" s="59">
        <f>Utility_per_Participant!J127</f>
        <v>2.9000000000000001E-2</v>
      </c>
      <c r="D132" s="60">
        <f>Utility_per_Participant!L127</f>
        <v>390.62</v>
      </c>
      <c r="E132" s="59">
        <f>Utility_per_Participant!Q127</f>
        <v>0</v>
      </c>
      <c r="F132" s="61" t="str">
        <f>Utility_per_Participant!R127</f>
        <v>RS</v>
      </c>
      <c r="G132" s="62">
        <f>Utility_per_Participant!M127</f>
        <v>16</v>
      </c>
      <c r="H132" s="63">
        <v>1</v>
      </c>
      <c r="I132" s="63">
        <v>1</v>
      </c>
      <c r="J132" s="63">
        <v>1</v>
      </c>
      <c r="K132" s="63">
        <v>1</v>
      </c>
      <c r="L132" s="63">
        <v>1</v>
      </c>
      <c r="M132" s="63">
        <v>1</v>
      </c>
      <c r="N132" s="63">
        <v>1</v>
      </c>
      <c r="O132" s="63">
        <v>1</v>
      </c>
      <c r="P132" s="63">
        <v>1</v>
      </c>
      <c r="Q132" s="63">
        <v>1</v>
      </c>
      <c r="R132" s="63">
        <v>1</v>
      </c>
      <c r="S132" s="63">
        <v>1</v>
      </c>
      <c r="T132" s="65">
        <f>Utility_per_Participant!K127</f>
        <v>23.437200000000001</v>
      </c>
      <c r="U132" s="65">
        <v>0</v>
      </c>
      <c r="V132" s="66">
        <f>Utility_per_Participant!O127</f>
        <v>800</v>
      </c>
      <c r="W132" s="65">
        <v>0</v>
      </c>
      <c r="X132" s="65">
        <v>0</v>
      </c>
      <c r="Y132" s="65">
        <v>0</v>
      </c>
      <c r="Z132" s="63">
        <v>1</v>
      </c>
      <c r="AA132" s="67">
        <f>Utility_per_Participant!N127</f>
        <v>0</v>
      </c>
    </row>
    <row r="133" spans="1:27" ht="15.75" thickBot="1" x14ac:dyDescent="0.3">
      <c r="A133" s="58" t="str">
        <f>Utility_per_Participant!B128</f>
        <v>RMFN121</v>
      </c>
      <c r="B133" s="59">
        <f>Utility_per_Participant!I128</f>
        <v>5.5E-2</v>
      </c>
      <c r="C133" s="59">
        <f>Utility_per_Participant!J128</f>
        <v>2.9000000000000001E-2</v>
      </c>
      <c r="D133" s="60">
        <f>Utility_per_Participant!L128</f>
        <v>390.62</v>
      </c>
      <c r="E133" s="59">
        <f>Utility_per_Participant!Q128</f>
        <v>0</v>
      </c>
      <c r="F133" s="61" t="str">
        <f>Utility_per_Participant!R128</f>
        <v>RS</v>
      </c>
      <c r="G133" s="62">
        <f>Utility_per_Participant!M128</f>
        <v>16</v>
      </c>
      <c r="H133" s="63">
        <v>1</v>
      </c>
      <c r="I133" s="63">
        <v>1</v>
      </c>
      <c r="J133" s="63">
        <v>1</v>
      </c>
      <c r="K133" s="63">
        <v>1</v>
      </c>
      <c r="L133" s="63">
        <v>1</v>
      </c>
      <c r="M133" s="63">
        <v>1</v>
      </c>
      <c r="N133" s="63">
        <v>1</v>
      </c>
      <c r="O133" s="63">
        <v>1</v>
      </c>
      <c r="P133" s="63">
        <v>1</v>
      </c>
      <c r="Q133" s="63">
        <v>1</v>
      </c>
      <c r="R133" s="63">
        <v>1</v>
      </c>
      <c r="S133" s="63">
        <v>1</v>
      </c>
      <c r="T133" s="65">
        <f>Utility_per_Participant!K128</f>
        <v>23.437200000000001</v>
      </c>
      <c r="U133" s="65">
        <v>0</v>
      </c>
      <c r="V133" s="66">
        <f>Utility_per_Participant!O128</f>
        <v>800</v>
      </c>
      <c r="W133" s="65">
        <v>0</v>
      </c>
      <c r="X133" s="65">
        <v>0</v>
      </c>
      <c r="Y133" s="65">
        <v>0</v>
      </c>
      <c r="Z133" s="63">
        <v>1</v>
      </c>
      <c r="AA133" s="67">
        <f>Utility_per_Participant!N128</f>
        <v>0</v>
      </c>
    </row>
    <row r="134" spans="1:27" ht="15.75" thickBot="1" x14ac:dyDescent="0.3">
      <c r="A134" s="58" t="str">
        <f>Utility_per_Participant!B129</f>
        <v>RSFT121</v>
      </c>
      <c r="B134" s="59">
        <f>Utility_per_Participant!I129</f>
        <v>5.7000000000000002E-2</v>
      </c>
      <c r="C134" s="59">
        <f>Utility_per_Participant!J129</f>
        <v>2.9000000000000001E-2</v>
      </c>
      <c r="D134" s="60">
        <f>Utility_per_Participant!L129</f>
        <v>390.62</v>
      </c>
      <c r="E134" s="59">
        <f>Utility_per_Participant!Q129</f>
        <v>0</v>
      </c>
      <c r="F134" s="61" t="str">
        <f>Utility_per_Participant!R129</f>
        <v>RS</v>
      </c>
      <c r="G134" s="62">
        <f>Utility_per_Participant!M129</f>
        <v>16</v>
      </c>
      <c r="H134" s="63">
        <v>1</v>
      </c>
      <c r="I134" s="63">
        <v>1</v>
      </c>
      <c r="J134" s="63">
        <v>1</v>
      </c>
      <c r="K134" s="63">
        <v>1</v>
      </c>
      <c r="L134" s="63">
        <v>1</v>
      </c>
      <c r="M134" s="63">
        <v>1</v>
      </c>
      <c r="N134" s="63">
        <v>1</v>
      </c>
      <c r="O134" s="63">
        <v>1</v>
      </c>
      <c r="P134" s="63">
        <v>1</v>
      </c>
      <c r="Q134" s="63">
        <v>1</v>
      </c>
      <c r="R134" s="63">
        <v>1</v>
      </c>
      <c r="S134" s="63">
        <v>1</v>
      </c>
      <c r="T134" s="65">
        <f>Utility_per_Participant!K129</f>
        <v>23.437200000000001</v>
      </c>
      <c r="U134" s="65">
        <v>0</v>
      </c>
      <c r="V134" s="66">
        <f>Utility_per_Participant!O129</f>
        <v>800</v>
      </c>
      <c r="W134" s="65">
        <v>0</v>
      </c>
      <c r="X134" s="65">
        <v>0</v>
      </c>
      <c r="Y134" s="65">
        <v>0</v>
      </c>
      <c r="Z134" s="63">
        <v>1</v>
      </c>
      <c r="AA134" s="67">
        <f>Utility_per_Participant!N129</f>
        <v>0</v>
      </c>
    </row>
    <row r="135" spans="1:27" ht="15.75" thickBot="1" x14ac:dyDescent="0.3">
      <c r="A135" s="58" t="str">
        <f>Utility_per_Participant!B130</f>
        <v>RSFN121</v>
      </c>
      <c r="B135" s="59">
        <f>Utility_per_Participant!I130</f>
        <v>5.7000000000000002E-2</v>
      </c>
      <c r="C135" s="59">
        <f>Utility_per_Participant!J130</f>
        <v>2.9000000000000001E-2</v>
      </c>
      <c r="D135" s="60">
        <f>Utility_per_Participant!L130</f>
        <v>390.62</v>
      </c>
      <c r="E135" s="59">
        <f>Utility_per_Participant!Q130</f>
        <v>0</v>
      </c>
      <c r="F135" s="61" t="str">
        <f>Utility_per_Participant!R130</f>
        <v>RS</v>
      </c>
      <c r="G135" s="62">
        <f>Utility_per_Participant!M130</f>
        <v>16</v>
      </c>
      <c r="H135" s="63">
        <v>1</v>
      </c>
      <c r="I135" s="63">
        <v>1</v>
      </c>
      <c r="J135" s="63">
        <v>1</v>
      </c>
      <c r="K135" s="63">
        <v>1</v>
      </c>
      <c r="L135" s="63">
        <v>1</v>
      </c>
      <c r="M135" s="63">
        <v>1</v>
      </c>
      <c r="N135" s="63">
        <v>1</v>
      </c>
      <c r="O135" s="63">
        <v>1</v>
      </c>
      <c r="P135" s="63">
        <v>1</v>
      </c>
      <c r="Q135" s="63">
        <v>1</v>
      </c>
      <c r="R135" s="63">
        <v>1</v>
      </c>
      <c r="S135" s="63">
        <v>1</v>
      </c>
      <c r="T135" s="65">
        <f>Utility_per_Participant!K130</f>
        <v>23.437200000000001</v>
      </c>
      <c r="U135" s="65">
        <v>0</v>
      </c>
      <c r="V135" s="66">
        <f>Utility_per_Participant!O130</f>
        <v>800</v>
      </c>
      <c r="W135" s="65">
        <v>0</v>
      </c>
      <c r="X135" s="65">
        <v>0</v>
      </c>
      <c r="Y135" s="65">
        <v>0</v>
      </c>
      <c r="Z135" s="63">
        <v>1</v>
      </c>
      <c r="AA135" s="67">
        <f>Utility_per_Participant!N130</f>
        <v>0</v>
      </c>
    </row>
    <row r="136" spans="1:27" ht="15.75" thickBot="1" x14ac:dyDescent="0.3">
      <c r="A136" s="58" t="str">
        <f>Utility_per_Participant!B131</f>
        <v>RMOT122</v>
      </c>
      <c r="B136" s="59">
        <f>Utility_per_Participant!I131</f>
        <v>4.1000000000000002E-2</v>
      </c>
      <c r="C136" s="59">
        <f>Utility_per_Participant!J131</f>
        <v>3.5000000000000003E-2</v>
      </c>
      <c r="D136" s="60">
        <f>Utility_per_Participant!L131</f>
        <v>204.4</v>
      </c>
      <c r="E136" s="59">
        <f>Utility_per_Participant!Q131</f>
        <v>0</v>
      </c>
      <c r="F136" s="61" t="str">
        <f>Utility_per_Participant!R131</f>
        <v>RS</v>
      </c>
      <c r="G136" s="62">
        <f>Utility_per_Participant!M131</f>
        <v>12</v>
      </c>
      <c r="H136" s="63">
        <v>1</v>
      </c>
      <c r="I136" s="63">
        <v>1</v>
      </c>
      <c r="J136" s="63">
        <v>1</v>
      </c>
      <c r="K136" s="63">
        <v>1</v>
      </c>
      <c r="L136" s="63">
        <v>1</v>
      </c>
      <c r="M136" s="63">
        <v>1</v>
      </c>
      <c r="N136" s="63">
        <v>1</v>
      </c>
      <c r="O136" s="63">
        <v>1</v>
      </c>
      <c r="P136" s="63">
        <v>1</v>
      </c>
      <c r="Q136" s="63">
        <v>1</v>
      </c>
      <c r="R136" s="63">
        <v>1</v>
      </c>
      <c r="S136" s="63">
        <v>1</v>
      </c>
      <c r="T136" s="65">
        <f>Utility_per_Participant!K131</f>
        <v>12.263999999999999</v>
      </c>
      <c r="U136" s="65">
        <v>0</v>
      </c>
      <c r="V136" s="66">
        <f>Utility_per_Participant!O131</f>
        <v>425</v>
      </c>
      <c r="W136" s="65">
        <v>0</v>
      </c>
      <c r="X136" s="65">
        <v>0</v>
      </c>
      <c r="Y136" s="65">
        <v>0</v>
      </c>
      <c r="Z136" s="63">
        <v>1</v>
      </c>
      <c r="AA136" s="67">
        <f>Utility_per_Participant!N131</f>
        <v>0</v>
      </c>
    </row>
    <row r="137" spans="1:27" ht="15.75" thickBot="1" x14ac:dyDescent="0.3">
      <c r="A137" s="58" t="str">
        <f>Utility_per_Participant!B132</f>
        <v>RMON122</v>
      </c>
      <c r="B137" s="59">
        <f>Utility_per_Participant!I132</f>
        <v>4.1000000000000002E-2</v>
      </c>
      <c r="C137" s="59">
        <f>Utility_per_Participant!J132</f>
        <v>3.5000000000000003E-2</v>
      </c>
      <c r="D137" s="60">
        <f>Utility_per_Participant!L132</f>
        <v>204.4</v>
      </c>
      <c r="E137" s="59">
        <f>Utility_per_Participant!Q132</f>
        <v>0</v>
      </c>
      <c r="F137" s="61" t="str">
        <f>Utility_per_Participant!R132</f>
        <v>RS</v>
      </c>
      <c r="G137" s="62">
        <f>Utility_per_Participant!M132</f>
        <v>12</v>
      </c>
      <c r="H137" s="63">
        <v>1</v>
      </c>
      <c r="I137" s="63">
        <v>1</v>
      </c>
      <c r="J137" s="63">
        <v>1</v>
      </c>
      <c r="K137" s="63">
        <v>1</v>
      </c>
      <c r="L137" s="63">
        <v>1</v>
      </c>
      <c r="M137" s="63">
        <v>1</v>
      </c>
      <c r="N137" s="63">
        <v>1</v>
      </c>
      <c r="O137" s="63">
        <v>1</v>
      </c>
      <c r="P137" s="63">
        <v>1</v>
      </c>
      <c r="Q137" s="63">
        <v>1</v>
      </c>
      <c r="R137" s="63">
        <v>1</v>
      </c>
      <c r="S137" s="63">
        <v>1</v>
      </c>
      <c r="T137" s="65">
        <f>Utility_per_Participant!K132</f>
        <v>12.263999999999999</v>
      </c>
      <c r="U137" s="65">
        <v>0</v>
      </c>
      <c r="V137" s="66">
        <f>Utility_per_Participant!O132</f>
        <v>425</v>
      </c>
      <c r="W137" s="65">
        <v>0</v>
      </c>
      <c r="X137" s="65">
        <v>0</v>
      </c>
      <c r="Y137" s="65">
        <v>0</v>
      </c>
      <c r="Z137" s="63">
        <v>1</v>
      </c>
      <c r="AA137" s="67">
        <f>Utility_per_Participant!N132</f>
        <v>0</v>
      </c>
    </row>
    <row r="138" spans="1:27" ht="15.75" thickBot="1" x14ac:dyDescent="0.3">
      <c r="A138" s="58" t="str">
        <f>Utility_per_Participant!B133</f>
        <v>RMFT122</v>
      </c>
      <c r="B138" s="59">
        <f>Utility_per_Participant!I133</f>
        <v>4.2000000000000003E-2</v>
      </c>
      <c r="C138" s="59">
        <f>Utility_per_Participant!J133</f>
        <v>3.5000000000000003E-2</v>
      </c>
      <c r="D138" s="60">
        <f>Utility_per_Participant!L133</f>
        <v>204.4</v>
      </c>
      <c r="E138" s="59">
        <f>Utility_per_Participant!Q133</f>
        <v>0</v>
      </c>
      <c r="F138" s="61" t="str">
        <f>Utility_per_Participant!R133</f>
        <v>RS</v>
      </c>
      <c r="G138" s="62">
        <f>Utility_per_Participant!M133</f>
        <v>12</v>
      </c>
      <c r="H138" s="63">
        <v>1</v>
      </c>
      <c r="I138" s="63">
        <v>1</v>
      </c>
      <c r="J138" s="63">
        <v>1</v>
      </c>
      <c r="K138" s="63">
        <v>1</v>
      </c>
      <c r="L138" s="63">
        <v>1</v>
      </c>
      <c r="M138" s="63">
        <v>1</v>
      </c>
      <c r="N138" s="63">
        <v>1</v>
      </c>
      <c r="O138" s="63">
        <v>1</v>
      </c>
      <c r="P138" s="63">
        <v>1</v>
      </c>
      <c r="Q138" s="63">
        <v>1</v>
      </c>
      <c r="R138" s="63">
        <v>1</v>
      </c>
      <c r="S138" s="63">
        <v>1</v>
      </c>
      <c r="T138" s="65">
        <f>Utility_per_Participant!K133</f>
        <v>12.263999999999999</v>
      </c>
      <c r="U138" s="65">
        <v>0</v>
      </c>
      <c r="V138" s="66">
        <f>Utility_per_Participant!O133</f>
        <v>425</v>
      </c>
      <c r="W138" s="65">
        <v>0</v>
      </c>
      <c r="X138" s="65">
        <v>0</v>
      </c>
      <c r="Y138" s="65">
        <v>0</v>
      </c>
      <c r="Z138" s="63">
        <v>1</v>
      </c>
      <c r="AA138" s="67">
        <f>Utility_per_Participant!N133</f>
        <v>0</v>
      </c>
    </row>
    <row r="139" spans="1:27" ht="15.75" thickBot="1" x14ac:dyDescent="0.3">
      <c r="A139" s="58" t="str">
        <f>Utility_per_Participant!B134</f>
        <v>RMFN122</v>
      </c>
      <c r="B139" s="59">
        <f>Utility_per_Participant!I134</f>
        <v>4.2000000000000003E-2</v>
      </c>
      <c r="C139" s="59">
        <f>Utility_per_Participant!J134</f>
        <v>3.5000000000000003E-2</v>
      </c>
      <c r="D139" s="60">
        <f>Utility_per_Participant!L134</f>
        <v>204.4</v>
      </c>
      <c r="E139" s="59">
        <f>Utility_per_Participant!Q134</f>
        <v>0</v>
      </c>
      <c r="F139" s="61" t="str">
        <f>Utility_per_Participant!R134</f>
        <v>RS</v>
      </c>
      <c r="G139" s="62">
        <f>Utility_per_Participant!M134</f>
        <v>12</v>
      </c>
      <c r="H139" s="63">
        <v>1</v>
      </c>
      <c r="I139" s="63">
        <v>1</v>
      </c>
      <c r="J139" s="63">
        <v>1</v>
      </c>
      <c r="K139" s="63">
        <v>1</v>
      </c>
      <c r="L139" s="63">
        <v>1</v>
      </c>
      <c r="M139" s="63">
        <v>1</v>
      </c>
      <c r="N139" s="63">
        <v>1</v>
      </c>
      <c r="O139" s="63">
        <v>1</v>
      </c>
      <c r="P139" s="63">
        <v>1</v>
      </c>
      <c r="Q139" s="63">
        <v>1</v>
      </c>
      <c r="R139" s="63">
        <v>1</v>
      </c>
      <c r="S139" s="63">
        <v>1</v>
      </c>
      <c r="T139" s="65">
        <f>Utility_per_Participant!K134</f>
        <v>12.263999999999999</v>
      </c>
      <c r="U139" s="65">
        <v>0</v>
      </c>
      <c r="V139" s="66">
        <f>Utility_per_Participant!O134</f>
        <v>425</v>
      </c>
      <c r="W139" s="65">
        <v>0</v>
      </c>
      <c r="X139" s="65">
        <v>0</v>
      </c>
      <c r="Y139" s="65">
        <v>0</v>
      </c>
      <c r="Z139" s="63">
        <v>1</v>
      </c>
      <c r="AA139" s="67">
        <f>Utility_per_Participant!N134</f>
        <v>0</v>
      </c>
    </row>
    <row r="140" spans="1:27" ht="15.75" thickBot="1" x14ac:dyDescent="0.3">
      <c r="A140" s="58" t="str">
        <f>Utility_per_Participant!B135</f>
        <v>RSFT122</v>
      </c>
      <c r="B140" s="59">
        <f>Utility_per_Participant!I135</f>
        <v>4.1000000000000002E-2</v>
      </c>
      <c r="C140" s="59">
        <f>Utility_per_Participant!J135</f>
        <v>3.5999999999999997E-2</v>
      </c>
      <c r="D140" s="60">
        <f>Utility_per_Participant!L135</f>
        <v>204.4</v>
      </c>
      <c r="E140" s="59">
        <f>Utility_per_Participant!Q135</f>
        <v>0</v>
      </c>
      <c r="F140" s="61" t="str">
        <f>Utility_per_Participant!R135</f>
        <v>RS</v>
      </c>
      <c r="G140" s="62">
        <f>Utility_per_Participant!M135</f>
        <v>12</v>
      </c>
      <c r="H140" s="63">
        <v>1</v>
      </c>
      <c r="I140" s="63">
        <v>1</v>
      </c>
      <c r="J140" s="63">
        <v>1</v>
      </c>
      <c r="K140" s="63">
        <v>1</v>
      </c>
      <c r="L140" s="63">
        <v>1</v>
      </c>
      <c r="M140" s="63">
        <v>1</v>
      </c>
      <c r="N140" s="63">
        <v>1</v>
      </c>
      <c r="O140" s="63">
        <v>1</v>
      </c>
      <c r="P140" s="63">
        <v>1</v>
      </c>
      <c r="Q140" s="63">
        <v>1</v>
      </c>
      <c r="R140" s="63">
        <v>1</v>
      </c>
      <c r="S140" s="63">
        <v>1</v>
      </c>
      <c r="T140" s="65">
        <f>Utility_per_Participant!K135</f>
        <v>12.263999999999999</v>
      </c>
      <c r="U140" s="65">
        <v>0</v>
      </c>
      <c r="V140" s="66">
        <f>Utility_per_Participant!O135</f>
        <v>425</v>
      </c>
      <c r="W140" s="65">
        <v>0</v>
      </c>
      <c r="X140" s="65">
        <v>0</v>
      </c>
      <c r="Y140" s="65">
        <v>0</v>
      </c>
      <c r="Z140" s="63">
        <v>1</v>
      </c>
      <c r="AA140" s="67">
        <f>Utility_per_Participant!N135</f>
        <v>0</v>
      </c>
    </row>
    <row r="141" spans="1:27" ht="15.75" thickBot="1" x14ac:dyDescent="0.3">
      <c r="A141" s="58" t="str">
        <f>Utility_per_Participant!B136</f>
        <v>RSFN122</v>
      </c>
      <c r="B141" s="59">
        <f>Utility_per_Participant!I136</f>
        <v>4.1000000000000002E-2</v>
      </c>
      <c r="C141" s="59">
        <f>Utility_per_Participant!J136</f>
        <v>3.5999999999999997E-2</v>
      </c>
      <c r="D141" s="60">
        <f>Utility_per_Participant!L136</f>
        <v>204.4</v>
      </c>
      <c r="E141" s="59">
        <f>Utility_per_Participant!Q136</f>
        <v>0</v>
      </c>
      <c r="F141" s="61" t="str">
        <f>Utility_per_Participant!R136</f>
        <v>RS</v>
      </c>
      <c r="G141" s="62">
        <f>Utility_per_Participant!M136</f>
        <v>12</v>
      </c>
      <c r="H141" s="63">
        <v>1</v>
      </c>
      <c r="I141" s="63">
        <v>1</v>
      </c>
      <c r="J141" s="63">
        <v>1</v>
      </c>
      <c r="K141" s="63">
        <v>1</v>
      </c>
      <c r="L141" s="63">
        <v>1</v>
      </c>
      <c r="M141" s="63">
        <v>1</v>
      </c>
      <c r="N141" s="63">
        <v>1</v>
      </c>
      <c r="O141" s="63">
        <v>1</v>
      </c>
      <c r="P141" s="63">
        <v>1</v>
      </c>
      <c r="Q141" s="63">
        <v>1</v>
      </c>
      <c r="R141" s="63">
        <v>1</v>
      </c>
      <c r="S141" s="63">
        <v>1</v>
      </c>
      <c r="T141" s="65">
        <f>Utility_per_Participant!K136</f>
        <v>12.263999999999999</v>
      </c>
      <c r="U141" s="65">
        <v>0</v>
      </c>
      <c r="V141" s="66">
        <f>Utility_per_Participant!O136</f>
        <v>425</v>
      </c>
      <c r="W141" s="65">
        <v>0</v>
      </c>
      <c r="X141" s="65">
        <v>0</v>
      </c>
      <c r="Y141" s="65">
        <v>0</v>
      </c>
      <c r="Z141" s="63">
        <v>1</v>
      </c>
      <c r="AA141" s="67">
        <f>Utility_per_Participant!N136</f>
        <v>0</v>
      </c>
    </row>
    <row r="142" spans="1:27" ht="15.75" thickBot="1" x14ac:dyDescent="0.3">
      <c r="A142" s="58" t="str">
        <f>Utility_per_Participant!B137</f>
        <v>RMOT123</v>
      </c>
      <c r="B142" s="59">
        <f>Utility_per_Participant!I137</f>
        <v>0.01</v>
      </c>
      <c r="C142" s="59">
        <f>Utility_per_Participant!J137</f>
        <v>8.9999999999999993E-3</v>
      </c>
      <c r="D142" s="60">
        <f>Utility_per_Participant!L137</f>
        <v>51.1</v>
      </c>
      <c r="E142" s="59">
        <f>Utility_per_Participant!Q137</f>
        <v>0</v>
      </c>
      <c r="F142" s="61" t="str">
        <f>Utility_per_Participant!R137</f>
        <v>RS</v>
      </c>
      <c r="G142" s="62">
        <f>Utility_per_Participant!M137</f>
        <v>16</v>
      </c>
      <c r="H142" s="63">
        <v>1</v>
      </c>
      <c r="I142" s="63">
        <v>1</v>
      </c>
      <c r="J142" s="63">
        <v>1</v>
      </c>
      <c r="K142" s="63">
        <v>1</v>
      </c>
      <c r="L142" s="63">
        <v>1</v>
      </c>
      <c r="M142" s="63">
        <v>1</v>
      </c>
      <c r="N142" s="63">
        <v>1</v>
      </c>
      <c r="O142" s="63">
        <v>1</v>
      </c>
      <c r="P142" s="63">
        <v>1</v>
      </c>
      <c r="Q142" s="63">
        <v>1</v>
      </c>
      <c r="R142" s="63">
        <v>1</v>
      </c>
      <c r="S142" s="63">
        <v>1</v>
      </c>
      <c r="T142" s="65">
        <f>Utility_per_Participant!K137</f>
        <v>3.0659999999999998</v>
      </c>
      <c r="U142" s="65">
        <v>0</v>
      </c>
      <c r="V142" s="66">
        <f>Utility_per_Participant!O137</f>
        <v>652.5</v>
      </c>
      <c r="W142" s="65">
        <v>0</v>
      </c>
      <c r="X142" s="65">
        <v>0</v>
      </c>
      <c r="Y142" s="65">
        <v>0</v>
      </c>
      <c r="Z142" s="63">
        <v>1</v>
      </c>
      <c r="AA142" s="67">
        <f>Utility_per_Participant!N137</f>
        <v>0</v>
      </c>
    </row>
    <row r="143" spans="1:27" ht="15.75" thickBot="1" x14ac:dyDescent="0.3">
      <c r="A143" s="58" t="str">
        <f>Utility_per_Participant!B138</f>
        <v>RMON123</v>
      </c>
      <c r="B143" s="59">
        <f>Utility_per_Participant!I138</f>
        <v>0.01</v>
      </c>
      <c r="C143" s="59">
        <f>Utility_per_Participant!J138</f>
        <v>8.9999999999999993E-3</v>
      </c>
      <c r="D143" s="60">
        <f>Utility_per_Participant!L138</f>
        <v>51.1</v>
      </c>
      <c r="E143" s="59">
        <f>Utility_per_Participant!Q138</f>
        <v>0</v>
      </c>
      <c r="F143" s="61" t="str">
        <f>Utility_per_Participant!R138</f>
        <v>RS</v>
      </c>
      <c r="G143" s="62">
        <f>Utility_per_Participant!M138</f>
        <v>16</v>
      </c>
      <c r="H143" s="63">
        <v>1</v>
      </c>
      <c r="I143" s="63">
        <v>1</v>
      </c>
      <c r="J143" s="63">
        <v>1</v>
      </c>
      <c r="K143" s="63">
        <v>1</v>
      </c>
      <c r="L143" s="63">
        <v>1</v>
      </c>
      <c r="M143" s="63">
        <v>1</v>
      </c>
      <c r="N143" s="63">
        <v>1</v>
      </c>
      <c r="O143" s="63">
        <v>1</v>
      </c>
      <c r="P143" s="63">
        <v>1</v>
      </c>
      <c r="Q143" s="63">
        <v>1</v>
      </c>
      <c r="R143" s="63">
        <v>1</v>
      </c>
      <c r="S143" s="63">
        <v>1</v>
      </c>
      <c r="T143" s="65">
        <f>Utility_per_Participant!K138</f>
        <v>3.0659999999999998</v>
      </c>
      <c r="U143" s="65">
        <v>0</v>
      </c>
      <c r="V143" s="66">
        <f>Utility_per_Participant!O138</f>
        <v>652.5</v>
      </c>
      <c r="W143" s="65">
        <v>0</v>
      </c>
      <c r="X143" s="65">
        <v>0</v>
      </c>
      <c r="Y143" s="65">
        <v>0</v>
      </c>
      <c r="Z143" s="63">
        <v>1</v>
      </c>
      <c r="AA143" s="67">
        <f>Utility_per_Participant!N138</f>
        <v>0</v>
      </c>
    </row>
    <row r="144" spans="1:27" ht="15.75" thickBot="1" x14ac:dyDescent="0.3">
      <c r="A144" s="58" t="str">
        <f>Utility_per_Participant!B139</f>
        <v>RMFT123</v>
      </c>
      <c r="B144" s="59">
        <f>Utility_per_Participant!I139</f>
        <v>1.0999999999999999E-2</v>
      </c>
      <c r="C144" s="59">
        <f>Utility_per_Participant!J139</f>
        <v>8.9999999999999993E-3</v>
      </c>
      <c r="D144" s="60">
        <f>Utility_per_Participant!L139</f>
        <v>51.1</v>
      </c>
      <c r="E144" s="59">
        <f>Utility_per_Participant!Q139</f>
        <v>0</v>
      </c>
      <c r="F144" s="61" t="str">
        <f>Utility_per_Participant!R139</f>
        <v>RS</v>
      </c>
      <c r="G144" s="62">
        <f>Utility_per_Participant!M139</f>
        <v>16</v>
      </c>
      <c r="H144" s="63">
        <v>1</v>
      </c>
      <c r="I144" s="63">
        <v>1</v>
      </c>
      <c r="J144" s="63">
        <v>1</v>
      </c>
      <c r="K144" s="63">
        <v>1</v>
      </c>
      <c r="L144" s="63">
        <v>1</v>
      </c>
      <c r="M144" s="63">
        <v>1</v>
      </c>
      <c r="N144" s="63">
        <v>1</v>
      </c>
      <c r="O144" s="63">
        <v>1</v>
      </c>
      <c r="P144" s="63">
        <v>1</v>
      </c>
      <c r="Q144" s="63">
        <v>1</v>
      </c>
      <c r="R144" s="63">
        <v>1</v>
      </c>
      <c r="S144" s="63">
        <v>1</v>
      </c>
      <c r="T144" s="65">
        <f>Utility_per_Participant!K139</f>
        <v>3.0659999999999998</v>
      </c>
      <c r="U144" s="65">
        <v>0</v>
      </c>
      <c r="V144" s="66">
        <f>Utility_per_Participant!O139</f>
        <v>652.5</v>
      </c>
      <c r="W144" s="65">
        <v>0</v>
      </c>
      <c r="X144" s="65">
        <v>0</v>
      </c>
      <c r="Y144" s="65">
        <v>0</v>
      </c>
      <c r="Z144" s="63">
        <v>1</v>
      </c>
      <c r="AA144" s="67">
        <f>Utility_per_Participant!N139</f>
        <v>0</v>
      </c>
    </row>
    <row r="145" spans="1:27" ht="15.75" thickBot="1" x14ac:dyDescent="0.3">
      <c r="A145" s="58" t="str">
        <f>Utility_per_Participant!B140</f>
        <v>RMFN123</v>
      </c>
      <c r="B145" s="59">
        <f>Utility_per_Participant!I140</f>
        <v>1.0999999999999999E-2</v>
      </c>
      <c r="C145" s="59">
        <f>Utility_per_Participant!J140</f>
        <v>8.9999999999999993E-3</v>
      </c>
      <c r="D145" s="60">
        <f>Utility_per_Participant!L140</f>
        <v>51.1</v>
      </c>
      <c r="E145" s="59">
        <f>Utility_per_Participant!Q140</f>
        <v>0</v>
      </c>
      <c r="F145" s="61" t="str">
        <f>Utility_per_Participant!R140</f>
        <v>RS</v>
      </c>
      <c r="G145" s="62">
        <f>Utility_per_Participant!M140</f>
        <v>16</v>
      </c>
      <c r="H145" s="63">
        <v>1</v>
      </c>
      <c r="I145" s="63">
        <v>1</v>
      </c>
      <c r="J145" s="63">
        <v>1</v>
      </c>
      <c r="K145" s="63">
        <v>1</v>
      </c>
      <c r="L145" s="63">
        <v>1</v>
      </c>
      <c r="M145" s="63">
        <v>1</v>
      </c>
      <c r="N145" s="63">
        <v>1</v>
      </c>
      <c r="O145" s="63">
        <v>1</v>
      </c>
      <c r="P145" s="63">
        <v>1</v>
      </c>
      <c r="Q145" s="63">
        <v>1</v>
      </c>
      <c r="R145" s="63">
        <v>1</v>
      </c>
      <c r="S145" s="63">
        <v>1</v>
      </c>
      <c r="T145" s="65">
        <f>Utility_per_Participant!K140</f>
        <v>3.0659999999999998</v>
      </c>
      <c r="U145" s="65">
        <v>0</v>
      </c>
      <c r="V145" s="66">
        <f>Utility_per_Participant!O140</f>
        <v>652.5</v>
      </c>
      <c r="W145" s="65">
        <v>0</v>
      </c>
      <c r="X145" s="65">
        <v>0</v>
      </c>
      <c r="Y145" s="65">
        <v>0</v>
      </c>
      <c r="Z145" s="63">
        <v>1</v>
      </c>
      <c r="AA145" s="67">
        <f>Utility_per_Participant!N140</f>
        <v>0</v>
      </c>
    </row>
    <row r="146" spans="1:27" ht="15.75" thickBot="1" x14ac:dyDescent="0.3">
      <c r="A146" s="58" t="str">
        <f>Utility_per_Participant!B141</f>
        <v>RSFT123</v>
      </c>
      <c r="B146" s="59">
        <f>Utility_per_Participant!I141</f>
        <v>0.01</v>
      </c>
      <c r="C146" s="59">
        <f>Utility_per_Participant!J141</f>
        <v>8.9999999999999993E-3</v>
      </c>
      <c r="D146" s="60">
        <f>Utility_per_Participant!L141</f>
        <v>51.1</v>
      </c>
      <c r="E146" s="59">
        <f>Utility_per_Participant!Q141</f>
        <v>0</v>
      </c>
      <c r="F146" s="61" t="str">
        <f>Utility_per_Participant!R141</f>
        <v>RS</v>
      </c>
      <c r="G146" s="62">
        <f>Utility_per_Participant!M141</f>
        <v>16</v>
      </c>
      <c r="H146" s="63">
        <v>1</v>
      </c>
      <c r="I146" s="63">
        <v>1</v>
      </c>
      <c r="J146" s="63">
        <v>1</v>
      </c>
      <c r="K146" s="63">
        <v>1</v>
      </c>
      <c r="L146" s="63">
        <v>1</v>
      </c>
      <c r="M146" s="63">
        <v>1</v>
      </c>
      <c r="N146" s="63">
        <v>1</v>
      </c>
      <c r="O146" s="63">
        <v>1</v>
      </c>
      <c r="P146" s="63">
        <v>1</v>
      </c>
      <c r="Q146" s="63">
        <v>1</v>
      </c>
      <c r="R146" s="63">
        <v>1</v>
      </c>
      <c r="S146" s="63">
        <v>1</v>
      </c>
      <c r="T146" s="65">
        <f>Utility_per_Participant!K141</f>
        <v>3.0659999999999998</v>
      </c>
      <c r="U146" s="65">
        <v>0</v>
      </c>
      <c r="V146" s="66">
        <f>Utility_per_Participant!O141</f>
        <v>652.5</v>
      </c>
      <c r="W146" s="65">
        <v>0</v>
      </c>
      <c r="X146" s="65">
        <v>0</v>
      </c>
      <c r="Y146" s="65">
        <v>0</v>
      </c>
      <c r="Z146" s="63">
        <v>1</v>
      </c>
      <c r="AA146" s="67">
        <f>Utility_per_Participant!N141</f>
        <v>0</v>
      </c>
    </row>
    <row r="147" spans="1:27" ht="15.75" thickBot="1" x14ac:dyDescent="0.3">
      <c r="A147" s="58" t="str">
        <f>Utility_per_Participant!B142</f>
        <v>RSFN123</v>
      </c>
      <c r="B147" s="59">
        <f>Utility_per_Participant!I142</f>
        <v>0.01</v>
      </c>
      <c r="C147" s="59">
        <f>Utility_per_Participant!J142</f>
        <v>8.9999999999999993E-3</v>
      </c>
      <c r="D147" s="60">
        <f>Utility_per_Participant!L142</f>
        <v>51.1</v>
      </c>
      <c r="E147" s="59">
        <f>Utility_per_Participant!Q142</f>
        <v>0</v>
      </c>
      <c r="F147" s="61" t="str">
        <f>Utility_per_Participant!R142</f>
        <v>RS</v>
      </c>
      <c r="G147" s="62">
        <f>Utility_per_Participant!M142</f>
        <v>16</v>
      </c>
      <c r="H147" s="63">
        <v>1</v>
      </c>
      <c r="I147" s="63">
        <v>1</v>
      </c>
      <c r="J147" s="63">
        <v>1</v>
      </c>
      <c r="K147" s="63">
        <v>1</v>
      </c>
      <c r="L147" s="63">
        <v>1</v>
      </c>
      <c r="M147" s="63">
        <v>1</v>
      </c>
      <c r="N147" s="63">
        <v>1</v>
      </c>
      <c r="O147" s="63">
        <v>1</v>
      </c>
      <c r="P147" s="63">
        <v>1</v>
      </c>
      <c r="Q147" s="63">
        <v>1</v>
      </c>
      <c r="R147" s="63">
        <v>1</v>
      </c>
      <c r="S147" s="63">
        <v>1</v>
      </c>
      <c r="T147" s="65">
        <f>Utility_per_Participant!K142</f>
        <v>3.0659999999999998</v>
      </c>
      <c r="U147" s="65">
        <v>0</v>
      </c>
      <c r="V147" s="66">
        <f>Utility_per_Participant!O142</f>
        <v>652.5</v>
      </c>
      <c r="W147" s="65">
        <v>0</v>
      </c>
      <c r="X147" s="65">
        <v>0</v>
      </c>
      <c r="Y147" s="65">
        <v>0</v>
      </c>
      <c r="Z147" s="63">
        <v>1</v>
      </c>
      <c r="AA147" s="67">
        <f>Utility_per_Participant!N142</f>
        <v>0</v>
      </c>
    </row>
    <row r="148" spans="1:27" ht="15.75" thickBot="1" x14ac:dyDescent="0.3">
      <c r="A148" s="58" t="str">
        <f>Utility_per_Participant!B143</f>
        <v>RMOT124</v>
      </c>
      <c r="B148" s="59">
        <f>Utility_per_Participant!I143</f>
        <v>0.01</v>
      </c>
      <c r="C148" s="59">
        <f>Utility_per_Participant!J143</f>
        <v>8.9999999999999993E-3</v>
      </c>
      <c r="D148" s="60">
        <f>Utility_per_Participant!L143</f>
        <v>51.1</v>
      </c>
      <c r="E148" s="59">
        <f>Utility_per_Participant!Q143</f>
        <v>0</v>
      </c>
      <c r="F148" s="61" t="str">
        <f>Utility_per_Participant!R143</f>
        <v>RS</v>
      </c>
      <c r="G148" s="62">
        <f>Utility_per_Participant!M143</f>
        <v>16</v>
      </c>
      <c r="H148" s="63">
        <v>1</v>
      </c>
      <c r="I148" s="63">
        <v>1</v>
      </c>
      <c r="J148" s="63">
        <v>1</v>
      </c>
      <c r="K148" s="63">
        <v>1</v>
      </c>
      <c r="L148" s="63">
        <v>1</v>
      </c>
      <c r="M148" s="63">
        <v>1</v>
      </c>
      <c r="N148" s="63">
        <v>1</v>
      </c>
      <c r="O148" s="63">
        <v>1</v>
      </c>
      <c r="P148" s="63">
        <v>1</v>
      </c>
      <c r="Q148" s="63">
        <v>1</v>
      </c>
      <c r="R148" s="63">
        <v>1</v>
      </c>
      <c r="S148" s="63">
        <v>1</v>
      </c>
      <c r="T148" s="65">
        <f>Utility_per_Participant!K143</f>
        <v>3.0659999999999998</v>
      </c>
      <c r="U148" s="65">
        <v>0</v>
      </c>
      <c r="V148" s="66">
        <f>Utility_per_Participant!O143</f>
        <v>946.25</v>
      </c>
      <c r="W148" s="65">
        <v>0</v>
      </c>
      <c r="X148" s="65">
        <v>0</v>
      </c>
      <c r="Y148" s="65">
        <v>0</v>
      </c>
      <c r="Z148" s="63">
        <v>1</v>
      </c>
      <c r="AA148" s="67">
        <f>Utility_per_Participant!N143</f>
        <v>0</v>
      </c>
    </row>
    <row r="149" spans="1:27" ht="15.75" thickBot="1" x14ac:dyDescent="0.3">
      <c r="A149" s="58" t="str">
        <f>Utility_per_Participant!B144</f>
        <v>RMON124</v>
      </c>
      <c r="B149" s="59">
        <f>Utility_per_Participant!I144</f>
        <v>0.01</v>
      </c>
      <c r="C149" s="59">
        <f>Utility_per_Participant!J144</f>
        <v>8.9999999999999993E-3</v>
      </c>
      <c r="D149" s="60">
        <f>Utility_per_Participant!L144</f>
        <v>51.1</v>
      </c>
      <c r="E149" s="59">
        <f>Utility_per_Participant!Q144</f>
        <v>0</v>
      </c>
      <c r="F149" s="61" t="str">
        <f>Utility_per_Participant!R144</f>
        <v>RS</v>
      </c>
      <c r="G149" s="62">
        <f>Utility_per_Participant!M144</f>
        <v>16</v>
      </c>
      <c r="H149" s="63">
        <v>1</v>
      </c>
      <c r="I149" s="63">
        <v>1</v>
      </c>
      <c r="J149" s="63">
        <v>1</v>
      </c>
      <c r="K149" s="63">
        <v>1</v>
      </c>
      <c r="L149" s="63">
        <v>1</v>
      </c>
      <c r="M149" s="63">
        <v>1</v>
      </c>
      <c r="N149" s="63">
        <v>1</v>
      </c>
      <c r="O149" s="63">
        <v>1</v>
      </c>
      <c r="P149" s="63">
        <v>1</v>
      </c>
      <c r="Q149" s="63">
        <v>1</v>
      </c>
      <c r="R149" s="63">
        <v>1</v>
      </c>
      <c r="S149" s="63">
        <v>1</v>
      </c>
      <c r="T149" s="65">
        <f>Utility_per_Participant!K144</f>
        <v>3.0659999999999998</v>
      </c>
      <c r="U149" s="65">
        <v>0</v>
      </c>
      <c r="V149" s="66">
        <f>Utility_per_Participant!O144</f>
        <v>946.25</v>
      </c>
      <c r="W149" s="65">
        <v>0</v>
      </c>
      <c r="X149" s="65">
        <v>0</v>
      </c>
      <c r="Y149" s="65">
        <v>0</v>
      </c>
      <c r="Z149" s="63">
        <v>1</v>
      </c>
      <c r="AA149" s="67">
        <f>Utility_per_Participant!N144</f>
        <v>0</v>
      </c>
    </row>
    <row r="150" spans="1:27" ht="15.75" thickBot="1" x14ac:dyDescent="0.3">
      <c r="A150" s="58" t="str">
        <f>Utility_per_Participant!B145</f>
        <v>RMFT124</v>
      </c>
      <c r="B150" s="59">
        <f>Utility_per_Participant!I145</f>
        <v>1.0999999999999999E-2</v>
      </c>
      <c r="C150" s="59">
        <f>Utility_per_Participant!J145</f>
        <v>8.9999999999999993E-3</v>
      </c>
      <c r="D150" s="60">
        <f>Utility_per_Participant!L145</f>
        <v>51.1</v>
      </c>
      <c r="E150" s="59">
        <f>Utility_per_Participant!Q145</f>
        <v>0</v>
      </c>
      <c r="F150" s="61" t="str">
        <f>Utility_per_Participant!R145</f>
        <v>RS</v>
      </c>
      <c r="G150" s="62">
        <f>Utility_per_Participant!M145</f>
        <v>16</v>
      </c>
      <c r="H150" s="63">
        <v>1</v>
      </c>
      <c r="I150" s="63">
        <v>1</v>
      </c>
      <c r="J150" s="63">
        <v>1</v>
      </c>
      <c r="K150" s="63">
        <v>1</v>
      </c>
      <c r="L150" s="63">
        <v>1</v>
      </c>
      <c r="M150" s="63">
        <v>1</v>
      </c>
      <c r="N150" s="63">
        <v>1</v>
      </c>
      <c r="O150" s="63">
        <v>1</v>
      </c>
      <c r="P150" s="63">
        <v>1</v>
      </c>
      <c r="Q150" s="63">
        <v>1</v>
      </c>
      <c r="R150" s="63">
        <v>1</v>
      </c>
      <c r="S150" s="63">
        <v>1</v>
      </c>
      <c r="T150" s="65">
        <f>Utility_per_Participant!K145</f>
        <v>3.0659999999999998</v>
      </c>
      <c r="U150" s="65">
        <v>0</v>
      </c>
      <c r="V150" s="66">
        <f>Utility_per_Participant!O145</f>
        <v>946.25</v>
      </c>
      <c r="W150" s="65">
        <v>0</v>
      </c>
      <c r="X150" s="65">
        <v>0</v>
      </c>
      <c r="Y150" s="65">
        <v>0</v>
      </c>
      <c r="Z150" s="63">
        <v>1</v>
      </c>
      <c r="AA150" s="67">
        <f>Utility_per_Participant!N145</f>
        <v>0</v>
      </c>
    </row>
    <row r="151" spans="1:27" ht="15.75" thickBot="1" x14ac:dyDescent="0.3">
      <c r="A151" s="58" t="str">
        <f>Utility_per_Participant!B146</f>
        <v>RMFN124</v>
      </c>
      <c r="B151" s="59">
        <f>Utility_per_Participant!I146</f>
        <v>1.0999999999999999E-2</v>
      </c>
      <c r="C151" s="59">
        <f>Utility_per_Participant!J146</f>
        <v>8.9999999999999993E-3</v>
      </c>
      <c r="D151" s="60">
        <f>Utility_per_Participant!L146</f>
        <v>51.1</v>
      </c>
      <c r="E151" s="59">
        <f>Utility_per_Participant!Q146</f>
        <v>0</v>
      </c>
      <c r="F151" s="61" t="str">
        <f>Utility_per_Participant!R146</f>
        <v>RS</v>
      </c>
      <c r="G151" s="62">
        <f>Utility_per_Participant!M146</f>
        <v>16</v>
      </c>
      <c r="H151" s="63">
        <v>1</v>
      </c>
      <c r="I151" s="63">
        <v>1</v>
      </c>
      <c r="J151" s="63">
        <v>1</v>
      </c>
      <c r="K151" s="63">
        <v>1</v>
      </c>
      <c r="L151" s="63">
        <v>1</v>
      </c>
      <c r="M151" s="63">
        <v>1</v>
      </c>
      <c r="N151" s="63">
        <v>1</v>
      </c>
      <c r="O151" s="63">
        <v>1</v>
      </c>
      <c r="P151" s="63">
        <v>1</v>
      </c>
      <c r="Q151" s="63">
        <v>1</v>
      </c>
      <c r="R151" s="63">
        <v>1</v>
      </c>
      <c r="S151" s="63">
        <v>1</v>
      </c>
      <c r="T151" s="65">
        <f>Utility_per_Participant!K146</f>
        <v>3.0659999999999998</v>
      </c>
      <c r="U151" s="65">
        <v>0</v>
      </c>
      <c r="V151" s="66">
        <f>Utility_per_Participant!O146</f>
        <v>946.25</v>
      </c>
      <c r="W151" s="65">
        <v>0</v>
      </c>
      <c r="X151" s="65">
        <v>0</v>
      </c>
      <c r="Y151" s="65">
        <v>0</v>
      </c>
      <c r="Z151" s="63">
        <v>1</v>
      </c>
      <c r="AA151" s="67">
        <f>Utility_per_Participant!N146</f>
        <v>0</v>
      </c>
    </row>
    <row r="152" spans="1:27" ht="15.75" thickBot="1" x14ac:dyDescent="0.3">
      <c r="A152" s="58" t="str">
        <f>Utility_per_Participant!B147</f>
        <v>RSFT124</v>
      </c>
      <c r="B152" s="59">
        <f>Utility_per_Participant!I147</f>
        <v>0.01</v>
      </c>
      <c r="C152" s="59">
        <f>Utility_per_Participant!J147</f>
        <v>8.9999999999999993E-3</v>
      </c>
      <c r="D152" s="60">
        <f>Utility_per_Participant!L147</f>
        <v>51.1</v>
      </c>
      <c r="E152" s="59">
        <f>Utility_per_Participant!Q147</f>
        <v>0</v>
      </c>
      <c r="F152" s="61" t="str">
        <f>Utility_per_Participant!R147</f>
        <v>RS</v>
      </c>
      <c r="G152" s="62">
        <f>Utility_per_Participant!M147</f>
        <v>16</v>
      </c>
      <c r="H152" s="63">
        <v>1</v>
      </c>
      <c r="I152" s="63">
        <v>1</v>
      </c>
      <c r="J152" s="63">
        <v>1</v>
      </c>
      <c r="K152" s="63">
        <v>1</v>
      </c>
      <c r="L152" s="63">
        <v>1</v>
      </c>
      <c r="M152" s="63">
        <v>1</v>
      </c>
      <c r="N152" s="63">
        <v>1</v>
      </c>
      <c r="O152" s="63">
        <v>1</v>
      </c>
      <c r="P152" s="63">
        <v>1</v>
      </c>
      <c r="Q152" s="63">
        <v>1</v>
      </c>
      <c r="R152" s="63">
        <v>1</v>
      </c>
      <c r="S152" s="63">
        <v>1</v>
      </c>
      <c r="T152" s="65">
        <f>Utility_per_Participant!K147</f>
        <v>3.0659999999999998</v>
      </c>
      <c r="U152" s="65">
        <v>0</v>
      </c>
      <c r="V152" s="66">
        <f>Utility_per_Participant!O147</f>
        <v>946.25</v>
      </c>
      <c r="W152" s="65">
        <v>0</v>
      </c>
      <c r="X152" s="65">
        <v>0</v>
      </c>
      <c r="Y152" s="65">
        <v>0</v>
      </c>
      <c r="Z152" s="63">
        <v>1</v>
      </c>
      <c r="AA152" s="67">
        <f>Utility_per_Participant!N147</f>
        <v>0</v>
      </c>
    </row>
    <row r="153" spans="1:27" ht="15.75" thickBot="1" x14ac:dyDescent="0.3">
      <c r="A153" s="58" t="str">
        <f>Utility_per_Participant!B148</f>
        <v>RSFN124</v>
      </c>
      <c r="B153" s="59">
        <f>Utility_per_Participant!I148</f>
        <v>0.01</v>
      </c>
      <c r="C153" s="59">
        <f>Utility_per_Participant!J148</f>
        <v>8.9999999999999993E-3</v>
      </c>
      <c r="D153" s="60">
        <f>Utility_per_Participant!L148</f>
        <v>51.1</v>
      </c>
      <c r="E153" s="59">
        <f>Utility_per_Participant!Q148</f>
        <v>0</v>
      </c>
      <c r="F153" s="61" t="str">
        <f>Utility_per_Participant!R148</f>
        <v>RS</v>
      </c>
      <c r="G153" s="62">
        <f>Utility_per_Participant!M148</f>
        <v>16</v>
      </c>
      <c r="H153" s="63">
        <v>1</v>
      </c>
      <c r="I153" s="63">
        <v>1</v>
      </c>
      <c r="J153" s="63">
        <v>1</v>
      </c>
      <c r="K153" s="63">
        <v>1</v>
      </c>
      <c r="L153" s="63">
        <v>1</v>
      </c>
      <c r="M153" s="63">
        <v>1</v>
      </c>
      <c r="N153" s="63">
        <v>1</v>
      </c>
      <c r="O153" s="63">
        <v>1</v>
      </c>
      <c r="P153" s="63">
        <v>1</v>
      </c>
      <c r="Q153" s="63">
        <v>1</v>
      </c>
      <c r="R153" s="63">
        <v>1</v>
      </c>
      <c r="S153" s="63">
        <v>1</v>
      </c>
      <c r="T153" s="65">
        <f>Utility_per_Participant!K148</f>
        <v>3.0659999999999998</v>
      </c>
      <c r="U153" s="65">
        <v>0</v>
      </c>
      <c r="V153" s="66">
        <f>Utility_per_Participant!O148</f>
        <v>946.25</v>
      </c>
      <c r="W153" s="65">
        <v>0</v>
      </c>
      <c r="X153" s="65">
        <v>0</v>
      </c>
      <c r="Y153" s="65">
        <v>0</v>
      </c>
      <c r="Z153" s="63">
        <v>1</v>
      </c>
      <c r="AA153" s="67">
        <f>Utility_per_Participant!N148</f>
        <v>0</v>
      </c>
    </row>
    <row r="154" spans="1:27" ht="15.75" thickBot="1" x14ac:dyDescent="0.3">
      <c r="A154" s="58" t="str">
        <f>Utility_per_Participant!B149</f>
        <v>RMOT125</v>
      </c>
      <c r="B154" s="59">
        <f>Utility_per_Participant!I149</f>
        <v>3.5000000000000003E-2</v>
      </c>
      <c r="C154" s="59">
        <f>Utility_per_Participant!J149</f>
        <v>2.5000000000000001E-2</v>
      </c>
      <c r="D154" s="60">
        <f>Utility_per_Participant!L149</f>
        <v>225.27</v>
      </c>
      <c r="E154" s="59">
        <f>Utility_per_Participant!Q149</f>
        <v>0</v>
      </c>
      <c r="F154" s="61" t="str">
        <f>Utility_per_Participant!R149</f>
        <v>RS</v>
      </c>
      <c r="G154" s="62">
        <f>Utility_per_Participant!M149</f>
        <v>10</v>
      </c>
      <c r="H154" s="63">
        <v>1</v>
      </c>
      <c r="I154" s="63">
        <v>1</v>
      </c>
      <c r="J154" s="63">
        <v>1</v>
      </c>
      <c r="K154" s="63">
        <v>1</v>
      </c>
      <c r="L154" s="63">
        <v>1</v>
      </c>
      <c r="M154" s="63">
        <v>1</v>
      </c>
      <c r="N154" s="63">
        <v>1</v>
      </c>
      <c r="O154" s="63">
        <v>1</v>
      </c>
      <c r="P154" s="63">
        <v>1</v>
      </c>
      <c r="Q154" s="63">
        <v>1</v>
      </c>
      <c r="R154" s="63">
        <v>1</v>
      </c>
      <c r="S154" s="63">
        <v>1</v>
      </c>
      <c r="T154" s="65">
        <f>Utility_per_Participant!K149</f>
        <v>13.5162</v>
      </c>
      <c r="U154" s="65">
        <v>0</v>
      </c>
      <c r="V154" s="66">
        <f>Utility_per_Participant!O149</f>
        <v>308.66000000000003</v>
      </c>
      <c r="W154" s="65">
        <v>0</v>
      </c>
      <c r="X154" s="65">
        <v>0</v>
      </c>
      <c r="Y154" s="65">
        <v>0</v>
      </c>
      <c r="Z154" s="63">
        <v>1</v>
      </c>
      <c r="AA154" s="67">
        <f>Utility_per_Participant!N149</f>
        <v>0</v>
      </c>
    </row>
    <row r="155" spans="1:27" ht="15.75" thickBot="1" x14ac:dyDescent="0.3">
      <c r="A155" s="58" t="str">
        <f>Utility_per_Participant!B150</f>
        <v>RMON125</v>
      </c>
      <c r="B155" s="59">
        <f>Utility_per_Participant!I150</f>
        <v>3.5000000000000003E-2</v>
      </c>
      <c r="C155" s="59">
        <f>Utility_per_Participant!J150</f>
        <v>2.5000000000000001E-2</v>
      </c>
      <c r="D155" s="60">
        <f>Utility_per_Participant!L150</f>
        <v>225.27</v>
      </c>
      <c r="E155" s="59">
        <f>Utility_per_Participant!Q150</f>
        <v>0</v>
      </c>
      <c r="F155" s="61" t="str">
        <f>Utility_per_Participant!R150</f>
        <v>RS</v>
      </c>
      <c r="G155" s="62">
        <f>Utility_per_Participant!M150</f>
        <v>10</v>
      </c>
      <c r="H155" s="63">
        <v>1</v>
      </c>
      <c r="I155" s="63">
        <v>1</v>
      </c>
      <c r="J155" s="63">
        <v>1</v>
      </c>
      <c r="K155" s="63">
        <v>1</v>
      </c>
      <c r="L155" s="63">
        <v>1</v>
      </c>
      <c r="M155" s="63">
        <v>1</v>
      </c>
      <c r="N155" s="63">
        <v>1</v>
      </c>
      <c r="O155" s="63">
        <v>1</v>
      </c>
      <c r="P155" s="63">
        <v>1</v>
      </c>
      <c r="Q155" s="63">
        <v>1</v>
      </c>
      <c r="R155" s="63">
        <v>1</v>
      </c>
      <c r="S155" s="63">
        <v>1</v>
      </c>
      <c r="T155" s="65">
        <f>Utility_per_Participant!K150</f>
        <v>13.5162</v>
      </c>
      <c r="U155" s="65">
        <v>0</v>
      </c>
      <c r="V155" s="66">
        <f>Utility_per_Participant!O150</f>
        <v>308.66000000000003</v>
      </c>
      <c r="W155" s="65">
        <v>0</v>
      </c>
      <c r="X155" s="65">
        <v>0</v>
      </c>
      <c r="Y155" s="65">
        <v>0</v>
      </c>
      <c r="Z155" s="63">
        <v>1</v>
      </c>
      <c r="AA155" s="67">
        <f>Utility_per_Participant!N150</f>
        <v>0</v>
      </c>
    </row>
    <row r="156" spans="1:27" ht="15.75" thickBot="1" x14ac:dyDescent="0.3">
      <c r="A156" s="58" t="str">
        <f>Utility_per_Participant!B151</f>
        <v>RMFT125</v>
      </c>
      <c r="B156" s="59">
        <f>Utility_per_Participant!I151</f>
        <v>3.4000000000000002E-2</v>
      </c>
      <c r="C156" s="59">
        <f>Utility_per_Participant!J151</f>
        <v>2.5000000000000001E-2</v>
      </c>
      <c r="D156" s="60">
        <f>Utility_per_Participant!L151</f>
        <v>225.27</v>
      </c>
      <c r="E156" s="59">
        <f>Utility_per_Participant!Q151</f>
        <v>0</v>
      </c>
      <c r="F156" s="61" t="str">
        <f>Utility_per_Participant!R151</f>
        <v>RS</v>
      </c>
      <c r="G156" s="62">
        <f>Utility_per_Participant!M151</f>
        <v>10</v>
      </c>
      <c r="H156" s="63">
        <v>1</v>
      </c>
      <c r="I156" s="63">
        <v>1</v>
      </c>
      <c r="J156" s="63">
        <v>1</v>
      </c>
      <c r="K156" s="63">
        <v>1</v>
      </c>
      <c r="L156" s="63">
        <v>1</v>
      </c>
      <c r="M156" s="63">
        <v>1</v>
      </c>
      <c r="N156" s="63">
        <v>1</v>
      </c>
      <c r="O156" s="63">
        <v>1</v>
      </c>
      <c r="P156" s="63">
        <v>1</v>
      </c>
      <c r="Q156" s="63">
        <v>1</v>
      </c>
      <c r="R156" s="63">
        <v>1</v>
      </c>
      <c r="S156" s="63">
        <v>1</v>
      </c>
      <c r="T156" s="65">
        <f>Utility_per_Participant!K151</f>
        <v>13.5162</v>
      </c>
      <c r="U156" s="65">
        <v>0</v>
      </c>
      <c r="V156" s="66">
        <f>Utility_per_Participant!O151</f>
        <v>308.66000000000003</v>
      </c>
      <c r="W156" s="65">
        <v>0</v>
      </c>
      <c r="X156" s="65">
        <v>0</v>
      </c>
      <c r="Y156" s="65">
        <v>0</v>
      </c>
      <c r="Z156" s="63">
        <v>1</v>
      </c>
      <c r="AA156" s="67">
        <f>Utility_per_Participant!N151</f>
        <v>0</v>
      </c>
    </row>
    <row r="157" spans="1:27" ht="15.75" thickBot="1" x14ac:dyDescent="0.3">
      <c r="A157" s="58" t="str">
        <f>Utility_per_Participant!B152</f>
        <v>RMFN125</v>
      </c>
      <c r="B157" s="59">
        <f>Utility_per_Participant!I152</f>
        <v>3.4000000000000002E-2</v>
      </c>
      <c r="C157" s="59">
        <f>Utility_per_Participant!J152</f>
        <v>2.5000000000000001E-2</v>
      </c>
      <c r="D157" s="60">
        <f>Utility_per_Participant!L152</f>
        <v>225.27</v>
      </c>
      <c r="E157" s="59">
        <f>Utility_per_Participant!Q152</f>
        <v>0</v>
      </c>
      <c r="F157" s="61" t="str">
        <f>Utility_per_Participant!R152</f>
        <v>RS</v>
      </c>
      <c r="G157" s="62">
        <f>Utility_per_Participant!M152</f>
        <v>10</v>
      </c>
      <c r="H157" s="63">
        <v>1</v>
      </c>
      <c r="I157" s="63">
        <v>1</v>
      </c>
      <c r="J157" s="63">
        <v>1</v>
      </c>
      <c r="K157" s="63">
        <v>1</v>
      </c>
      <c r="L157" s="63">
        <v>1</v>
      </c>
      <c r="M157" s="63">
        <v>1</v>
      </c>
      <c r="N157" s="63">
        <v>1</v>
      </c>
      <c r="O157" s="63">
        <v>1</v>
      </c>
      <c r="P157" s="63">
        <v>1</v>
      </c>
      <c r="Q157" s="63">
        <v>1</v>
      </c>
      <c r="R157" s="63">
        <v>1</v>
      </c>
      <c r="S157" s="63">
        <v>1</v>
      </c>
      <c r="T157" s="65">
        <f>Utility_per_Participant!K152</f>
        <v>13.5162</v>
      </c>
      <c r="U157" s="65">
        <v>0</v>
      </c>
      <c r="V157" s="66">
        <f>Utility_per_Participant!O152</f>
        <v>308.66000000000003</v>
      </c>
      <c r="W157" s="65">
        <v>0</v>
      </c>
      <c r="X157" s="65">
        <v>0</v>
      </c>
      <c r="Y157" s="65">
        <v>0</v>
      </c>
      <c r="Z157" s="63">
        <v>1</v>
      </c>
      <c r="AA157" s="67">
        <f>Utility_per_Participant!N152</f>
        <v>0</v>
      </c>
    </row>
    <row r="158" spans="1:27" ht="15.75" thickBot="1" x14ac:dyDescent="0.3">
      <c r="A158" s="58" t="str">
        <f>Utility_per_Participant!B153</f>
        <v>RSFT125</v>
      </c>
      <c r="B158" s="59">
        <f>Utility_per_Participant!I153</f>
        <v>2.1999999999999999E-2</v>
      </c>
      <c r="C158" s="59">
        <f>Utility_per_Participant!J153</f>
        <v>1.4999999999999999E-2</v>
      </c>
      <c r="D158" s="60">
        <f>Utility_per_Participant!L153</f>
        <v>139.36000000000001</v>
      </c>
      <c r="E158" s="59">
        <f>Utility_per_Participant!Q153</f>
        <v>0</v>
      </c>
      <c r="F158" s="61" t="str">
        <f>Utility_per_Participant!R153</f>
        <v>RS</v>
      </c>
      <c r="G158" s="62">
        <f>Utility_per_Participant!M153</f>
        <v>10</v>
      </c>
      <c r="H158" s="63">
        <v>1</v>
      </c>
      <c r="I158" s="63">
        <v>1</v>
      </c>
      <c r="J158" s="63">
        <v>1</v>
      </c>
      <c r="K158" s="63">
        <v>1</v>
      </c>
      <c r="L158" s="63">
        <v>1</v>
      </c>
      <c r="M158" s="63">
        <v>1</v>
      </c>
      <c r="N158" s="63">
        <v>1</v>
      </c>
      <c r="O158" s="63">
        <v>1</v>
      </c>
      <c r="P158" s="63">
        <v>1</v>
      </c>
      <c r="Q158" s="63">
        <v>1</v>
      </c>
      <c r="R158" s="63">
        <v>1</v>
      </c>
      <c r="S158" s="63">
        <v>1</v>
      </c>
      <c r="T158" s="65">
        <f>Utility_per_Participant!K153</f>
        <v>8.361600000000001</v>
      </c>
      <c r="U158" s="65">
        <v>0</v>
      </c>
      <c r="V158" s="66">
        <f>Utility_per_Participant!O153</f>
        <v>308.66000000000003</v>
      </c>
      <c r="W158" s="65">
        <v>0</v>
      </c>
      <c r="X158" s="65">
        <v>0</v>
      </c>
      <c r="Y158" s="65">
        <v>0</v>
      </c>
      <c r="Z158" s="63">
        <v>1</v>
      </c>
      <c r="AA158" s="67">
        <f>Utility_per_Participant!N153</f>
        <v>0</v>
      </c>
    </row>
    <row r="159" spans="1:27" ht="15.75" thickBot="1" x14ac:dyDescent="0.3">
      <c r="A159" s="58" t="str">
        <f>Utility_per_Participant!B154</f>
        <v>RSFN125</v>
      </c>
      <c r="B159" s="59">
        <f>Utility_per_Participant!I154</f>
        <v>2.1999999999999999E-2</v>
      </c>
      <c r="C159" s="59">
        <f>Utility_per_Participant!J154</f>
        <v>1.4999999999999999E-2</v>
      </c>
      <c r="D159" s="60">
        <f>Utility_per_Participant!L154</f>
        <v>139.36000000000001</v>
      </c>
      <c r="E159" s="59">
        <f>Utility_per_Participant!Q154</f>
        <v>0</v>
      </c>
      <c r="F159" s="61" t="str">
        <f>Utility_per_Participant!R154</f>
        <v>RS</v>
      </c>
      <c r="G159" s="62">
        <f>Utility_per_Participant!M154</f>
        <v>10</v>
      </c>
      <c r="H159" s="63">
        <v>1</v>
      </c>
      <c r="I159" s="63">
        <v>1</v>
      </c>
      <c r="J159" s="63">
        <v>1</v>
      </c>
      <c r="K159" s="63">
        <v>1</v>
      </c>
      <c r="L159" s="63">
        <v>1</v>
      </c>
      <c r="M159" s="63">
        <v>1</v>
      </c>
      <c r="N159" s="63">
        <v>1</v>
      </c>
      <c r="O159" s="63">
        <v>1</v>
      </c>
      <c r="P159" s="63">
        <v>1</v>
      </c>
      <c r="Q159" s="63">
        <v>1</v>
      </c>
      <c r="R159" s="63">
        <v>1</v>
      </c>
      <c r="S159" s="63">
        <v>1</v>
      </c>
      <c r="T159" s="65">
        <f>Utility_per_Participant!K154</f>
        <v>8.361600000000001</v>
      </c>
      <c r="U159" s="65">
        <v>0</v>
      </c>
      <c r="V159" s="66">
        <f>Utility_per_Participant!O154</f>
        <v>308.66000000000003</v>
      </c>
      <c r="W159" s="65">
        <v>0</v>
      </c>
      <c r="X159" s="65">
        <v>0</v>
      </c>
      <c r="Y159" s="65">
        <v>0</v>
      </c>
      <c r="Z159" s="63">
        <v>1</v>
      </c>
      <c r="AA159" s="67">
        <f>Utility_per_Participant!N154</f>
        <v>0</v>
      </c>
    </row>
    <row r="160" spans="1:27" ht="15.75" thickBot="1" x14ac:dyDescent="0.3">
      <c r="A160" s="58" t="str">
        <f>Utility_per_Participant!B155</f>
        <v>RMOE126</v>
      </c>
      <c r="B160" s="59">
        <f>Utility_per_Participant!I155</f>
        <v>5.0000000000000001E-3</v>
      </c>
      <c r="C160" s="59">
        <f>Utility_per_Participant!J155</f>
        <v>4.0000000000000001E-3</v>
      </c>
      <c r="D160" s="60">
        <f>Utility_per_Participant!L155</f>
        <v>39.79</v>
      </c>
      <c r="E160" s="59">
        <f>Utility_per_Participant!Q155</f>
        <v>0</v>
      </c>
      <c r="F160" s="61" t="str">
        <f>Utility_per_Participant!R155</f>
        <v>RS</v>
      </c>
      <c r="G160" s="62">
        <f>Utility_per_Participant!M155</f>
        <v>1</v>
      </c>
      <c r="H160" s="63">
        <v>1</v>
      </c>
      <c r="I160" s="63">
        <v>1</v>
      </c>
      <c r="J160" s="63">
        <v>1</v>
      </c>
      <c r="K160" s="63">
        <v>1</v>
      </c>
      <c r="L160" s="63">
        <v>1</v>
      </c>
      <c r="M160" s="63">
        <v>1</v>
      </c>
      <c r="N160" s="63">
        <v>1</v>
      </c>
      <c r="O160" s="63">
        <v>1</v>
      </c>
      <c r="P160" s="63">
        <v>1</v>
      </c>
      <c r="Q160" s="63">
        <v>1</v>
      </c>
      <c r="R160" s="63">
        <v>1</v>
      </c>
      <c r="S160" s="63">
        <v>1</v>
      </c>
      <c r="T160" s="65">
        <f>Utility_per_Participant!K155</f>
        <v>2.3874</v>
      </c>
      <c r="U160" s="65">
        <v>0</v>
      </c>
      <c r="V160" s="66">
        <f>Utility_per_Participant!O155</f>
        <v>150</v>
      </c>
      <c r="W160" s="65">
        <v>0</v>
      </c>
      <c r="X160" s="65">
        <v>0</v>
      </c>
      <c r="Y160" s="65">
        <v>0</v>
      </c>
      <c r="Z160" s="63">
        <v>1</v>
      </c>
      <c r="AA160" s="67">
        <f>Utility_per_Participant!N155</f>
        <v>0</v>
      </c>
    </row>
    <row r="161" spans="1:27" ht="15.75" thickBot="1" x14ac:dyDescent="0.3">
      <c r="A161" s="58" t="str">
        <f>Utility_per_Participant!B156</f>
        <v>RMON126</v>
      </c>
      <c r="B161" s="59">
        <f>Utility_per_Participant!I156</f>
        <v>5.0000000000000001E-3</v>
      </c>
      <c r="C161" s="59">
        <f>Utility_per_Participant!J156</f>
        <v>4.0000000000000001E-3</v>
      </c>
      <c r="D161" s="60">
        <f>Utility_per_Participant!L156</f>
        <v>39.79</v>
      </c>
      <c r="E161" s="59">
        <f>Utility_per_Participant!Q156</f>
        <v>0</v>
      </c>
      <c r="F161" s="61" t="str">
        <f>Utility_per_Participant!R156</f>
        <v>RS</v>
      </c>
      <c r="G161" s="62">
        <f>Utility_per_Participant!M156</f>
        <v>1</v>
      </c>
      <c r="H161" s="63">
        <v>1</v>
      </c>
      <c r="I161" s="63">
        <v>1</v>
      </c>
      <c r="J161" s="63">
        <v>1</v>
      </c>
      <c r="K161" s="63">
        <v>1</v>
      </c>
      <c r="L161" s="63">
        <v>1</v>
      </c>
      <c r="M161" s="63">
        <v>1</v>
      </c>
      <c r="N161" s="63">
        <v>1</v>
      </c>
      <c r="O161" s="63">
        <v>1</v>
      </c>
      <c r="P161" s="63">
        <v>1</v>
      </c>
      <c r="Q161" s="63">
        <v>1</v>
      </c>
      <c r="R161" s="63">
        <v>1</v>
      </c>
      <c r="S161" s="63">
        <v>1</v>
      </c>
      <c r="T161" s="65">
        <f>Utility_per_Participant!K156</f>
        <v>2.3874</v>
      </c>
      <c r="U161" s="65">
        <v>0</v>
      </c>
      <c r="V161" s="66">
        <f>Utility_per_Participant!O156</f>
        <v>150</v>
      </c>
      <c r="W161" s="65">
        <v>0</v>
      </c>
      <c r="X161" s="65">
        <v>0</v>
      </c>
      <c r="Y161" s="65">
        <v>0</v>
      </c>
      <c r="Z161" s="63">
        <v>1</v>
      </c>
      <c r="AA161" s="67">
        <f>Utility_per_Participant!N156</f>
        <v>0</v>
      </c>
    </row>
    <row r="162" spans="1:27" ht="15.75" thickBot="1" x14ac:dyDescent="0.3">
      <c r="A162" s="58" t="str">
        <f>Utility_per_Participant!B157</f>
        <v>RMFE126</v>
      </c>
      <c r="B162" s="59">
        <f>Utility_per_Participant!I157</f>
        <v>5.0000000000000001E-3</v>
      </c>
      <c r="C162" s="59">
        <f>Utility_per_Participant!J157</f>
        <v>4.0000000000000001E-3</v>
      </c>
      <c r="D162" s="60">
        <f>Utility_per_Participant!L157</f>
        <v>39.79</v>
      </c>
      <c r="E162" s="59">
        <f>Utility_per_Participant!Q157</f>
        <v>0</v>
      </c>
      <c r="F162" s="61" t="str">
        <f>Utility_per_Participant!R157</f>
        <v>RS</v>
      </c>
      <c r="G162" s="62">
        <f>Utility_per_Participant!M157</f>
        <v>1</v>
      </c>
      <c r="H162" s="63">
        <v>1</v>
      </c>
      <c r="I162" s="63">
        <v>1</v>
      </c>
      <c r="J162" s="63">
        <v>1</v>
      </c>
      <c r="K162" s="63">
        <v>1</v>
      </c>
      <c r="L162" s="63">
        <v>1</v>
      </c>
      <c r="M162" s="63">
        <v>1</v>
      </c>
      <c r="N162" s="63">
        <v>1</v>
      </c>
      <c r="O162" s="63">
        <v>1</v>
      </c>
      <c r="P162" s="63">
        <v>1</v>
      </c>
      <c r="Q162" s="63">
        <v>1</v>
      </c>
      <c r="R162" s="63">
        <v>1</v>
      </c>
      <c r="S162" s="63">
        <v>1</v>
      </c>
      <c r="T162" s="65">
        <f>Utility_per_Participant!K157</f>
        <v>2.3874</v>
      </c>
      <c r="U162" s="65">
        <v>0</v>
      </c>
      <c r="V162" s="66">
        <f>Utility_per_Participant!O157</f>
        <v>150</v>
      </c>
      <c r="W162" s="65">
        <v>0</v>
      </c>
      <c r="X162" s="65">
        <v>0</v>
      </c>
      <c r="Y162" s="65">
        <v>0</v>
      </c>
      <c r="Z162" s="63">
        <v>1</v>
      </c>
      <c r="AA162" s="67">
        <f>Utility_per_Participant!N157</f>
        <v>0</v>
      </c>
    </row>
    <row r="163" spans="1:27" ht="15.75" thickBot="1" x14ac:dyDescent="0.3">
      <c r="A163" s="58" t="str">
        <f>Utility_per_Participant!B158</f>
        <v>RMFN126</v>
      </c>
      <c r="B163" s="59">
        <f>Utility_per_Participant!I158</f>
        <v>5.0000000000000001E-3</v>
      </c>
      <c r="C163" s="59">
        <f>Utility_per_Participant!J158</f>
        <v>4.0000000000000001E-3</v>
      </c>
      <c r="D163" s="60">
        <f>Utility_per_Participant!L158</f>
        <v>39.79</v>
      </c>
      <c r="E163" s="59">
        <f>Utility_per_Participant!Q158</f>
        <v>0</v>
      </c>
      <c r="F163" s="61" t="str">
        <f>Utility_per_Participant!R158</f>
        <v>RS</v>
      </c>
      <c r="G163" s="62">
        <f>Utility_per_Participant!M158</f>
        <v>1</v>
      </c>
      <c r="H163" s="63">
        <v>1</v>
      </c>
      <c r="I163" s="63">
        <v>1</v>
      </c>
      <c r="J163" s="63">
        <v>1</v>
      </c>
      <c r="K163" s="63">
        <v>1</v>
      </c>
      <c r="L163" s="63">
        <v>1</v>
      </c>
      <c r="M163" s="63">
        <v>1</v>
      </c>
      <c r="N163" s="63">
        <v>1</v>
      </c>
      <c r="O163" s="63">
        <v>1</v>
      </c>
      <c r="P163" s="63">
        <v>1</v>
      </c>
      <c r="Q163" s="63">
        <v>1</v>
      </c>
      <c r="R163" s="63">
        <v>1</v>
      </c>
      <c r="S163" s="63">
        <v>1</v>
      </c>
      <c r="T163" s="65">
        <f>Utility_per_Participant!K158</f>
        <v>2.3874</v>
      </c>
      <c r="U163" s="65">
        <v>0</v>
      </c>
      <c r="V163" s="66">
        <f>Utility_per_Participant!O158</f>
        <v>150</v>
      </c>
      <c r="W163" s="65">
        <v>0</v>
      </c>
      <c r="X163" s="65">
        <v>0</v>
      </c>
      <c r="Y163" s="65">
        <v>0</v>
      </c>
      <c r="Z163" s="63">
        <v>1</v>
      </c>
      <c r="AA163" s="67">
        <f>Utility_per_Participant!N158</f>
        <v>0</v>
      </c>
    </row>
    <row r="164" spans="1:27" ht="15.75" thickBot="1" x14ac:dyDescent="0.3">
      <c r="A164" s="58" t="str">
        <f>Utility_per_Participant!B159</f>
        <v>RSFE126</v>
      </c>
      <c r="B164" s="59">
        <f>Utility_per_Participant!I159</f>
        <v>5.0000000000000001E-3</v>
      </c>
      <c r="C164" s="59">
        <f>Utility_per_Participant!J159</f>
        <v>4.0000000000000001E-3</v>
      </c>
      <c r="D164" s="60">
        <f>Utility_per_Participant!L159</f>
        <v>39.79</v>
      </c>
      <c r="E164" s="59">
        <f>Utility_per_Participant!Q159</f>
        <v>0</v>
      </c>
      <c r="F164" s="61" t="str">
        <f>Utility_per_Participant!R159</f>
        <v>RS</v>
      </c>
      <c r="G164" s="62">
        <f>Utility_per_Participant!M159</f>
        <v>1</v>
      </c>
      <c r="H164" s="63">
        <v>1</v>
      </c>
      <c r="I164" s="63">
        <v>1</v>
      </c>
      <c r="J164" s="63">
        <v>1</v>
      </c>
      <c r="K164" s="63">
        <v>1</v>
      </c>
      <c r="L164" s="63">
        <v>1</v>
      </c>
      <c r="M164" s="63">
        <v>1</v>
      </c>
      <c r="N164" s="63">
        <v>1</v>
      </c>
      <c r="O164" s="63">
        <v>1</v>
      </c>
      <c r="P164" s="63">
        <v>1</v>
      </c>
      <c r="Q164" s="63">
        <v>1</v>
      </c>
      <c r="R164" s="63">
        <v>1</v>
      </c>
      <c r="S164" s="63">
        <v>1</v>
      </c>
      <c r="T164" s="65">
        <f>Utility_per_Participant!K159</f>
        <v>2.3874</v>
      </c>
      <c r="U164" s="65">
        <v>0</v>
      </c>
      <c r="V164" s="66">
        <f>Utility_per_Participant!O159</f>
        <v>150</v>
      </c>
      <c r="W164" s="65">
        <v>0</v>
      </c>
      <c r="X164" s="65">
        <v>0</v>
      </c>
      <c r="Y164" s="65">
        <v>0</v>
      </c>
      <c r="Z164" s="63">
        <v>1</v>
      </c>
      <c r="AA164" s="67">
        <f>Utility_per_Participant!N159</f>
        <v>0</v>
      </c>
    </row>
    <row r="165" spans="1:27" ht="15.75" thickBot="1" x14ac:dyDescent="0.3">
      <c r="A165" s="58" t="str">
        <f>Utility_per_Participant!B160</f>
        <v>RSFN126</v>
      </c>
      <c r="B165" s="59">
        <f>Utility_per_Participant!I160</f>
        <v>5.0000000000000001E-3</v>
      </c>
      <c r="C165" s="59">
        <f>Utility_per_Participant!J160</f>
        <v>4.0000000000000001E-3</v>
      </c>
      <c r="D165" s="60">
        <f>Utility_per_Participant!L160</f>
        <v>39.79</v>
      </c>
      <c r="E165" s="59">
        <f>Utility_per_Participant!Q160</f>
        <v>0</v>
      </c>
      <c r="F165" s="61" t="str">
        <f>Utility_per_Participant!R160</f>
        <v>RS</v>
      </c>
      <c r="G165" s="62">
        <f>Utility_per_Participant!M160</f>
        <v>1</v>
      </c>
      <c r="H165" s="63">
        <v>1</v>
      </c>
      <c r="I165" s="63">
        <v>1</v>
      </c>
      <c r="J165" s="63">
        <v>1</v>
      </c>
      <c r="K165" s="63">
        <v>1</v>
      </c>
      <c r="L165" s="63">
        <v>1</v>
      </c>
      <c r="M165" s="63">
        <v>1</v>
      </c>
      <c r="N165" s="63">
        <v>1</v>
      </c>
      <c r="O165" s="63">
        <v>1</v>
      </c>
      <c r="P165" s="63">
        <v>1</v>
      </c>
      <c r="Q165" s="63">
        <v>1</v>
      </c>
      <c r="R165" s="63">
        <v>1</v>
      </c>
      <c r="S165" s="63">
        <v>1</v>
      </c>
      <c r="T165" s="65">
        <f>Utility_per_Participant!K160</f>
        <v>2.3874</v>
      </c>
      <c r="U165" s="65">
        <v>0</v>
      </c>
      <c r="V165" s="66">
        <f>Utility_per_Participant!O160</f>
        <v>150</v>
      </c>
      <c r="W165" s="65">
        <v>0</v>
      </c>
      <c r="X165" s="65">
        <v>0</v>
      </c>
      <c r="Y165" s="65">
        <v>0</v>
      </c>
      <c r="Z165" s="63">
        <v>1</v>
      </c>
      <c r="AA165" s="67">
        <f>Utility_per_Participant!N160</f>
        <v>0</v>
      </c>
    </row>
    <row r="166" spans="1:27" ht="15.75" thickBot="1" x14ac:dyDescent="0.3">
      <c r="A166" s="58" t="str">
        <f>Utility_per_Participant!B161</f>
        <v>RMOT127</v>
      </c>
      <c r="B166" s="59">
        <f>Utility_per_Participant!I161</f>
        <v>0.12</v>
      </c>
      <c r="C166" s="59">
        <f>Utility_per_Participant!J161</f>
        <v>9.6000000000000002E-2</v>
      </c>
      <c r="D166" s="60">
        <f>Utility_per_Participant!L161</f>
        <v>900.9</v>
      </c>
      <c r="E166" s="59">
        <f>Utility_per_Participant!Q161</f>
        <v>0</v>
      </c>
      <c r="F166" s="61" t="str">
        <f>Utility_per_Participant!R161</f>
        <v>RS</v>
      </c>
      <c r="G166" s="62">
        <f>Utility_per_Participant!M161</f>
        <v>6.5</v>
      </c>
      <c r="H166" s="63">
        <v>1</v>
      </c>
      <c r="I166" s="63">
        <v>1</v>
      </c>
      <c r="J166" s="63">
        <v>1</v>
      </c>
      <c r="K166" s="63">
        <v>1</v>
      </c>
      <c r="L166" s="63">
        <v>1</v>
      </c>
      <c r="M166" s="63">
        <v>1</v>
      </c>
      <c r="N166" s="63">
        <v>1</v>
      </c>
      <c r="O166" s="63">
        <v>1</v>
      </c>
      <c r="P166" s="63">
        <v>1</v>
      </c>
      <c r="Q166" s="63">
        <v>1</v>
      </c>
      <c r="R166" s="63">
        <v>1</v>
      </c>
      <c r="S166" s="63">
        <v>1</v>
      </c>
      <c r="T166" s="65">
        <f>Utility_per_Participant!K161</f>
        <v>54.053999999999995</v>
      </c>
      <c r="U166" s="65">
        <v>0</v>
      </c>
      <c r="V166" s="66">
        <f>Utility_per_Participant!O161</f>
        <v>50</v>
      </c>
      <c r="W166" s="65">
        <v>0</v>
      </c>
      <c r="X166" s="65">
        <v>0</v>
      </c>
      <c r="Y166" s="65">
        <v>0</v>
      </c>
      <c r="Z166" s="63">
        <v>1</v>
      </c>
      <c r="AA166" s="67">
        <f>Utility_per_Participant!N161</f>
        <v>0</v>
      </c>
    </row>
    <row r="167" spans="1:27" ht="15.75" thickBot="1" x14ac:dyDescent="0.3">
      <c r="A167" s="58" t="str">
        <f>Utility_per_Participant!B162</f>
        <v>RMON127</v>
      </c>
      <c r="B167" s="59">
        <f>Utility_per_Participant!I162</f>
        <v>0.12</v>
      </c>
      <c r="C167" s="59">
        <f>Utility_per_Participant!J162</f>
        <v>9.6000000000000002E-2</v>
      </c>
      <c r="D167" s="60">
        <f>Utility_per_Participant!L162</f>
        <v>900.9</v>
      </c>
      <c r="E167" s="59">
        <f>Utility_per_Participant!Q162</f>
        <v>0</v>
      </c>
      <c r="F167" s="61" t="str">
        <f>Utility_per_Participant!R162</f>
        <v>RS</v>
      </c>
      <c r="G167" s="62">
        <f>Utility_per_Participant!M162</f>
        <v>6.5</v>
      </c>
      <c r="H167" s="63">
        <v>1</v>
      </c>
      <c r="I167" s="63">
        <v>1</v>
      </c>
      <c r="J167" s="63">
        <v>1</v>
      </c>
      <c r="K167" s="63">
        <v>1</v>
      </c>
      <c r="L167" s="63">
        <v>1</v>
      </c>
      <c r="M167" s="63">
        <v>1</v>
      </c>
      <c r="N167" s="63">
        <v>1</v>
      </c>
      <c r="O167" s="63">
        <v>1</v>
      </c>
      <c r="P167" s="63">
        <v>1</v>
      </c>
      <c r="Q167" s="63">
        <v>1</v>
      </c>
      <c r="R167" s="63">
        <v>1</v>
      </c>
      <c r="S167" s="63">
        <v>1</v>
      </c>
      <c r="T167" s="65">
        <f>Utility_per_Participant!K162</f>
        <v>54.053999999999995</v>
      </c>
      <c r="U167" s="65">
        <v>0</v>
      </c>
      <c r="V167" s="66">
        <f>Utility_per_Participant!O162</f>
        <v>50</v>
      </c>
      <c r="W167" s="65">
        <v>0</v>
      </c>
      <c r="X167" s="65">
        <v>0</v>
      </c>
      <c r="Y167" s="65">
        <v>0</v>
      </c>
      <c r="Z167" s="63">
        <v>1</v>
      </c>
      <c r="AA167" s="67">
        <f>Utility_per_Participant!N162</f>
        <v>0</v>
      </c>
    </row>
    <row r="168" spans="1:27" ht="15.75" thickBot="1" x14ac:dyDescent="0.3">
      <c r="A168" s="58" t="str">
        <f>Utility_per_Participant!B163</f>
        <v>RMFT127</v>
      </c>
      <c r="B168" s="59">
        <f>Utility_per_Participant!I163</f>
        <v>0.11899999999999999</v>
      </c>
      <c r="C168" s="59">
        <f>Utility_per_Participant!J163</f>
        <v>9.6000000000000002E-2</v>
      </c>
      <c r="D168" s="60">
        <f>Utility_per_Participant!L163</f>
        <v>900.9</v>
      </c>
      <c r="E168" s="59">
        <f>Utility_per_Participant!Q163</f>
        <v>0</v>
      </c>
      <c r="F168" s="61" t="str">
        <f>Utility_per_Participant!R163</f>
        <v>RS</v>
      </c>
      <c r="G168" s="62">
        <f>Utility_per_Participant!M163</f>
        <v>6.5</v>
      </c>
      <c r="H168" s="63">
        <v>1</v>
      </c>
      <c r="I168" s="63">
        <v>1</v>
      </c>
      <c r="J168" s="63">
        <v>1</v>
      </c>
      <c r="K168" s="63">
        <v>1</v>
      </c>
      <c r="L168" s="63">
        <v>1</v>
      </c>
      <c r="M168" s="63">
        <v>1</v>
      </c>
      <c r="N168" s="63">
        <v>1</v>
      </c>
      <c r="O168" s="63">
        <v>1</v>
      </c>
      <c r="P168" s="63">
        <v>1</v>
      </c>
      <c r="Q168" s="63">
        <v>1</v>
      </c>
      <c r="R168" s="63">
        <v>1</v>
      </c>
      <c r="S168" s="63">
        <v>1</v>
      </c>
      <c r="T168" s="65">
        <f>Utility_per_Participant!K163</f>
        <v>54.053999999999995</v>
      </c>
      <c r="U168" s="65">
        <v>0</v>
      </c>
      <c r="V168" s="66">
        <f>Utility_per_Participant!O163</f>
        <v>50</v>
      </c>
      <c r="W168" s="65">
        <v>0</v>
      </c>
      <c r="X168" s="65">
        <v>0</v>
      </c>
      <c r="Y168" s="65">
        <v>0</v>
      </c>
      <c r="Z168" s="63">
        <v>1</v>
      </c>
      <c r="AA168" s="67">
        <f>Utility_per_Participant!N163</f>
        <v>0</v>
      </c>
    </row>
    <row r="169" spans="1:27" ht="15.75" thickBot="1" x14ac:dyDescent="0.3">
      <c r="A169" s="58" t="str">
        <f>Utility_per_Participant!B164</f>
        <v>RMFN127</v>
      </c>
      <c r="B169" s="59">
        <f>Utility_per_Participant!I164</f>
        <v>0.11899999999999999</v>
      </c>
      <c r="C169" s="59">
        <f>Utility_per_Participant!J164</f>
        <v>9.6000000000000002E-2</v>
      </c>
      <c r="D169" s="60">
        <f>Utility_per_Participant!L164</f>
        <v>900.9</v>
      </c>
      <c r="E169" s="59">
        <f>Utility_per_Participant!Q164</f>
        <v>0</v>
      </c>
      <c r="F169" s="61" t="str">
        <f>Utility_per_Participant!R164</f>
        <v>RS</v>
      </c>
      <c r="G169" s="62">
        <f>Utility_per_Participant!M164</f>
        <v>6.5</v>
      </c>
      <c r="H169" s="63">
        <v>1</v>
      </c>
      <c r="I169" s="63">
        <v>1</v>
      </c>
      <c r="J169" s="63">
        <v>1</v>
      </c>
      <c r="K169" s="63">
        <v>1</v>
      </c>
      <c r="L169" s="63">
        <v>1</v>
      </c>
      <c r="M169" s="63">
        <v>1</v>
      </c>
      <c r="N169" s="63">
        <v>1</v>
      </c>
      <c r="O169" s="63">
        <v>1</v>
      </c>
      <c r="P169" s="63">
        <v>1</v>
      </c>
      <c r="Q169" s="63">
        <v>1</v>
      </c>
      <c r="R169" s="63">
        <v>1</v>
      </c>
      <c r="S169" s="63">
        <v>1</v>
      </c>
      <c r="T169" s="65">
        <f>Utility_per_Participant!K164</f>
        <v>54.053999999999995</v>
      </c>
      <c r="U169" s="65">
        <v>0</v>
      </c>
      <c r="V169" s="66">
        <f>Utility_per_Participant!O164</f>
        <v>50</v>
      </c>
      <c r="W169" s="65">
        <v>0</v>
      </c>
      <c r="X169" s="65">
        <v>0</v>
      </c>
      <c r="Y169" s="65">
        <v>0</v>
      </c>
      <c r="Z169" s="63">
        <v>1</v>
      </c>
      <c r="AA169" s="67">
        <f>Utility_per_Participant!N164</f>
        <v>0</v>
      </c>
    </row>
    <row r="170" spans="1:27" ht="15.75" thickBot="1" x14ac:dyDescent="0.3">
      <c r="A170" s="58" t="str">
        <f>Utility_per_Participant!B165</f>
        <v>RSFT127</v>
      </c>
      <c r="B170" s="59">
        <f>Utility_per_Participant!I165</f>
        <v>0.11899999999999999</v>
      </c>
      <c r="C170" s="59">
        <f>Utility_per_Participant!J165</f>
        <v>9.6000000000000002E-2</v>
      </c>
      <c r="D170" s="60">
        <f>Utility_per_Participant!L165</f>
        <v>900.9</v>
      </c>
      <c r="E170" s="59">
        <f>Utility_per_Participant!Q165</f>
        <v>0</v>
      </c>
      <c r="F170" s="61" t="str">
        <f>Utility_per_Participant!R165</f>
        <v>RS</v>
      </c>
      <c r="G170" s="62">
        <f>Utility_per_Participant!M165</f>
        <v>6.5</v>
      </c>
      <c r="H170" s="63">
        <v>1</v>
      </c>
      <c r="I170" s="63">
        <v>1</v>
      </c>
      <c r="J170" s="63">
        <v>1</v>
      </c>
      <c r="K170" s="63">
        <v>1</v>
      </c>
      <c r="L170" s="63">
        <v>1</v>
      </c>
      <c r="M170" s="63">
        <v>1</v>
      </c>
      <c r="N170" s="63">
        <v>1</v>
      </c>
      <c r="O170" s="63">
        <v>1</v>
      </c>
      <c r="P170" s="63">
        <v>1</v>
      </c>
      <c r="Q170" s="63">
        <v>1</v>
      </c>
      <c r="R170" s="63">
        <v>1</v>
      </c>
      <c r="S170" s="63">
        <v>1</v>
      </c>
      <c r="T170" s="65">
        <f>Utility_per_Participant!K165</f>
        <v>54.053999999999995</v>
      </c>
      <c r="U170" s="65">
        <v>0</v>
      </c>
      <c r="V170" s="66">
        <f>Utility_per_Participant!O165</f>
        <v>50</v>
      </c>
      <c r="W170" s="65">
        <v>0</v>
      </c>
      <c r="X170" s="65">
        <v>0</v>
      </c>
      <c r="Y170" s="65">
        <v>0</v>
      </c>
      <c r="Z170" s="63">
        <v>1</v>
      </c>
      <c r="AA170" s="67">
        <f>Utility_per_Participant!N165</f>
        <v>0</v>
      </c>
    </row>
    <row r="171" spans="1:27" ht="15.75" thickBot="1" x14ac:dyDescent="0.3">
      <c r="A171" s="58" t="str">
        <f>Utility_per_Participant!B166</f>
        <v>RSFN127</v>
      </c>
      <c r="B171" s="59">
        <f>Utility_per_Participant!I166</f>
        <v>0.11899999999999999</v>
      </c>
      <c r="C171" s="59">
        <f>Utility_per_Participant!J166</f>
        <v>9.6000000000000002E-2</v>
      </c>
      <c r="D171" s="60">
        <f>Utility_per_Participant!L166</f>
        <v>900.9</v>
      </c>
      <c r="E171" s="59">
        <f>Utility_per_Participant!Q166</f>
        <v>0</v>
      </c>
      <c r="F171" s="61" t="str">
        <f>Utility_per_Participant!R166</f>
        <v>RS</v>
      </c>
      <c r="G171" s="62">
        <f>Utility_per_Participant!M166</f>
        <v>6.5</v>
      </c>
      <c r="H171" s="63">
        <v>1</v>
      </c>
      <c r="I171" s="63">
        <v>1</v>
      </c>
      <c r="J171" s="63">
        <v>1</v>
      </c>
      <c r="K171" s="63">
        <v>1</v>
      </c>
      <c r="L171" s="63">
        <v>1</v>
      </c>
      <c r="M171" s="63">
        <v>1</v>
      </c>
      <c r="N171" s="63">
        <v>1</v>
      </c>
      <c r="O171" s="63">
        <v>1</v>
      </c>
      <c r="P171" s="63">
        <v>1</v>
      </c>
      <c r="Q171" s="63">
        <v>1</v>
      </c>
      <c r="R171" s="63">
        <v>1</v>
      </c>
      <c r="S171" s="63">
        <v>1</v>
      </c>
      <c r="T171" s="65">
        <f>Utility_per_Participant!K166</f>
        <v>54.053999999999995</v>
      </c>
      <c r="U171" s="65">
        <v>0</v>
      </c>
      <c r="V171" s="66">
        <f>Utility_per_Participant!O166</f>
        <v>50</v>
      </c>
      <c r="W171" s="65">
        <v>0</v>
      </c>
      <c r="X171" s="65">
        <v>0</v>
      </c>
      <c r="Y171" s="65">
        <v>0</v>
      </c>
      <c r="Z171" s="63">
        <v>1</v>
      </c>
      <c r="AA171" s="67">
        <f>Utility_per_Participant!N166</f>
        <v>0</v>
      </c>
    </row>
    <row r="172" spans="1:27" ht="15.75" thickBot="1" x14ac:dyDescent="0.3">
      <c r="A172" s="58" t="str">
        <f>Utility_per_Participant!B167</f>
        <v>RMOE128</v>
      </c>
      <c r="B172" s="59">
        <f>Utility_per_Participant!I167</f>
        <v>7.0000000000000001E-3</v>
      </c>
      <c r="C172" s="59">
        <f>Utility_per_Participant!J167</f>
        <v>7.0000000000000001E-3</v>
      </c>
      <c r="D172" s="60">
        <f>Utility_per_Participant!L167</f>
        <v>65.7</v>
      </c>
      <c r="E172" s="59">
        <f>Utility_per_Participant!Q167</f>
        <v>0</v>
      </c>
      <c r="F172" s="61" t="str">
        <f>Utility_per_Participant!R167</f>
        <v>RS</v>
      </c>
      <c r="G172" s="62">
        <f>Utility_per_Participant!M167</f>
        <v>7</v>
      </c>
      <c r="H172" s="63">
        <v>1</v>
      </c>
      <c r="I172" s="63">
        <v>1</v>
      </c>
      <c r="J172" s="63">
        <v>1</v>
      </c>
      <c r="K172" s="63">
        <v>1</v>
      </c>
      <c r="L172" s="63">
        <v>1</v>
      </c>
      <c r="M172" s="63">
        <v>1</v>
      </c>
      <c r="N172" s="63">
        <v>1</v>
      </c>
      <c r="O172" s="63">
        <v>1</v>
      </c>
      <c r="P172" s="63">
        <v>1</v>
      </c>
      <c r="Q172" s="63">
        <v>1</v>
      </c>
      <c r="R172" s="63">
        <v>1</v>
      </c>
      <c r="S172" s="63">
        <v>1</v>
      </c>
      <c r="T172" s="65">
        <f>Utility_per_Participant!K167</f>
        <v>3.9420000000000002</v>
      </c>
      <c r="U172" s="65">
        <v>0</v>
      </c>
      <c r="V172" s="66">
        <f>Utility_per_Participant!O167</f>
        <v>20.170000000000002</v>
      </c>
      <c r="W172" s="65">
        <v>0</v>
      </c>
      <c r="X172" s="65">
        <v>0</v>
      </c>
      <c r="Y172" s="65">
        <v>0</v>
      </c>
      <c r="Z172" s="63">
        <v>1</v>
      </c>
      <c r="AA172" s="67">
        <f>Utility_per_Participant!N167</f>
        <v>0</v>
      </c>
    </row>
    <row r="173" spans="1:27" ht="15.75" thickBot="1" x14ac:dyDescent="0.3">
      <c r="A173" s="58" t="str">
        <f>Utility_per_Participant!B168</f>
        <v>RMON128</v>
      </c>
      <c r="B173" s="59">
        <f>Utility_per_Participant!I168</f>
        <v>7.0000000000000001E-3</v>
      </c>
      <c r="C173" s="59">
        <f>Utility_per_Participant!J168</f>
        <v>7.0000000000000001E-3</v>
      </c>
      <c r="D173" s="60">
        <f>Utility_per_Participant!L168</f>
        <v>65.7</v>
      </c>
      <c r="E173" s="59">
        <f>Utility_per_Participant!Q168</f>
        <v>0</v>
      </c>
      <c r="F173" s="61" t="str">
        <f>Utility_per_Participant!R168</f>
        <v>RS</v>
      </c>
      <c r="G173" s="62">
        <f>Utility_per_Participant!M168</f>
        <v>7</v>
      </c>
      <c r="H173" s="63">
        <v>1</v>
      </c>
      <c r="I173" s="63">
        <v>1</v>
      </c>
      <c r="J173" s="63">
        <v>1</v>
      </c>
      <c r="K173" s="63">
        <v>1</v>
      </c>
      <c r="L173" s="63">
        <v>1</v>
      </c>
      <c r="M173" s="63">
        <v>1</v>
      </c>
      <c r="N173" s="63">
        <v>1</v>
      </c>
      <c r="O173" s="63">
        <v>1</v>
      </c>
      <c r="P173" s="63">
        <v>1</v>
      </c>
      <c r="Q173" s="63">
        <v>1</v>
      </c>
      <c r="R173" s="63">
        <v>1</v>
      </c>
      <c r="S173" s="63">
        <v>1</v>
      </c>
      <c r="T173" s="65">
        <f>Utility_per_Participant!K168</f>
        <v>3.9420000000000002</v>
      </c>
      <c r="U173" s="65">
        <v>0</v>
      </c>
      <c r="V173" s="66">
        <f>Utility_per_Participant!O168</f>
        <v>20.170000000000002</v>
      </c>
      <c r="W173" s="65">
        <v>0</v>
      </c>
      <c r="X173" s="65">
        <v>0</v>
      </c>
      <c r="Y173" s="65">
        <v>0</v>
      </c>
      <c r="Z173" s="63">
        <v>1</v>
      </c>
      <c r="AA173" s="67">
        <f>Utility_per_Participant!N168</f>
        <v>0</v>
      </c>
    </row>
    <row r="174" spans="1:27" ht="15.75" thickBot="1" x14ac:dyDescent="0.3">
      <c r="A174" s="58" t="str">
        <f>Utility_per_Participant!B169</f>
        <v>RMFE128</v>
      </c>
      <c r="B174" s="59">
        <f>Utility_per_Participant!I169</f>
        <v>7.0000000000000001E-3</v>
      </c>
      <c r="C174" s="59">
        <f>Utility_per_Participant!J169</f>
        <v>7.0000000000000001E-3</v>
      </c>
      <c r="D174" s="60">
        <f>Utility_per_Participant!L169</f>
        <v>65.7</v>
      </c>
      <c r="E174" s="59">
        <f>Utility_per_Participant!Q169</f>
        <v>0</v>
      </c>
      <c r="F174" s="61" t="str">
        <f>Utility_per_Participant!R169</f>
        <v>RS</v>
      </c>
      <c r="G174" s="62">
        <f>Utility_per_Participant!M169</f>
        <v>7</v>
      </c>
      <c r="H174" s="63">
        <v>1</v>
      </c>
      <c r="I174" s="63">
        <v>1</v>
      </c>
      <c r="J174" s="63">
        <v>1</v>
      </c>
      <c r="K174" s="63">
        <v>1</v>
      </c>
      <c r="L174" s="63">
        <v>1</v>
      </c>
      <c r="M174" s="63">
        <v>1</v>
      </c>
      <c r="N174" s="63">
        <v>1</v>
      </c>
      <c r="O174" s="63">
        <v>1</v>
      </c>
      <c r="P174" s="63">
        <v>1</v>
      </c>
      <c r="Q174" s="63">
        <v>1</v>
      </c>
      <c r="R174" s="63">
        <v>1</v>
      </c>
      <c r="S174" s="63">
        <v>1</v>
      </c>
      <c r="T174" s="65">
        <f>Utility_per_Participant!K169</f>
        <v>3.9420000000000002</v>
      </c>
      <c r="U174" s="65">
        <v>0</v>
      </c>
      <c r="V174" s="66">
        <f>Utility_per_Participant!O169</f>
        <v>20.170000000000002</v>
      </c>
      <c r="W174" s="65">
        <v>0</v>
      </c>
      <c r="X174" s="65">
        <v>0</v>
      </c>
      <c r="Y174" s="65">
        <v>0</v>
      </c>
      <c r="Z174" s="63">
        <v>1</v>
      </c>
      <c r="AA174" s="67">
        <f>Utility_per_Participant!N169</f>
        <v>0</v>
      </c>
    </row>
    <row r="175" spans="1:27" ht="15.75" thickBot="1" x14ac:dyDescent="0.3">
      <c r="A175" s="58" t="str">
        <f>Utility_per_Participant!B170</f>
        <v>RMFN128</v>
      </c>
      <c r="B175" s="59">
        <f>Utility_per_Participant!I170</f>
        <v>7.0000000000000001E-3</v>
      </c>
      <c r="C175" s="59">
        <f>Utility_per_Participant!J170</f>
        <v>7.0000000000000001E-3</v>
      </c>
      <c r="D175" s="60">
        <f>Utility_per_Participant!L170</f>
        <v>65.7</v>
      </c>
      <c r="E175" s="59">
        <f>Utility_per_Participant!Q170</f>
        <v>0</v>
      </c>
      <c r="F175" s="61" t="str">
        <f>Utility_per_Participant!R170</f>
        <v>RS</v>
      </c>
      <c r="G175" s="62">
        <f>Utility_per_Participant!M170</f>
        <v>7</v>
      </c>
      <c r="H175" s="63">
        <v>1</v>
      </c>
      <c r="I175" s="63">
        <v>1</v>
      </c>
      <c r="J175" s="63">
        <v>1</v>
      </c>
      <c r="K175" s="63">
        <v>1</v>
      </c>
      <c r="L175" s="63">
        <v>1</v>
      </c>
      <c r="M175" s="63">
        <v>1</v>
      </c>
      <c r="N175" s="63">
        <v>1</v>
      </c>
      <c r="O175" s="63">
        <v>1</v>
      </c>
      <c r="P175" s="63">
        <v>1</v>
      </c>
      <c r="Q175" s="63">
        <v>1</v>
      </c>
      <c r="R175" s="63">
        <v>1</v>
      </c>
      <c r="S175" s="63">
        <v>1</v>
      </c>
      <c r="T175" s="65">
        <f>Utility_per_Participant!K170</f>
        <v>3.9420000000000002</v>
      </c>
      <c r="U175" s="65">
        <v>0</v>
      </c>
      <c r="V175" s="66">
        <f>Utility_per_Participant!O170</f>
        <v>20.170000000000002</v>
      </c>
      <c r="W175" s="65">
        <v>0</v>
      </c>
      <c r="X175" s="65">
        <v>0</v>
      </c>
      <c r="Y175" s="65">
        <v>0</v>
      </c>
      <c r="Z175" s="63">
        <v>1</v>
      </c>
      <c r="AA175" s="67">
        <f>Utility_per_Participant!N170</f>
        <v>0</v>
      </c>
    </row>
    <row r="176" spans="1:27" ht="15.75" thickBot="1" x14ac:dyDescent="0.3">
      <c r="A176" s="58" t="str">
        <f>Utility_per_Participant!B171</f>
        <v>RSFE128</v>
      </c>
      <c r="B176" s="59">
        <f>Utility_per_Participant!I171</f>
        <v>7.0000000000000001E-3</v>
      </c>
      <c r="C176" s="59">
        <f>Utility_per_Participant!J171</f>
        <v>7.0000000000000001E-3</v>
      </c>
      <c r="D176" s="60">
        <f>Utility_per_Participant!L171</f>
        <v>65.7</v>
      </c>
      <c r="E176" s="59">
        <f>Utility_per_Participant!Q171</f>
        <v>0</v>
      </c>
      <c r="F176" s="61" t="str">
        <f>Utility_per_Participant!R171</f>
        <v>RS</v>
      </c>
      <c r="G176" s="62">
        <f>Utility_per_Participant!M171</f>
        <v>7</v>
      </c>
      <c r="H176" s="63">
        <v>1</v>
      </c>
      <c r="I176" s="63">
        <v>1</v>
      </c>
      <c r="J176" s="63">
        <v>1</v>
      </c>
      <c r="K176" s="63">
        <v>1</v>
      </c>
      <c r="L176" s="63">
        <v>1</v>
      </c>
      <c r="M176" s="63">
        <v>1</v>
      </c>
      <c r="N176" s="63">
        <v>1</v>
      </c>
      <c r="O176" s="63">
        <v>1</v>
      </c>
      <c r="P176" s="63">
        <v>1</v>
      </c>
      <c r="Q176" s="63">
        <v>1</v>
      </c>
      <c r="R176" s="63">
        <v>1</v>
      </c>
      <c r="S176" s="63">
        <v>1</v>
      </c>
      <c r="T176" s="65">
        <f>Utility_per_Participant!K171</f>
        <v>3.9420000000000002</v>
      </c>
      <c r="U176" s="65">
        <v>0</v>
      </c>
      <c r="V176" s="66">
        <f>Utility_per_Participant!O171</f>
        <v>20.170000000000002</v>
      </c>
      <c r="W176" s="65">
        <v>0</v>
      </c>
      <c r="X176" s="65">
        <v>0</v>
      </c>
      <c r="Y176" s="65">
        <v>0</v>
      </c>
      <c r="Z176" s="63">
        <v>1</v>
      </c>
      <c r="AA176" s="67">
        <f>Utility_per_Participant!N171</f>
        <v>0</v>
      </c>
    </row>
    <row r="177" spans="1:27" ht="15.75" thickBot="1" x14ac:dyDescent="0.3">
      <c r="A177" s="58" t="str">
        <f>Utility_per_Participant!B172</f>
        <v>RSFN128</v>
      </c>
      <c r="B177" s="59">
        <f>Utility_per_Participant!I172</f>
        <v>7.0000000000000001E-3</v>
      </c>
      <c r="C177" s="59">
        <f>Utility_per_Participant!J172</f>
        <v>7.0000000000000001E-3</v>
      </c>
      <c r="D177" s="60">
        <f>Utility_per_Participant!L172</f>
        <v>65.7</v>
      </c>
      <c r="E177" s="59">
        <f>Utility_per_Participant!Q172</f>
        <v>0</v>
      </c>
      <c r="F177" s="61" t="str">
        <f>Utility_per_Participant!R172</f>
        <v>RS</v>
      </c>
      <c r="G177" s="62">
        <f>Utility_per_Participant!M172</f>
        <v>7</v>
      </c>
      <c r="H177" s="63">
        <v>1</v>
      </c>
      <c r="I177" s="63">
        <v>1</v>
      </c>
      <c r="J177" s="63">
        <v>1</v>
      </c>
      <c r="K177" s="63">
        <v>1</v>
      </c>
      <c r="L177" s="63">
        <v>1</v>
      </c>
      <c r="M177" s="63">
        <v>1</v>
      </c>
      <c r="N177" s="63">
        <v>1</v>
      </c>
      <c r="O177" s="63">
        <v>1</v>
      </c>
      <c r="P177" s="63">
        <v>1</v>
      </c>
      <c r="Q177" s="63">
        <v>1</v>
      </c>
      <c r="R177" s="63">
        <v>1</v>
      </c>
      <c r="S177" s="63">
        <v>1</v>
      </c>
      <c r="T177" s="65">
        <f>Utility_per_Participant!K172</f>
        <v>3.9420000000000002</v>
      </c>
      <c r="U177" s="65">
        <v>0</v>
      </c>
      <c r="V177" s="66">
        <f>Utility_per_Participant!O172</f>
        <v>20.170000000000002</v>
      </c>
      <c r="W177" s="65">
        <v>0</v>
      </c>
      <c r="X177" s="65">
        <v>0</v>
      </c>
      <c r="Y177" s="65">
        <v>0</v>
      </c>
      <c r="Z177" s="63">
        <v>1</v>
      </c>
      <c r="AA177" s="67">
        <f>Utility_per_Participant!N172</f>
        <v>0</v>
      </c>
    </row>
    <row r="178" spans="1:27" ht="15.75" thickBot="1" x14ac:dyDescent="0.3">
      <c r="A178" s="58" t="str">
        <f>Utility_per_Participant!B173</f>
        <v>RMOE201</v>
      </c>
      <c r="B178" s="59">
        <f>Utility_per_Participant!I173</f>
        <v>0.13700000000000001</v>
      </c>
      <c r="C178" s="59">
        <f>Utility_per_Participant!J173</f>
        <v>0.24</v>
      </c>
      <c r="D178" s="60">
        <f>Utility_per_Participant!L173</f>
        <v>466.59999999999997</v>
      </c>
      <c r="E178" s="59">
        <f>Utility_per_Participant!Q173</f>
        <v>0</v>
      </c>
      <c r="F178" s="61" t="str">
        <f>Utility_per_Participant!R173</f>
        <v>RS</v>
      </c>
      <c r="G178" s="62">
        <f>Utility_per_Participant!M173</f>
        <v>20</v>
      </c>
      <c r="H178" s="63">
        <v>1</v>
      </c>
      <c r="I178" s="63">
        <v>1</v>
      </c>
      <c r="J178" s="63">
        <v>1</v>
      </c>
      <c r="K178" s="63">
        <v>1</v>
      </c>
      <c r="L178" s="63">
        <v>1</v>
      </c>
      <c r="M178" s="63">
        <v>1</v>
      </c>
      <c r="N178" s="63">
        <v>1</v>
      </c>
      <c r="O178" s="63">
        <v>1</v>
      </c>
      <c r="P178" s="63">
        <v>1</v>
      </c>
      <c r="Q178" s="63">
        <v>1</v>
      </c>
      <c r="R178" s="63">
        <v>1</v>
      </c>
      <c r="S178" s="63">
        <v>1</v>
      </c>
      <c r="T178" s="65">
        <f>Utility_per_Participant!K173</f>
        <v>88.317752529953339</v>
      </c>
      <c r="U178" s="65">
        <v>0</v>
      </c>
      <c r="V178" s="66">
        <f>Utility_per_Participant!O173</f>
        <v>674.45</v>
      </c>
      <c r="W178" s="65">
        <v>0</v>
      </c>
      <c r="X178" s="65">
        <v>0</v>
      </c>
      <c r="Y178" s="65">
        <v>0</v>
      </c>
      <c r="Z178" s="63">
        <v>1</v>
      </c>
      <c r="AA178" s="67">
        <f>Utility_per_Participant!N173</f>
        <v>104.8349999999997</v>
      </c>
    </row>
    <row r="179" spans="1:27" ht="15.75" thickBot="1" x14ac:dyDescent="0.3">
      <c r="A179" s="58" t="str">
        <f>Utility_per_Participant!B174</f>
        <v>RMON201</v>
      </c>
      <c r="B179" s="59">
        <f>Utility_per_Participant!I174</f>
        <v>0.13700000000000001</v>
      </c>
      <c r="C179" s="59">
        <f>Utility_per_Participant!J174</f>
        <v>0.24</v>
      </c>
      <c r="D179" s="60">
        <f>Utility_per_Participant!L174</f>
        <v>466.59999999999997</v>
      </c>
      <c r="E179" s="59">
        <f>Utility_per_Participant!Q174</f>
        <v>0</v>
      </c>
      <c r="F179" s="61" t="str">
        <f>Utility_per_Participant!R174</f>
        <v>RS</v>
      </c>
      <c r="G179" s="62">
        <f>Utility_per_Participant!M174</f>
        <v>20</v>
      </c>
      <c r="H179" s="63">
        <v>1</v>
      </c>
      <c r="I179" s="63">
        <v>1</v>
      </c>
      <c r="J179" s="63">
        <v>1</v>
      </c>
      <c r="K179" s="63">
        <v>1</v>
      </c>
      <c r="L179" s="63">
        <v>1</v>
      </c>
      <c r="M179" s="63">
        <v>1</v>
      </c>
      <c r="N179" s="63">
        <v>1</v>
      </c>
      <c r="O179" s="63">
        <v>1</v>
      </c>
      <c r="P179" s="63">
        <v>1</v>
      </c>
      <c r="Q179" s="63">
        <v>1</v>
      </c>
      <c r="R179" s="63">
        <v>1</v>
      </c>
      <c r="S179" s="63">
        <v>1</v>
      </c>
      <c r="T179" s="65">
        <f>Utility_per_Participant!K174</f>
        <v>88.317752529953339</v>
      </c>
      <c r="U179" s="65">
        <v>0</v>
      </c>
      <c r="V179" s="66">
        <f>Utility_per_Participant!O174</f>
        <v>674.45</v>
      </c>
      <c r="W179" s="65">
        <v>0</v>
      </c>
      <c r="X179" s="65">
        <v>0</v>
      </c>
      <c r="Y179" s="65">
        <v>0</v>
      </c>
      <c r="Z179" s="63">
        <v>1</v>
      </c>
      <c r="AA179" s="67">
        <f>Utility_per_Participant!N174</f>
        <v>0</v>
      </c>
    </row>
    <row r="180" spans="1:27" ht="15.75" thickBot="1" x14ac:dyDescent="0.3">
      <c r="A180" s="58" t="str">
        <f>Utility_per_Participant!B175</f>
        <v>RMFE201</v>
      </c>
      <c r="B180" s="59">
        <f>Utility_per_Participant!I175</f>
        <v>8.5000000000000006E-2</v>
      </c>
      <c r="C180" s="59">
        <f>Utility_per_Participant!J175</f>
        <v>3.1E-2</v>
      </c>
      <c r="D180" s="60">
        <f>Utility_per_Participant!L175</f>
        <v>220.93</v>
      </c>
      <c r="E180" s="59">
        <f>Utility_per_Participant!Q175</f>
        <v>0</v>
      </c>
      <c r="F180" s="61" t="str">
        <f>Utility_per_Participant!R175</f>
        <v>RS</v>
      </c>
      <c r="G180" s="62">
        <f>Utility_per_Participant!M175</f>
        <v>20</v>
      </c>
      <c r="H180" s="63">
        <v>1</v>
      </c>
      <c r="I180" s="63">
        <v>1</v>
      </c>
      <c r="J180" s="63">
        <v>1</v>
      </c>
      <c r="K180" s="63">
        <v>1</v>
      </c>
      <c r="L180" s="63">
        <v>1</v>
      </c>
      <c r="M180" s="63">
        <v>1</v>
      </c>
      <c r="N180" s="63">
        <v>1</v>
      </c>
      <c r="O180" s="63">
        <v>1</v>
      </c>
      <c r="P180" s="63">
        <v>1</v>
      </c>
      <c r="Q180" s="63">
        <v>1</v>
      </c>
      <c r="R180" s="63">
        <v>1</v>
      </c>
      <c r="S180" s="63">
        <v>1</v>
      </c>
      <c r="T180" s="65">
        <f>Utility_per_Participant!K175</f>
        <v>41.817490498162442</v>
      </c>
      <c r="U180" s="65">
        <v>0</v>
      </c>
      <c r="V180" s="66">
        <f>Utility_per_Participant!O175</f>
        <v>588.81999997999992</v>
      </c>
      <c r="W180" s="65">
        <v>0</v>
      </c>
      <c r="X180" s="65">
        <v>0</v>
      </c>
      <c r="Y180" s="65">
        <v>0</v>
      </c>
      <c r="Z180" s="63">
        <v>1</v>
      </c>
      <c r="AA180" s="67">
        <f>Utility_per_Participant!N175</f>
        <v>79.145999999999745</v>
      </c>
    </row>
    <row r="181" spans="1:27" ht="15.75" thickBot="1" x14ac:dyDescent="0.3">
      <c r="A181" s="58" t="str">
        <f>Utility_per_Participant!B176</f>
        <v>RMFN201</v>
      </c>
      <c r="B181" s="59">
        <f>Utility_per_Participant!I176</f>
        <v>8.5000000000000006E-2</v>
      </c>
      <c r="C181" s="59">
        <f>Utility_per_Participant!J176</f>
        <v>3.1E-2</v>
      </c>
      <c r="D181" s="60">
        <f>Utility_per_Participant!L176</f>
        <v>220.93</v>
      </c>
      <c r="E181" s="59">
        <f>Utility_per_Participant!Q176</f>
        <v>0</v>
      </c>
      <c r="F181" s="61" t="str">
        <f>Utility_per_Participant!R176</f>
        <v>RS</v>
      </c>
      <c r="G181" s="62">
        <f>Utility_per_Participant!M176</f>
        <v>20</v>
      </c>
      <c r="H181" s="63">
        <v>1</v>
      </c>
      <c r="I181" s="63">
        <v>1</v>
      </c>
      <c r="J181" s="63">
        <v>1</v>
      </c>
      <c r="K181" s="63">
        <v>1</v>
      </c>
      <c r="L181" s="63">
        <v>1</v>
      </c>
      <c r="M181" s="63">
        <v>1</v>
      </c>
      <c r="N181" s="63">
        <v>1</v>
      </c>
      <c r="O181" s="63">
        <v>1</v>
      </c>
      <c r="P181" s="63">
        <v>1</v>
      </c>
      <c r="Q181" s="63">
        <v>1</v>
      </c>
      <c r="R181" s="63">
        <v>1</v>
      </c>
      <c r="S181" s="63">
        <v>1</v>
      </c>
      <c r="T181" s="65">
        <f>Utility_per_Participant!K176</f>
        <v>41.817490498162442</v>
      </c>
      <c r="U181" s="65">
        <v>0</v>
      </c>
      <c r="V181" s="66">
        <f>Utility_per_Participant!O176</f>
        <v>588.81999997999992</v>
      </c>
      <c r="W181" s="65">
        <v>0</v>
      </c>
      <c r="X181" s="65">
        <v>0</v>
      </c>
      <c r="Y181" s="65">
        <v>0</v>
      </c>
      <c r="Z181" s="63">
        <v>1</v>
      </c>
      <c r="AA181" s="67">
        <f>Utility_per_Participant!N176</f>
        <v>0</v>
      </c>
    </row>
    <row r="182" spans="1:27" ht="15.75" thickBot="1" x14ac:dyDescent="0.3">
      <c r="A182" s="58" t="str">
        <f>Utility_per_Participant!B177</f>
        <v>RSFE201</v>
      </c>
      <c r="B182" s="59">
        <f>Utility_per_Participant!I177</f>
        <v>0.20599999999999999</v>
      </c>
      <c r="C182" s="59">
        <f>Utility_per_Participant!J177</f>
        <v>0.22800000000000001</v>
      </c>
      <c r="D182" s="60">
        <f>Utility_per_Participant!L177</f>
        <v>624.29999999999995</v>
      </c>
      <c r="E182" s="59">
        <f>Utility_per_Participant!Q177</f>
        <v>0</v>
      </c>
      <c r="F182" s="61" t="str">
        <f>Utility_per_Participant!R177</f>
        <v>RS</v>
      </c>
      <c r="G182" s="62">
        <f>Utility_per_Participant!M177</f>
        <v>20</v>
      </c>
      <c r="H182" s="63">
        <v>1</v>
      </c>
      <c r="I182" s="63">
        <v>1</v>
      </c>
      <c r="J182" s="63">
        <v>1</v>
      </c>
      <c r="K182" s="63">
        <v>1</v>
      </c>
      <c r="L182" s="63">
        <v>1</v>
      </c>
      <c r="M182" s="63">
        <v>1</v>
      </c>
      <c r="N182" s="63">
        <v>1</v>
      </c>
      <c r="O182" s="63">
        <v>1</v>
      </c>
      <c r="P182" s="63">
        <v>1</v>
      </c>
      <c r="Q182" s="63">
        <v>1</v>
      </c>
      <c r="R182" s="63">
        <v>1</v>
      </c>
      <c r="S182" s="63">
        <v>1</v>
      </c>
      <c r="T182" s="65">
        <f>Utility_per_Participant!K177</f>
        <v>118.16710866791658</v>
      </c>
      <c r="U182" s="65">
        <v>0</v>
      </c>
      <c r="V182" s="66">
        <f>Utility_per_Participant!O177</f>
        <v>919.36</v>
      </c>
      <c r="W182" s="65">
        <v>0</v>
      </c>
      <c r="X182" s="65">
        <v>0</v>
      </c>
      <c r="Y182" s="65">
        <v>0</v>
      </c>
      <c r="Z182" s="63">
        <v>1</v>
      </c>
      <c r="AA182" s="67">
        <f>Utility_per_Participant!N177</f>
        <v>178.30799999999971</v>
      </c>
    </row>
    <row r="183" spans="1:27" ht="15.75" thickBot="1" x14ac:dyDescent="0.3">
      <c r="A183" s="58" t="str">
        <f>Utility_per_Participant!B178</f>
        <v>RSFN201</v>
      </c>
      <c r="B183" s="59">
        <f>Utility_per_Participant!I178</f>
        <v>0.20599999999999999</v>
      </c>
      <c r="C183" s="59">
        <f>Utility_per_Participant!J178</f>
        <v>0.22800000000000001</v>
      </c>
      <c r="D183" s="60">
        <f>Utility_per_Participant!L178</f>
        <v>624.29999999999995</v>
      </c>
      <c r="E183" s="59">
        <f>Utility_per_Participant!Q178</f>
        <v>0</v>
      </c>
      <c r="F183" s="61" t="str">
        <f>Utility_per_Participant!R178</f>
        <v>RS</v>
      </c>
      <c r="G183" s="62">
        <f>Utility_per_Participant!M178</f>
        <v>20</v>
      </c>
      <c r="H183" s="63">
        <v>1</v>
      </c>
      <c r="I183" s="63">
        <v>1</v>
      </c>
      <c r="J183" s="63">
        <v>1</v>
      </c>
      <c r="K183" s="63">
        <v>1</v>
      </c>
      <c r="L183" s="63">
        <v>1</v>
      </c>
      <c r="M183" s="63">
        <v>1</v>
      </c>
      <c r="N183" s="63">
        <v>1</v>
      </c>
      <c r="O183" s="63">
        <v>1</v>
      </c>
      <c r="P183" s="63">
        <v>1</v>
      </c>
      <c r="Q183" s="63">
        <v>1</v>
      </c>
      <c r="R183" s="63">
        <v>1</v>
      </c>
      <c r="S183" s="63">
        <v>1</v>
      </c>
      <c r="T183" s="65">
        <f>Utility_per_Participant!K178</f>
        <v>118.16710866791658</v>
      </c>
      <c r="U183" s="65">
        <v>0</v>
      </c>
      <c r="V183" s="66">
        <f>Utility_per_Participant!O178</f>
        <v>919.36</v>
      </c>
      <c r="W183" s="65">
        <v>0</v>
      </c>
      <c r="X183" s="65">
        <v>0</v>
      </c>
      <c r="Y183" s="65">
        <v>0</v>
      </c>
      <c r="Z183" s="63">
        <v>1</v>
      </c>
      <c r="AA183" s="67">
        <f>Utility_per_Participant!N178</f>
        <v>0</v>
      </c>
    </row>
    <row r="184" spans="1:27" ht="15.75" thickBot="1" x14ac:dyDescent="0.3">
      <c r="A184" s="58" t="str">
        <f>Utility_per_Participant!B179</f>
        <v>RMOE202</v>
      </c>
      <c r="B184" s="59">
        <f>Utility_per_Participant!I179</f>
        <v>0.30941956318498154</v>
      </c>
      <c r="C184" s="59">
        <f>Utility_per_Participant!J179</f>
        <v>0.6353410129411885</v>
      </c>
      <c r="D184" s="60">
        <f>Utility_per_Participant!L179</f>
        <v>1316.7</v>
      </c>
      <c r="E184" s="59">
        <f>Utility_per_Participant!Q179</f>
        <v>0</v>
      </c>
      <c r="F184" s="61" t="str">
        <f>Utility_per_Participant!R179</f>
        <v>RS</v>
      </c>
      <c r="G184" s="62">
        <f>Utility_per_Participant!M179</f>
        <v>20</v>
      </c>
      <c r="H184" s="63">
        <v>1</v>
      </c>
      <c r="I184" s="63">
        <v>1</v>
      </c>
      <c r="J184" s="63">
        <v>1</v>
      </c>
      <c r="K184" s="63">
        <v>1</v>
      </c>
      <c r="L184" s="63">
        <v>1</v>
      </c>
      <c r="M184" s="63">
        <v>1</v>
      </c>
      <c r="N184" s="63">
        <v>1</v>
      </c>
      <c r="O184" s="63">
        <v>1</v>
      </c>
      <c r="P184" s="63">
        <v>1</v>
      </c>
      <c r="Q184" s="63">
        <v>1</v>
      </c>
      <c r="R184" s="63">
        <v>1</v>
      </c>
      <c r="S184" s="63">
        <v>1</v>
      </c>
      <c r="T184" s="65">
        <f>Utility_per_Participant!K179</f>
        <v>249.22414221215084</v>
      </c>
      <c r="U184" s="65">
        <v>0</v>
      </c>
      <c r="V184" s="66">
        <f>Utility_per_Participant!O179</f>
        <v>2262.5999999000001</v>
      </c>
      <c r="W184" s="65">
        <v>0</v>
      </c>
      <c r="X184" s="65">
        <v>0</v>
      </c>
      <c r="Y184" s="65">
        <v>0</v>
      </c>
      <c r="Z184" s="63">
        <v>1</v>
      </c>
      <c r="AA184" s="67">
        <f>Utility_per_Participant!N179</f>
        <v>678.77999999999815</v>
      </c>
    </row>
    <row r="185" spans="1:27" ht="15.75" thickBot="1" x14ac:dyDescent="0.3">
      <c r="A185" s="58" t="str">
        <f>Utility_per_Participant!B180</f>
        <v>RMON202</v>
      </c>
      <c r="B185" s="59">
        <f>Utility_per_Participant!I180</f>
        <v>0.30941956318498154</v>
      </c>
      <c r="C185" s="59">
        <f>Utility_per_Participant!J180</f>
        <v>0.6353410129411885</v>
      </c>
      <c r="D185" s="60">
        <f>Utility_per_Participant!L180</f>
        <v>1316.7</v>
      </c>
      <c r="E185" s="59">
        <f>Utility_per_Participant!Q180</f>
        <v>0</v>
      </c>
      <c r="F185" s="61" t="str">
        <f>Utility_per_Participant!R180</f>
        <v>RS</v>
      </c>
      <c r="G185" s="62">
        <f>Utility_per_Participant!M180</f>
        <v>20</v>
      </c>
      <c r="H185" s="63">
        <v>1</v>
      </c>
      <c r="I185" s="63">
        <v>1</v>
      </c>
      <c r="J185" s="63">
        <v>1</v>
      </c>
      <c r="K185" s="63">
        <v>1</v>
      </c>
      <c r="L185" s="63">
        <v>1</v>
      </c>
      <c r="M185" s="63">
        <v>1</v>
      </c>
      <c r="N185" s="63">
        <v>1</v>
      </c>
      <c r="O185" s="63">
        <v>1</v>
      </c>
      <c r="P185" s="63">
        <v>1</v>
      </c>
      <c r="Q185" s="63">
        <v>1</v>
      </c>
      <c r="R185" s="63">
        <v>1</v>
      </c>
      <c r="S185" s="63">
        <v>1</v>
      </c>
      <c r="T185" s="65">
        <f>Utility_per_Participant!K180</f>
        <v>249.22414221215084</v>
      </c>
      <c r="U185" s="65">
        <v>0</v>
      </c>
      <c r="V185" s="66">
        <f>Utility_per_Participant!O180</f>
        <v>2262.5999999000001</v>
      </c>
      <c r="W185" s="65">
        <v>0</v>
      </c>
      <c r="X185" s="65">
        <v>0</v>
      </c>
      <c r="Y185" s="65">
        <v>0</v>
      </c>
      <c r="Z185" s="63">
        <v>1</v>
      </c>
      <c r="AA185" s="67">
        <f>Utility_per_Participant!N180</f>
        <v>0</v>
      </c>
    </row>
    <row r="186" spans="1:27" ht="15.75" thickBot="1" x14ac:dyDescent="0.3">
      <c r="A186" s="58" t="str">
        <f>Utility_per_Participant!B181</f>
        <v>RMFE202</v>
      </c>
      <c r="B186" s="59">
        <f>Utility_per_Participant!I181</f>
        <v>0.17355670740585</v>
      </c>
      <c r="C186" s="59">
        <f>Utility_per_Participant!J181</f>
        <v>0.32289639292911476</v>
      </c>
      <c r="D186" s="60">
        <f>Utility_per_Participant!L181</f>
        <v>694.9</v>
      </c>
      <c r="E186" s="59">
        <f>Utility_per_Participant!Q181</f>
        <v>0</v>
      </c>
      <c r="F186" s="61" t="str">
        <f>Utility_per_Participant!R181</f>
        <v>RS</v>
      </c>
      <c r="G186" s="62">
        <f>Utility_per_Participant!M181</f>
        <v>20</v>
      </c>
      <c r="H186" s="63">
        <v>1</v>
      </c>
      <c r="I186" s="63">
        <v>1</v>
      </c>
      <c r="J186" s="63">
        <v>1</v>
      </c>
      <c r="K186" s="63">
        <v>1</v>
      </c>
      <c r="L186" s="63">
        <v>1</v>
      </c>
      <c r="M186" s="63">
        <v>1</v>
      </c>
      <c r="N186" s="63">
        <v>1</v>
      </c>
      <c r="O186" s="63">
        <v>1</v>
      </c>
      <c r="P186" s="63">
        <v>1</v>
      </c>
      <c r="Q186" s="63">
        <v>1</v>
      </c>
      <c r="R186" s="63">
        <v>1</v>
      </c>
      <c r="S186" s="63">
        <v>1</v>
      </c>
      <c r="T186" s="65">
        <f>Utility_per_Participant!K181</f>
        <v>131.53023196113284</v>
      </c>
      <c r="U186" s="65">
        <v>0</v>
      </c>
      <c r="V186" s="66">
        <f>Utility_per_Participant!O181</f>
        <v>1708.2000004000001</v>
      </c>
      <c r="W186" s="65">
        <v>0</v>
      </c>
      <c r="X186" s="65">
        <v>0</v>
      </c>
      <c r="Y186" s="65">
        <v>0</v>
      </c>
      <c r="Z186" s="63">
        <v>1</v>
      </c>
      <c r="AA186" s="67">
        <f>Utility_per_Participant!N181</f>
        <v>512.45999999999799</v>
      </c>
    </row>
    <row r="187" spans="1:27" ht="15.75" thickBot="1" x14ac:dyDescent="0.3">
      <c r="A187" s="58" t="str">
        <f>Utility_per_Participant!B182</f>
        <v>RMFN202</v>
      </c>
      <c r="B187" s="59">
        <f>Utility_per_Participant!I182</f>
        <v>0.17355670740585</v>
      </c>
      <c r="C187" s="59">
        <f>Utility_per_Participant!J182</f>
        <v>0.32289639292911476</v>
      </c>
      <c r="D187" s="60">
        <f>Utility_per_Participant!L182</f>
        <v>694.9</v>
      </c>
      <c r="E187" s="59">
        <f>Utility_per_Participant!Q182</f>
        <v>0</v>
      </c>
      <c r="F187" s="61" t="str">
        <f>Utility_per_Participant!R182</f>
        <v>RS</v>
      </c>
      <c r="G187" s="62">
        <f>Utility_per_Participant!M182</f>
        <v>20</v>
      </c>
      <c r="H187" s="63">
        <v>1</v>
      </c>
      <c r="I187" s="63">
        <v>1</v>
      </c>
      <c r="J187" s="63">
        <v>1</v>
      </c>
      <c r="K187" s="63">
        <v>1</v>
      </c>
      <c r="L187" s="63">
        <v>1</v>
      </c>
      <c r="M187" s="63">
        <v>1</v>
      </c>
      <c r="N187" s="63">
        <v>1</v>
      </c>
      <c r="O187" s="63">
        <v>1</v>
      </c>
      <c r="P187" s="63">
        <v>1</v>
      </c>
      <c r="Q187" s="63">
        <v>1</v>
      </c>
      <c r="R187" s="63">
        <v>1</v>
      </c>
      <c r="S187" s="63">
        <v>1</v>
      </c>
      <c r="T187" s="65">
        <f>Utility_per_Participant!K182</f>
        <v>131.53023196113284</v>
      </c>
      <c r="U187" s="65">
        <v>0</v>
      </c>
      <c r="V187" s="66">
        <f>Utility_per_Participant!O182</f>
        <v>1708.2000004000001</v>
      </c>
      <c r="W187" s="65">
        <v>0</v>
      </c>
      <c r="X187" s="65">
        <v>0</v>
      </c>
      <c r="Y187" s="65">
        <v>0</v>
      </c>
      <c r="Z187" s="63">
        <v>1</v>
      </c>
      <c r="AA187" s="67">
        <f>Utility_per_Participant!N182</f>
        <v>0</v>
      </c>
    </row>
    <row r="188" spans="1:27" ht="15.75" thickBot="1" x14ac:dyDescent="0.3">
      <c r="A188" s="58" t="str">
        <f>Utility_per_Participant!B183</f>
        <v>RSFE202</v>
      </c>
      <c r="B188" s="59">
        <f>Utility_per_Participant!I183</f>
        <v>0.41926477726890343</v>
      </c>
      <c r="C188" s="59">
        <f>Utility_per_Participant!J183</f>
        <v>0.84614044241884756</v>
      </c>
      <c r="D188" s="60">
        <f>Utility_per_Participant!L183</f>
        <v>1764.9</v>
      </c>
      <c r="E188" s="59">
        <f>Utility_per_Participant!Q183</f>
        <v>0</v>
      </c>
      <c r="F188" s="61" t="str">
        <f>Utility_per_Participant!R183</f>
        <v>RS</v>
      </c>
      <c r="G188" s="62">
        <f>Utility_per_Participant!M183</f>
        <v>20</v>
      </c>
      <c r="H188" s="63">
        <v>1</v>
      </c>
      <c r="I188" s="63">
        <v>1</v>
      </c>
      <c r="J188" s="63">
        <v>1</v>
      </c>
      <c r="K188" s="63">
        <v>1</v>
      </c>
      <c r="L188" s="63">
        <v>1</v>
      </c>
      <c r="M188" s="63">
        <v>1</v>
      </c>
      <c r="N188" s="63">
        <v>1</v>
      </c>
      <c r="O188" s="63">
        <v>1</v>
      </c>
      <c r="P188" s="63">
        <v>1</v>
      </c>
      <c r="Q188" s="63">
        <v>1</v>
      </c>
      <c r="R188" s="63">
        <v>1</v>
      </c>
      <c r="S188" s="63">
        <v>1</v>
      </c>
      <c r="T188" s="65">
        <f>Utility_per_Participant!K183</f>
        <v>334.05915439373058</v>
      </c>
      <c r="U188" s="65">
        <v>0</v>
      </c>
      <c r="V188" s="66">
        <f>Utility_per_Participant!O183</f>
        <v>3848.3999999999996</v>
      </c>
      <c r="W188" s="65">
        <v>0</v>
      </c>
      <c r="X188" s="65">
        <v>0</v>
      </c>
      <c r="Y188" s="65">
        <v>0</v>
      </c>
      <c r="Z188" s="63">
        <v>1</v>
      </c>
      <c r="AA188" s="67">
        <f>Utility_per_Participant!N183</f>
        <v>1032.2008975012741</v>
      </c>
    </row>
    <row r="189" spans="1:27" ht="15.75" thickBot="1" x14ac:dyDescent="0.3">
      <c r="A189" s="58" t="str">
        <f>Utility_per_Participant!B184</f>
        <v>RSFN202</v>
      </c>
      <c r="B189" s="59">
        <f>Utility_per_Participant!I184</f>
        <v>0.41926477726890343</v>
      </c>
      <c r="C189" s="59">
        <f>Utility_per_Participant!J184</f>
        <v>0.84614044241884756</v>
      </c>
      <c r="D189" s="60">
        <f>Utility_per_Participant!L184</f>
        <v>1764.9</v>
      </c>
      <c r="E189" s="59">
        <f>Utility_per_Participant!Q184</f>
        <v>0</v>
      </c>
      <c r="F189" s="61" t="str">
        <f>Utility_per_Participant!R184</f>
        <v>RS</v>
      </c>
      <c r="G189" s="62">
        <f>Utility_per_Participant!M184</f>
        <v>20</v>
      </c>
      <c r="H189" s="63">
        <v>1</v>
      </c>
      <c r="I189" s="63">
        <v>1</v>
      </c>
      <c r="J189" s="63">
        <v>1</v>
      </c>
      <c r="K189" s="63">
        <v>1</v>
      </c>
      <c r="L189" s="63">
        <v>1</v>
      </c>
      <c r="M189" s="63">
        <v>1</v>
      </c>
      <c r="N189" s="63">
        <v>1</v>
      </c>
      <c r="O189" s="63">
        <v>1</v>
      </c>
      <c r="P189" s="63">
        <v>1</v>
      </c>
      <c r="Q189" s="63">
        <v>1</v>
      </c>
      <c r="R189" s="63">
        <v>1</v>
      </c>
      <c r="S189" s="63">
        <v>1</v>
      </c>
      <c r="T189" s="65">
        <f>Utility_per_Participant!K184</f>
        <v>334.05915439373058</v>
      </c>
      <c r="U189" s="65">
        <v>0</v>
      </c>
      <c r="V189" s="66">
        <f>Utility_per_Participant!O184</f>
        <v>3848.3999999999996</v>
      </c>
      <c r="W189" s="65">
        <v>0</v>
      </c>
      <c r="X189" s="65">
        <v>0</v>
      </c>
      <c r="Y189" s="65">
        <v>0</v>
      </c>
      <c r="Z189" s="63">
        <v>1</v>
      </c>
      <c r="AA189" s="67">
        <f>Utility_per_Participant!N184</f>
        <v>0</v>
      </c>
    </row>
    <row r="190" spans="1:27" ht="15.75" thickBot="1" x14ac:dyDescent="0.3">
      <c r="A190" s="58" t="str">
        <f>Utility_per_Participant!B185</f>
        <v>RMOE203</v>
      </c>
      <c r="B190" s="59">
        <f>Utility_per_Participant!I185</f>
        <v>0.22317425384849499</v>
      </c>
      <c r="C190" s="59">
        <f>Utility_per_Participant!J185</f>
        <v>1.7655660643401298E-2</v>
      </c>
      <c r="D190" s="60">
        <f>Utility_per_Participant!L185</f>
        <v>375.13</v>
      </c>
      <c r="E190" s="59">
        <f>Utility_per_Participant!Q185</f>
        <v>0</v>
      </c>
      <c r="F190" s="61" t="str">
        <f>Utility_per_Participant!R185</f>
        <v>RS</v>
      </c>
      <c r="G190" s="62">
        <f>Utility_per_Participant!M185</f>
        <v>30</v>
      </c>
      <c r="H190" s="63">
        <v>1</v>
      </c>
      <c r="I190" s="63">
        <v>1</v>
      </c>
      <c r="J190" s="63">
        <v>1</v>
      </c>
      <c r="K190" s="63">
        <v>1</v>
      </c>
      <c r="L190" s="63">
        <v>1</v>
      </c>
      <c r="M190" s="63">
        <v>1</v>
      </c>
      <c r="N190" s="63">
        <v>1</v>
      </c>
      <c r="O190" s="63">
        <v>1</v>
      </c>
      <c r="P190" s="63">
        <v>1</v>
      </c>
      <c r="Q190" s="63">
        <v>1</v>
      </c>
      <c r="R190" s="63">
        <v>1</v>
      </c>
      <c r="S190" s="63">
        <v>1</v>
      </c>
      <c r="T190" s="65">
        <f>Utility_per_Participant!K185</f>
        <v>71.004368852467636</v>
      </c>
      <c r="U190" s="65">
        <v>0</v>
      </c>
      <c r="V190" s="66">
        <f>Utility_per_Participant!O185</f>
        <v>1043.30999997</v>
      </c>
      <c r="W190" s="65">
        <v>0</v>
      </c>
      <c r="X190" s="65">
        <v>0</v>
      </c>
      <c r="Y190" s="65">
        <v>0</v>
      </c>
      <c r="Z190" s="63">
        <v>1</v>
      </c>
      <c r="AA190" s="67">
        <f>Utility_per_Participant!N185</f>
        <v>141.10340163934424</v>
      </c>
    </row>
    <row r="191" spans="1:27" ht="15.75" thickBot="1" x14ac:dyDescent="0.3">
      <c r="A191" s="58" t="str">
        <f>Utility_per_Participant!B186</f>
        <v>RMON203</v>
      </c>
      <c r="B191" s="59">
        <f>Utility_per_Participant!I186</f>
        <v>0.22317425384849499</v>
      </c>
      <c r="C191" s="59">
        <f>Utility_per_Participant!J186</f>
        <v>1.7655660643401298E-2</v>
      </c>
      <c r="D191" s="60">
        <f>Utility_per_Participant!L186</f>
        <v>375.13</v>
      </c>
      <c r="E191" s="59">
        <f>Utility_per_Participant!Q186</f>
        <v>0</v>
      </c>
      <c r="F191" s="61" t="str">
        <f>Utility_per_Participant!R186</f>
        <v>RS</v>
      </c>
      <c r="G191" s="62">
        <f>Utility_per_Participant!M186</f>
        <v>30</v>
      </c>
      <c r="H191" s="63">
        <v>1</v>
      </c>
      <c r="I191" s="63">
        <v>1</v>
      </c>
      <c r="J191" s="63">
        <v>1</v>
      </c>
      <c r="K191" s="63">
        <v>1</v>
      </c>
      <c r="L191" s="63">
        <v>1</v>
      </c>
      <c r="M191" s="63">
        <v>1</v>
      </c>
      <c r="N191" s="63">
        <v>1</v>
      </c>
      <c r="O191" s="63">
        <v>1</v>
      </c>
      <c r="P191" s="63">
        <v>1</v>
      </c>
      <c r="Q191" s="63">
        <v>1</v>
      </c>
      <c r="R191" s="63">
        <v>1</v>
      </c>
      <c r="S191" s="63">
        <v>1</v>
      </c>
      <c r="T191" s="65">
        <f>Utility_per_Participant!K186</f>
        <v>71.004368852467636</v>
      </c>
      <c r="U191" s="65">
        <v>0</v>
      </c>
      <c r="V191" s="66">
        <f>Utility_per_Participant!O186</f>
        <v>1043.30999997</v>
      </c>
      <c r="W191" s="65">
        <v>0</v>
      </c>
      <c r="X191" s="65">
        <v>0</v>
      </c>
      <c r="Y191" s="65">
        <v>0</v>
      </c>
      <c r="Z191" s="63">
        <v>1</v>
      </c>
      <c r="AA191" s="67">
        <f>Utility_per_Participant!N186</f>
        <v>0</v>
      </c>
    </row>
    <row r="192" spans="1:27" ht="15.75" thickBot="1" x14ac:dyDescent="0.3">
      <c r="A192" s="58" t="str">
        <f>Utility_per_Participant!B187</f>
        <v>RMFE203</v>
      </c>
      <c r="B192" s="59">
        <f>Utility_per_Participant!I187</f>
        <v>0.19900323013701848</v>
      </c>
      <c r="C192" s="59">
        <f>Utility_per_Participant!J187</f>
        <v>1.3204218808847461E-2</v>
      </c>
      <c r="D192" s="60">
        <f>Utility_per_Participant!L187</f>
        <v>331.19</v>
      </c>
      <c r="E192" s="59">
        <f>Utility_per_Participant!Q187</f>
        <v>0</v>
      </c>
      <c r="F192" s="61" t="str">
        <f>Utility_per_Participant!R187</f>
        <v>RS</v>
      </c>
      <c r="G192" s="62">
        <f>Utility_per_Participant!M187</f>
        <v>30</v>
      </c>
      <c r="H192" s="63">
        <v>1</v>
      </c>
      <c r="I192" s="63">
        <v>1</v>
      </c>
      <c r="J192" s="63">
        <v>1</v>
      </c>
      <c r="K192" s="63">
        <v>1</v>
      </c>
      <c r="L192" s="63">
        <v>1</v>
      </c>
      <c r="M192" s="63">
        <v>1</v>
      </c>
      <c r="N192" s="63">
        <v>1</v>
      </c>
      <c r="O192" s="63">
        <v>1</v>
      </c>
      <c r="P192" s="63">
        <v>1</v>
      </c>
      <c r="Q192" s="63">
        <v>1</v>
      </c>
      <c r="R192" s="63">
        <v>1</v>
      </c>
      <c r="S192" s="63">
        <v>1</v>
      </c>
      <c r="T192" s="65">
        <f>Utility_per_Participant!K187</f>
        <v>62.687433477057972</v>
      </c>
      <c r="U192" s="65">
        <v>0</v>
      </c>
      <c r="V192" s="66">
        <f>Utility_per_Participant!O187</f>
        <v>787.67000000999997</v>
      </c>
      <c r="W192" s="65">
        <v>0</v>
      </c>
      <c r="X192" s="65">
        <v>0</v>
      </c>
      <c r="Y192" s="65">
        <v>0</v>
      </c>
      <c r="Z192" s="63">
        <v>1</v>
      </c>
      <c r="AA192" s="67">
        <f>Utility_per_Participant!N187</f>
        <v>106.52913934426221</v>
      </c>
    </row>
    <row r="193" spans="1:27" ht="15.75" thickBot="1" x14ac:dyDescent="0.3">
      <c r="A193" s="58" t="str">
        <f>Utility_per_Participant!B188</f>
        <v>RMFN203</v>
      </c>
      <c r="B193" s="59">
        <f>Utility_per_Participant!I188</f>
        <v>0.19900323013701848</v>
      </c>
      <c r="C193" s="59">
        <f>Utility_per_Participant!J188</f>
        <v>1.3204218808847461E-2</v>
      </c>
      <c r="D193" s="60">
        <f>Utility_per_Participant!L188</f>
        <v>331.19</v>
      </c>
      <c r="E193" s="59">
        <f>Utility_per_Participant!Q188</f>
        <v>0</v>
      </c>
      <c r="F193" s="61" t="str">
        <f>Utility_per_Participant!R188</f>
        <v>RS</v>
      </c>
      <c r="G193" s="62">
        <f>Utility_per_Participant!M188</f>
        <v>30</v>
      </c>
      <c r="H193" s="63">
        <v>1</v>
      </c>
      <c r="I193" s="63">
        <v>1</v>
      </c>
      <c r="J193" s="63">
        <v>1</v>
      </c>
      <c r="K193" s="63">
        <v>1</v>
      </c>
      <c r="L193" s="63">
        <v>1</v>
      </c>
      <c r="M193" s="63">
        <v>1</v>
      </c>
      <c r="N193" s="63">
        <v>1</v>
      </c>
      <c r="O193" s="63">
        <v>1</v>
      </c>
      <c r="P193" s="63">
        <v>1</v>
      </c>
      <c r="Q193" s="63">
        <v>1</v>
      </c>
      <c r="R193" s="63">
        <v>1</v>
      </c>
      <c r="S193" s="63">
        <v>1</v>
      </c>
      <c r="T193" s="65">
        <f>Utility_per_Participant!K188</f>
        <v>62.687433477057972</v>
      </c>
      <c r="U193" s="65">
        <v>0</v>
      </c>
      <c r="V193" s="66">
        <f>Utility_per_Participant!O188</f>
        <v>787.67000000999997</v>
      </c>
      <c r="W193" s="65">
        <v>0</v>
      </c>
      <c r="X193" s="65">
        <v>0</v>
      </c>
      <c r="Y193" s="65">
        <v>0</v>
      </c>
      <c r="Z193" s="63">
        <v>1</v>
      </c>
      <c r="AA193" s="67">
        <f>Utility_per_Participant!N188</f>
        <v>0</v>
      </c>
    </row>
    <row r="194" spans="1:27" ht="15.75" thickBot="1" x14ac:dyDescent="0.3">
      <c r="A194" s="58" t="str">
        <f>Utility_per_Participant!B189</f>
        <v>RSFE203</v>
      </c>
      <c r="B194" s="59">
        <f>Utility_per_Participant!I189</f>
        <v>0.2641044462714468</v>
      </c>
      <c r="C194" s="59">
        <f>Utility_per_Participant!J189</f>
        <v>2.2090818578307223E-2</v>
      </c>
      <c r="D194" s="60">
        <f>Utility_per_Participant!L189</f>
        <v>445.49</v>
      </c>
      <c r="E194" s="59">
        <f>Utility_per_Participant!Q189</f>
        <v>0</v>
      </c>
      <c r="F194" s="61" t="str">
        <f>Utility_per_Participant!R189</f>
        <v>RS</v>
      </c>
      <c r="G194" s="62">
        <f>Utility_per_Participant!M189</f>
        <v>30</v>
      </c>
      <c r="H194" s="63">
        <v>1</v>
      </c>
      <c r="I194" s="63">
        <v>1</v>
      </c>
      <c r="J194" s="63">
        <v>1</v>
      </c>
      <c r="K194" s="63">
        <v>1</v>
      </c>
      <c r="L194" s="63">
        <v>1</v>
      </c>
      <c r="M194" s="63">
        <v>1</v>
      </c>
      <c r="N194" s="63">
        <v>1</v>
      </c>
      <c r="O194" s="63">
        <v>1</v>
      </c>
      <c r="P194" s="63">
        <v>1</v>
      </c>
      <c r="Q194" s="63">
        <v>1</v>
      </c>
      <c r="R194" s="63">
        <v>1</v>
      </c>
      <c r="S194" s="63">
        <v>1</v>
      </c>
      <c r="T194" s="65">
        <f>Utility_per_Participant!K189</f>
        <v>84.322065097661635</v>
      </c>
      <c r="U194" s="65">
        <v>0</v>
      </c>
      <c r="V194" s="66">
        <f>Utility_per_Participant!O189</f>
        <v>1267.53000021</v>
      </c>
      <c r="W194" s="65">
        <v>0</v>
      </c>
      <c r="X194" s="65">
        <v>0</v>
      </c>
      <c r="Y194" s="65">
        <v>0</v>
      </c>
      <c r="Z194" s="63">
        <v>1</v>
      </c>
      <c r="AA194" s="67">
        <f>Utility_per_Participant!N189</f>
        <v>171.42823770491788</v>
      </c>
    </row>
    <row r="195" spans="1:27" ht="15.75" thickBot="1" x14ac:dyDescent="0.3">
      <c r="A195" s="58" t="str">
        <f>Utility_per_Participant!B190</f>
        <v>RSFN203</v>
      </c>
      <c r="B195" s="59">
        <f>Utility_per_Participant!I190</f>
        <v>0.2641044462714468</v>
      </c>
      <c r="C195" s="59">
        <f>Utility_per_Participant!J190</f>
        <v>2.2090818578307223E-2</v>
      </c>
      <c r="D195" s="60">
        <f>Utility_per_Participant!L190</f>
        <v>445.49</v>
      </c>
      <c r="E195" s="59">
        <f>Utility_per_Participant!Q190</f>
        <v>0</v>
      </c>
      <c r="F195" s="61" t="str">
        <f>Utility_per_Participant!R190</f>
        <v>RS</v>
      </c>
      <c r="G195" s="62">
        <f>Utility_per_Participant!M190</f>
        <v>30</v>
      </c>
      <c r="H195" s="63">
        <v>1</v>
      </c>
      <c r="I195" s="63">
        <v>1</v>
      </c>
      <c r="J195" s="63">
        <v>1</v>
      </c>
      <c r="K195" s="63">
        <v>1</v>
      </c>
      <c r="L195" s="63">
        <v>1</v>
      </c>
      <c r="M195" s="63">
        <v>1</v>
      </c>
      <c r="N195" s="63">
        <v>1</v>
      </c>
      <c r="O195" s="63">
        <v>1</v>
      </c>
      <c r="P195" s="63">
        <v>1</v>
      </c>
      <c r="Q195" s="63">
        <v>1</v>
      </c>
      <c r="R195" s="63">
        <v>1</v>
      </c>
      <c r="S195" s="63">
        <v>1</v>
      </c>
      <c r="T195" s="65">
        <f>Utility_per_Participant!K190</f>
        <v>84.322065097661635</v>
      </c>
      <c r="U195" s="65">
        <v>0</v>
      </c>
      <c r="V195" s="66">
        <f>Utility_per_Participant!O190</f>
        <v>1267.53000021</v>
      </c>
      <c r="W195" s="65">
        <v>0</v>
      </c>
      <c r="X195" s="65">
        <v>0</v>
      </c>
      <c r="Y195" s="65">
        <v>0</v>
      </c>
      <c r="Z195" s="63">
        <v>1</v>
      </c>
      <c r="AA195" s="67">
        <f>Utility_per_Participant!N190</f>
        <v>0</v>
      </c>
    </row>
    <row r="196" spans="1:27" ht="15.75" thickBot="1" x14ac:dyDescent="0.3">
      <c r="A196" s="58" t="str">
        <f>Utility_per_Participant!B191</f>
        <v>RMOE204</v>
      </c>
      <c r="B196" s="59">
        <f>Utility_per_Participant!I191</f>
        <v>0.19664260508564824</v>
      </c>
      <c r="C196" s="59">
        <f>Utility_per_Participant!J191</f>
        <v>0.28169967382470118</v>
      </c>
      <c r="D196" s="60">
        <f>Utility_per_Participant!L191</f>
        <v>677.6</v>
      </c>
      <c r="E196" s="59">
        <f>Utility_per_Participant!Q191</f>
        <v>0</v>
      </c>
      <c r="F196" s="61" t="str">
        <f>Utility_per_Participant!R191</f>
        <v>RS</v>
      </c>
      <c r="G196" s="62">
        <f>Utility_per_Participant!M191</f>
        <v>30</v>
      </c>
      <c r="H196" s="63">
        <v>1</v>
      </c>
      <c r="I196" s="63">
        <v>1</v>
      </c>
      <c r="J196" s="63">
        <v>1</v>
      </c>
      <c r="K196" s="63">
        <v>1</v>
      </c>
      <c r="L196" s="63">
        <v>1</v>
      </c>
      <c r="M196" s="63">
        <v>1</v>
      </c>
      <c r="N196" s="63">
        <v>1</v>
      </c>
      <c r="O196" s="63">
        <v>1</v>
      </c>
      <c r="P196" s="63">
        <v>1</v>
      </c>
      <c r="Q196" s="63">
        <v>1</v>
      </c>
      <c r="R196" s="63">
        <v>1</v>
      </c>
      <c r="S196" s="63">
        <v>1</v>
      </c>
      <c r="T196" s="65">
        <f>Utility_per_Participant!K191</f>
        <v>128.25569891619458</v>
      </c>
      <c r="U196" s="65">
        <v>0</v>
      </c>
      <c r="V196" s="66">
        <f>Utility_per_Participant!O191</f>
        <v>980.46</v>
      </c>
      <c r="W196" s="65">
        <v>0</v>
      </c>
      <c r="X196" s="65">
        <v>0</v>
      </c>
      <c r="Y196" s="65">
        <v>0</v>
      </c>
      <c r="Z196" s="63">
        <v>1</v>
      </c>
      <c r="AA196" s="67">
        <f>Utility_per_Participant!N191</f>
        <v>0</v>
      </c>
    </row>
    <row r="197" spans="1:27" ht="15.75" thickBot="1" x14ac:dyDescent="0.3">
      <c r="A197" s="58" t="str">
        <f>Utility_per_Participant!B192</f>
        <v>RMON204</v>
      </c>
      <c r="B197" s="59">
        <f>Utility_per_Participant!I192</f>
        <v>0.19664260508564824</v>
      </c>
      <c r="C197" s="59">
        <f>Utility_per_Participant!J192</f>
        <v>0.28169967382470118</v>
      </c>
      <c r="D197" s="60">
        <f>Utility_per_Participant!L192</f>
        <v>677.6</v>
      </c>
      <c r="E197" s="59">
        <f>Utility_per_Participant!Q192</f>
        <v>0</v>
      </c>
      <c r="F197" s="61" t="str">
        <f>Utility_per_Participant!R192</f>
        <v>RS</v>
      </c>
      <c r="G197" s="62">
        <f>Utility_per_Participant!M192</f>
        <v>30</v>
      </c>
      <c r="H197" s="63">
        <v>1</v>
      </c>
      <c r="I197" s="63">
        <v>1</v>
      </c>
      <c r="J197" s="63">
        <v>1</v>
      </c>
      <c r="K197" s="63">
        <v>1</v>
      </c>
      <c r="L197" s="63">
        <v>1</v>
      </c>
      <c r="M197" s="63">
        <v>1</v>
      </c>
      <c r="N197" s="63">
        <v>1</v>
      </c>
      <c r="O197" s="63">
        <v>1</v>
      </c>
      <c r="P197" s="63">
        <v>1</v>
      </c>
      <c r="Q197" s="63">
        <v>1</v>
      </c>
      <c r="R197" s="63">
        <v>1</v>
      </c>
      <c r="S197" s="63">
        <v>1</v>
      </c>
      <c r="T197" s="65">
        <f>Utility_per_Participant!K192</f>
        <v>128.25569891619458</v>
      </c>
      <c r="U197" s="65">
        <v>0</v>
      </c>
      <c r="V197" s="66">
        <f>Utility_per_Participant!O192</f>
        <v>980.46</v>
      </c>
      <c r="W197" s="65">
        <v>0</v>
      </c>
      <c r="X197" s="65">
        <v>0</v>
      </c>
      <c r="Y197" s="65">
        <v>0</v>
      </c>
      <c r="Z197" s="63">
        <v>1</v>
      </c>
      <c r="AA197" s="67">
        <f>Utility_per_Participant!N192</f>
        <v>0</v>
      </c>
    </row>
    <row r="198" spans="1:27" ht="15.75" thickBot="1" x14ac:dyDescent="0.3">
      <c r="A198" s="58" t="str">
        <f>Utility_per_Participant!B193</f>
        <v>RMFE204</v>
      </c>
      <c r="B198" s="59">
        <f>Utility_per_Participant!I193</f>
        <v>0.178049509922974</v>
      </c>
      <c r="C198" s="59">
        <f>Utility_per_Participant!J193</f>
        <v>0.27843652323368157</v>
      </c>
      <c r="D198" s="60">
        <f>Utility_per_Participant!L193</f>
        <v>644.01</v>
      </c>
      <c r="E198" s="59">
        <f>Utility_per_Participant!Q193</f>
        <v>0</v>
      </c>
      <c r="F198" s="61" t="str">
        <f>Utility_per_Participant!R193</f>
        <v>RS</v>
      </c>
      <c r="G198" s="62">
        <f>Utility_per_Participant!M193</f>
        <v>30</v>
      </c>
      <c r="H198" s="63">
        <v>1</v>
      </c>
      <c r="I198" s="63">
        <v>1</v>
      </c>
      <c r="J198" s="63">
        <v>1</v>
      </c>
      <c r="K198" s="63">
        <v>1</v>
      </c>
      <c r="L198" s="63">
        <v>1</v>
      </c>
      <c r="M198" s="63">
        <v>1</v>
      </c>
      <c r="N198" s="63">
        <v>1</v>
      </c>
      <c r="O198" s="63">
        <v>1</v>
      </c>
      <c r="P198" s="63">
        <v>1</v>
      </c>
      <c r="Q198" s="63">
        <v>1</v>
      </c>
      <c r="R198" s="63">
        <v>1</v>
      </c>
      <c r="S198" s="63">
        <v>1</v>
      </c>
      <c r="T198" s="65">
        <f>Utility_per_Participant!K193</f>
        <v>121.89780498674509</v>
      </c>
      <c r="U198" s="65">
        <v>0</v>
      </c>
      <c r="V198" s="66">
        <f>Utility_per_Participant!O193</f>
        <v>740.22</v>
      </c>
      <c r="W198" s="65">
        <v>0</v>
      </c>
      <c r="X198" s="65">
        <v>0</v>
      </c>
      <c r="Y198" s="65">
        <v>0</v>
      </c>
      <c r="Z198" s="63">
        <v>1</v>
      </c>
      <c r="AA198" s="67">
        <f>Utility_per_Participant!N193</f>
        <v>0</v>
      </c>
    </row>
    <row r="199" spans="1:27" ht="15.75" thickBot="1" x14ac:dyDescent="0.3">
      <c r="A199" s="58" t="str">
        <f>Utility_per_Participant!B194</f>
        <v>RMFN204</v>
      </c>
      <c r="B199" s="59">
        <f>Utility_per_Participant!I194</f>
        <v>0.178049509922974</v>
      </c>
      <c r="C199" s="59">
        <f>Utility_per_Participant!J194</f>
        <v>0.27843652323368157</v>
      </c>
      <c r="D199" s="60">
        <f>Utility_per_Participant!L194</f>
        <v>644.01</v>
      </c>
      <c r="E199" s="59">
        <f>Utility_per_Participant!Q194</f>
        <v>0</v>
      </c>
      <c r="F199" s="61" t="str">
        <f>Utility_per_Participant!R194</f>
        <v>RS</v>
      </c>
      <c r="G199" s="62">
        <f>Utility_per_Participant!M194</f>
        <v>30</v>
      </c>
      <c r="H199" s="63">
        <v>1</v>
      </c>
      <c r="I199" s="63">
        <v>1</v>
      </c>
      <c r="J199" s="63">
        <v>1</v>
      </c>
      <c r="K199" s="63">
        <v>1</v>
      </c>
      <c r="L199" s="63">
        <v>1</v>
      </c>
      <c r="M199" s="63">
        <v>1</v>
      </c>
      <c r="N199" s="63">
        <v>1</v>
      </c>
      <c r="O199" s="63">
        <v>1</v>
      </c>
      <c r="P199" s="63">
        <v>1</v>
      </c>
      <c r="Q199" s="63">
        <v>1</v>
      </c>
      <c r="R199" s="63">
        <v>1</v>
      </c>
      <c r="S199" s="63">
        <v>1</v>
      </c>
      <c r="T199" s="65">
        <f>Utility_per_Participant!K194</f>
        <v>121.89780498674509</v>
      </c>
      <c r="U199" s="65">
        <v>0</v>
      </c>
      <c r="V199" s="66">
        <f>Utility_per_Participant!O194</f>
        <v>740.22</v>
      </c>
      <c r="W199" s="65">
        <v>0</v>
      </c>
      <c r="X199" s="65">
        <v>0</v>
      </c>
      <c r="Y199" s="65">
        <v>0</v>
      </c>
      <c r="Z199" s="63">
        <v>1</v>
      </c>
      <c r="AA199" s="67">
        <f>Utility_per_Participant!N194</f>
        <v>0</v>
      </c>
    </row>
    <row r="200" spans="1:27" ht="15.75" thickBot="1" x14ac:dyDescent="0.3">
      <c r="A200" s="58" t="str">
        <f>Utility_per_Participant!B195</f>
        <v>RSFE204</v>
      </c>
      <c r="B200" s="59">
        <f>Utility_per_Participant!I195</f>
        <v>0.25851382619011032</v>
      </c>
      <c r="C200" s="59">
        <f>Utility_per_Participant!J195</f>
        <v>0.31652526339194303</v>
      </c>
      <c r="D200" s="60">
        <f>Utility_per_Participant!L195</f>
        <v>820.63</v>
      </c>
      <c r="E200" s="59">
        <f>Utility_per_Participant!Q195</f>
        <v>0</v>
      </c>
      <c r="F200" s="61" t="str">
        <f>Utility_per_Participant!R195</f>
        <v>RS</v>
      </c>
      <c r="G200" s="62">
        <f>Utility_per_Participant!M195</f>
        <v>30</v>
      </c>
      <c r="H200" s="63">
        <v>1</v>
      </c>
      <c r="I200" s="63">
        <v>1</v>
      </c>
      <c r="J200" s="63">
        <v>1</v>
      </c>
      <c r="K200" s="63">
        <v>1</v>
      </c>
      <c r="L200" s="63">
        <v>1</v>
      </c>
      <c r="M200" s="63">
        <v>1</v>
      </c>
      <c r="N200" s="63">
        <v>1</v>
      </c>
      <c r="O200" s="63">
        <v>1</v>
      </c>
      <c r="P200" s="63">
        <v>1</v>
      </c>
      <c r="Q200" s="63">
        <v>1</v>
      </c>
      <c r="R200" s="63">
        <v>1</v>
      </c>
      <c r="S200" s="63">
        <v>1</v>
      </c>
      <c r="T200" s="65">
        <f>Utility_per_Participant!K195</f>
        <v>155.32832674379688</v>
      </c>
      <c r="U200" s="65">
        <v>0</v>
      </c>
      <c r="V200" s="66">
        <f>Utility_per_Participant!O195</f>
        <v>1191.17</v>
      </c>
      <c r="W200" s="65">
        <v>0</v>
      </c>
      <c r="X200" s="65">
        <v>0</v>
      </c>
      <c r="Y200" s="65">
        <v>0</v>
      </c>
      <c r="Z200" s="63">
        <v>1</v>
      </c>
      <c r="AA200" s="67">
        <f>Utility_per_Participant!N195</f>
        <v>0</v>
      </c>
    </row>
    <row r="201" spans="1:27" ht="15.75" thickBot="1" x14ac:dyDescent="0.3">
      <c r="A201" s="58" t="str">
        <f>Utility_per_Participant!B196</f>
        <v>RSFN204</v>
      </c>
      <c r="B201" s="59">
        <f>Utility_per_Participant!I196</f>
        <v>0.25851382619011032</v>
      </c>
      <c r="C201" s="59">
        <f>Utility_per_Participant!J196</f>
        <v>0.31652526339194303</v>
      </c>
      <c r="D201" s="60">
        <f>Utility_per_Participant!L196</f>
        <v>820.63</v>
      </c>
      <c r="E201" s="59">
        <f>Utility_per_Participant!Q196</f>
        <v>0</v>
      </c>
      <c r="F201" s="61" t="str">
        <f>Utility_per_Participant!R196</f>
        <v>RS</v>
      </c>
      <c r="G201" s="62">
        <f>Utility_per_Participant!M196</f>
        <v>30</v>
      </c>
      <c r="H201" s="63">
        <v>1</v>
      </c>
      <c r="I201" s="63">
        <v>1</v>
      </c>
      <c r="J201" s="63">
        <v>1</v>
      </c>
      <c r="K201" s="63">
        <v>1</v>
      </c>
      <c r="L201" s="63">
        <v>1</v>
      </c>
      <c r="M201" s="63">
        <v>1</v>
      </c>
      <c r="N201" s="63">
        <v>1</v>
      </c>
      <c r="O201" s="63">
        <v>1</v>
      </c>
      <c r="P201" s="63">
        <v>1</v>
      </c>
      <c r="Q201" s="63">
        <v>1</v>
      </c>
      <c r="R201" s="63">
        <v>1</v>
      </c>
      <c r="S201" s="63">
        <v>1</v>
      </c>
      <c r="T201" s="65">
        <f>Utility_per_Participant!K196</f>
        <v>155.32832674379688</v>
      </c>
      <c r="U201" s="65">
        <v>0</v>
      </c>
      <c r="V201" s="66">
        <f>Utility_per_Participant!O196</f>
        <v>1191.17</v>
      </c>
      <c r="W201" s="65">
        <v>0</v>
      </c>
      <c r="X201" s="65">
        <v>0</v>
      </c>
      <c r="Y201" s="65">
        <v>0</v>
      </c>
      <c r="Z201" s="63">
        <v>1</v>
      </c>
      <c r="AA201" s="67">
        <f>Utility_per_Participant!N196</f>
        <v>0</v>
      </c>
    </row>
    <row r="202" spans="1:27" ht="15.75" thickBot="1" x14ac:dyDescent="0.3">
      <c r="A202" s="58" t="str">
        <f>Utility_per_Participant!B197</f>
        <v>RMOE205</v>
      </c>
      <c r="B202" s="59">
        <f>Utility_per_Participant!I197</f>
        <v>0.25470636642983568</v>
      </c>
      <c r="C202" s="59">
        <f>Utility_per_Participant!J197</f>
        <v>0.14233637387291517</v>
      </c>
      <c r="D202" s="60">
        <f>Utility_per_Participant!L197</f>
        <v>587.47</v>
      </c>
      <c r="E202" s="59">
        <f>Utility_per_Participant!Q197</f>
        <v>0</v>
      </c>
      <c r="F202" s="61" t="str">
        <f>Utility_per_Participant!R197</f>
        <v>RS</v>
      </c>
      <c r="G202" s="62">
        <f>Utility_per_Participant!M197</f>
        <v>30</v>
      </c>
      <c r="H202" s="63">
        <v>1</v>
      </c>
      <c r="I202" s="63">
        <v>1</v>
      </c>
      <c r="J202" s="63">
        <v>1</v>
      </c>
      <c r="K202" s="63">
        <v>1</v>
      </c>
      <c r="L202" s="63">
        <v>1</v>
      </c>
      <c r="M202" s="63">
        <v>1</v>
      </c>
      <c r="N202" s="63">
        <v>1</v>
      </c>
      <c r="O202" s="63">
        <v>1</v>
      </c>
      <c r="P202" s="63">
        <v>1</v>
      </c>
      <c r="Q202" s="63">
        <v>1</v>
      </c>
      <c r="R202" s="63">
        <v>1</v>
      </c>
      <c r="S202" s="63">
        <v>1</v>
      </c>
      <c r="T202" s="65">
        <f>Utility_per_Participant!K197</f>
        <v>111.19594959016652</v>
      </c>
      <c r="U202" s="65">
        <v>0</v>
      </c>
      <c r="V202" s="66">
        <f>Utility_per_Participant!O197</f>
        <v>1332.42</v>
      </c>
      <c r="W202" s="65">
        <v>0</v>
      </c>
      <c r="X202" s="65">
        <v>0</v>
      </c>
      <c r="Y202" s="65">
        <v>0</v>
      </c>
      <c r="Z202" s="63">
        <v>1</v>
      </c>
      <c r="AA202" s="67">
        <f>Utility_per_Participant!N197</f>
        <v>220.58458193979931</v>
      </c>
    </row>
    <row r="203" spans="1:27" ht="15.75" thickBot="1" x14ac:dyDescent="0.3">
      <c r="A203" s="58" t="str">
        <f>Utility_per_Participant!B198</f>
        <v>RMON205</v>
      </c>
      <c r="B203" s="59">
        <f>Utility_per_Participant!I198</f>
        <v>0.25470636642983568</v>
      </c>
      <c r="C203" s="59">
        <f>Utility_per_Participant!J198</f>
        <v>0.14233637387291517</v>
      </c>
      <c r="D203" s="60">
        <f>Utility_per_Participant!L198</f>
        <v>587.47</v>
      </c>
      <c r="E203" s="59">
        <f>Utility_per_Participant!Q198</f>
        <v>0</v>
      </c>
      <c r="F203" s="61" t="str">
        <f>Utility_per_Participant!R198</f>
        <v>RS</v>
      </c>
      <c r="G203" s="62">
        <f>Utility_per_Participant!M198</f>
        <v>30</v>
      </c>
      <c r="H203" s="63">
        <v>1</v>
      </c>
      <c r="I203" s="63">
        <v>1</v>
      </c>
      <c r="J203" s="63">
        <v>1</v>
      </c>
      <c r="K203" s="63">
        <v>1</v>
      </c>
      <c r="L203" s="63">
        <v>1</v>
      </c>
      <c r="M203" s="63">
        <v>1</v>
      </c>
      <c r="N203" s="63">
        <v>1</v>
      </c>
      <c r="O203" s="63">
        <v>1</v>
      </c>
      <c r="P203" s="63">
        <v>1</v>
      </c>
      <c r="Q203" s="63">
        <v>1</v>
      </c>
      <c r="R203" s="63">
        <v>1</v>
      </c>
      <c r="S203" s="63">
        <v>1</v>
      </c>
      <c r="T203" s="65">
        <f>Utility_per_Participant!K198</f>
        <v>111.19594959016652</v>
      </c>
      <c r="U203" s="65">
        <v>0</v>
      </c>
      <c r="V203" s="66">
        <f>Utility_per_Participant!O198</f>
        <v>1332.42</v>
      </c>
      <c r="W203" s="65">
        <v>0</v>
      </c>
      <c r="X203" s="65">
        <v>0</v>
      </c>
      <c r="Y203" s="65">
        <v>0</v>
      </c>
      <c r="Z203" s="63">
        <v>1</v>
      </c>
      <c r="AA203" s="67">
        <f>Utility_per_Participant!N198</f>
        <v>0</v>
      </c>
    </row>
    <row r="204" spans="1:27" ht="15.75" thickBot="1" x14ac:dyDescent="0.3">
      <c r="A204" s="58" t="str">
        <f>Utility_per_Participant!B199</f>
        <v>RMFE205</v>
      </c>
      <c r="B204" s="59">
        <f>Utility_per_Participant!I199</f>
        <v>0.22981192536390702</v>
      </c>
      <c r="C204" s="59">
        <f>Utility_per_Participant!J199</f>
        <v>0.1371114621870895</v>
      </c>
      <c r="D204" s="60">
        <f>Utility_per_Participant!L199</f>
        <v>541.38</v>
      </c>
      <c r="E204" s="59">
        <f>Utility_per_Participant!Q199</f>
        <v>0</v>
      </c>
      <c r="F204" s="61" t="str">
        <f>Utility_per_Participant!R199</f>
        <v>RS</v>
      </c>
      <c r="G204" s="62">
        <f>Utility_per_Participant!M199</f>
        <v>30</v>
      </c>
      <c r="H204" s="63">
        <v>1</v>
      </c>
      <c r="I204" s="63">
        <v>1</v>
      </c>
      <c r="J204" s="63">
        <v>1</v>
      </c>
      <c r="K204" s="63">
        <v>1</v>
      </c>
      <c r="L204" s="63">
        <v>1</v>
      </c>
      <c r="M204" s="63">
        <v>1</v>
      </c>
      <c r="N204" s="63">
        <v>1</v>
      </c>
      <c r="O204" s="63">
        <v>1</v>
      </c>
      <c r="P204" s="63">
        <v>1</v>
      </c>
      <c r="Q204" s="63">
        <v>1</v>
      </c>
      <c r="R204" s="63">
        <v>1</v>
      </c>
      <c r="S204" s="63">
        <v>1</v>
      </c>
      <c r="T204" s="65">
        <f>Utility_per_Participant!K199</f>
        <v>102.47206357622406</v>
      </c>
      <c r="U204" s="65">
        <v>0</v>
      </c>
      <c r="V204" s="66">
        <f>Utility_per_Participant!O199</f>
        <v>1005.94</v>
      </c>
      <c r="W204" s="65">
        <v>0</v>
      </c>
      <c r="X204" s="65">
        <v>0</v>
      </c>
      <c r="Y204" s="65">
        <v>0</v>
      </c>
      <c r="Z204" s="63">
        <v>1</v>
      </c>
      <c r="AA204" s="67">
        <f>Utility_per_Participant!N199</f>
        <v>166.53521739130434</v>
      </c>
    </row>
    <row r="205" spans="1:27" ht="15.75" thickBot="1" x14ac:dyDescent="0.3">
      <c r="A205" s="58" t="str">
        <f>Utility_per_Participant!B200</f>
        <v>RMFN205</v>
      </c>
      <c r="B205" s="59">
        <f>Utility_per_Participant!I200</f>
        <v>0.22981192536390702</v>
      </c>
      <c r="C205" s="59">
        <f>Utility_per_Participant!J200</f>
        <v>0.1371114621870895</v>
      </c>
      <c r="D205" s="60">
        <f>Utility_per_Participant!L200</f>
        <v>541.38</v>
      </c>
      <c r="E205" s="59">
        <f>Utility_per_Participant!Q200</f>
        <v>0</v>
      </c>
      <c r="F205" s="61" t="str">
        <f>Utility_per_Participant!R200</f>
        <v>RS</v>
      </c>
      <c r="G205" s="62">
        <f>Utility_per_Participant!M200</f>
        <v>30</v>
      </c>
      <c r="H205" s="63">
        <v>1</v>
      </c>
      <c r="I205" s="63">
        <v>1</v>
      </c>
      <c r="J205" s="63">
        <v>1</v>
      </c>
      <c r="K205" s="63">
        <v>1</v>
      </c>
      <c r="L205" s="63">
        <v>1</v>
      </c>
      <c r="M205" s="63">
        <v>1</v>
      </c>
      <c r="N205" s="63">
        <v>1</v>
      </c>
      <c r="O205" s="63">
        <v>1</v>
      </c>
      <c r="P205" s="63">
        <v>1</v>
      </c>
      <c r="Q205" s="63">
        <v>1</v>
      </c>
      <c r="R205" s="63">
        <v>1</v>
      </c>
      <c r="S205" s="63">
        <v>1</v>
      </c>
      <c r="T205" s="65">
        <f>Utility_per_Participant!K200</f>
        <v>102.47206357622406</v>
      </c>
      <c r="U205" s="65">
        <v>0</v>
      </c>
      <c r="V205" s="66">
        <f>Utility_per_Participant!O200</f>
        <v>1005.94</v>
      </c>
      <c r="W205" s="65">
        <v>0</v>
      </c>
      <c r="X205" s="65">
        <v>0</v>
      </c>
      <c r="Y205" s="65">
        <v>0</v>
      </c>
      <c r="Z205" s="63">
        <v>1</v>
      </c>
      <c r="AA205" s="67">
        <f>Utility_per_Participant!N200</f>
        <v>0</v>
      </c>
    </row>
    <row r="206" spans="1:27" ht="15.75" thickBot="1" x14ac:dyDescent="0.3">
      <c r="A206" s="58" t="str">
        <f>Utility_per_Participant!B201</f>
        <v>RSFE205</v>
      </c>
      <c r="B206" s="59">
        <f>Utility_per_Participant!I201</f>
        <v>0.32671812202916245</v>
      </c>
      <c r="C206" s="59">
        <f>Utility_per_Participant!J201</f>
        <v>0.17306023783652183</v>
      </c>
      <c r="D206" s="60">
        <f>Utility_per_Participant!L201</f>
        <v>741.15</v>
      </c>
      <c r="E206" s="59">
        <f>Utility_per_Participant!Q201</f>
        <v>0</v>
      </c>
      <c r="F206" s="61" t="str">
        <f>Utility_per_Participant!R201</f>
        <v>RS</v>
      </c>
      <c r="G206" s="62">
        <f>Utility_per_Participant!M201</f>
        <v>30</v>
      </c>
      <c r="H206" s="63">
        <v>1</v>
      </c>
      <c r="I206" s="63">
        <v>1</v>
      </c>
      <c r="J206" s="63">
        <v>1</v>
      </c>
      <c r="K206" s="63">
        <v>1</v>
      </c>
      <c r="L206" s="63">
        <v>1</v>
      </c>
      <c r="M206" s="63">
        <v>1</v>
      </c>
      <c r="N206" s="63">
        <v>1</v>
      </c>
      <c r="O206" s="63">
        <v>1</v>
      </c>
      <c r="P206" s="63">
        <v>1</v>
      </c>
      <c r="Q206" s="63">
        <v>1</v>
      </c>
      <c r="R206" s="63">
        <v>1</v>
      </c>
      <c r="S206" s="63">
        <v>1</v>
      </c>
      <c r="T206" s="65">
        <f>Utility_per_Participant!K201</f>
        <v>140.2844026737568</v>
      </c>
      <c r="U206" s="65">
        <v>0</v>
      </c>
      <c r="V206" s="66">
        <f>Utility_per_Participant!O201</f>
        <v>1618.7699998000001</v>
      </c>
      <c r="W206" s="65">
        <v>0</v>
      </c>
      <c r="X206" s="65">
        <v>0</v>
      </c>
      <c r="Y206" s="65">
        <v>0</v>
      </c>
      <c r="Z206" s="63">
        <v>1</v>
      </c>
      <c r="AA206" s="67">
        <f>Utility_per_Participant!N201</f>
        <v>267.99035117056837</v>
      </c>
    </row>
    <row r="207" spans="1:27" ht="15.75" thickBot="1" x14ac:dyDescent="0.3">
      <c r="A207" s="58" t="str">
        <f>Utility_per_Participant!B202</f>
        <v>RSFN205</v>
      </c>
      <c r="B207" s="59">
        <f>Utility_per_Participant!I202</f>
        <v>0.32671812202916245</v>
      </c>
      <c r="C207" s="59">
        <f>Utility_per_Participant!J202</f>
        <v>0.17306023783652183</v>
      </c>
      <c r="D207" s="60">
        <f>Utility_per_Participant!L202</f>
        <v>741.15</v>
      </c>
      <c r="E207" s="59">
        <f>Utility_per_Participant!Q202</f>
        <v>0</v>
      </c>
      <c r="F207" s="61" t="str">
        <f>Utility_per_Participant!R202</f>
        <v>RS</v>
      </c>
      <c r="G207" s="62">
        <f>Utility_per_Participant!M202</f>
        <v>30</v>
      </c>
      <c r="H207" s="63">
        <v>1</v>
      </c>
      <c r="I207" s="63">
        <v>1</v>
      </c>
      <c r="J207" s="63">
        <v>1</v>
      </c>
      <c r="K207" s="63">
        <v>1</v>
      </c>
      <c r="L207" s="63">
        <v>1</v>
      </c>
      <c r="M207" s="63">
        <v>1</v>
      </c>
      <c r="N207" s="63">
        <v>1</v>
      </c>
      <c r="O207" s="63">
        <v>1</v>
      </c>
      <c r="P207" s="63">
        <v>1</v>
      </c>
      <c r="Q207" s="63">
        <v>1</v>
      </c>
      <c r="R207" s="63">
        <v>1</v>
      </c>
      <c r="S207" s="63">
        <v>1</v>
      </c>
      <c r="T207" s="65">
        <f>Utility_per_Participant!K202</f>
        <v>140.2844026737568</v>
      </c>
      <c r="U207" s="65">
        <v>0</v>
      </c>
      <c r="V207" s="66">
        <f>Utility_per_Participant!O202</f>
        <v>1618.7699998000001</v>
      </c>
      <c r="W207" s="65">
        <v>0</v>
      </c>
      <c r="X207" s="65">
        <v>0</v>
      </c>
      <c r="Y207" s="65">
        <v>0</v>
      </c>
      <c r="Z207" s="63">
        <v>1</v>
      </c>
      <c r="AA207" s="67">
        <f>Utility_per_Participant!N202</f>
        <v>0</v>
      </c>
    </row>
    <row r="208" spans="1:27" ht="15.75" thickBot="1" x14ac:dyDescent="0.3">
      <c r="A208" s="58" t="str">
        <f>Utility_per_Participant!B203</f>
        <v>RMOE206</v>
      </c>
      <c r="B208" s="59">
        <f>Utility_per_Participant!I203</f>
        <v>0.12411684241868445</v>
      </c>
      <c r="C208" s="59">
        <f>Utility_per_Participant!J203</f>
        <v>1.0450950586984527E-2</v>
      </c>
      <c r="D208" s="60">
        <f>Utility_per_Participant!L203</f>
        <v>209.45</v>
      </c>
      <c r="E208" s="59">
        <f>Utility_per_Participant!Q203</f>
        <v>0</v>
      </c>
      <c r="F208" s="61" t="str">
        <f>Utility_per_Participant!R203</f>
        <v>RS</v>
      </c>
      <c r="G208" s="62">
        <f>Utility_per_Participant!M203</f>
        <v>30</v>
      </c>
      <c r="H208" s="63">
        <v>1</v>
      </c>
      <c r="I208" s="63">
        <v>1</v>
      </c>
      <c r="J208" s="63">
        <v>1</v>
      </c>
      <c r="K208" s="63">
        <v>1</v>
      </c>
      <c r="L208" s="63">
        <v>1</v>
      </c>
      <c r="M208" s="63">
        <v>1</v>
      </c>
      <c r="N208" s="63">
        <v>1</v>
      </c>
      <c r="O208" s="63">
        <v>1</v>
      </c>
      <c r="P208" s="63">
        <v>1</v>
      </c>
      <c r="Q208" s="63">
        <v>1</v>
      </c>
      <c r="R208" s="63">
        <v>1</v>
      </c>
      <c r="S208" s="63">
        <v>1</v>
      </c>
      <c r="T208" s="65">
        <f>Utility_per_Participant!K203</f>
        <v>39.6445633677641</v>
      </c>
      <c r="U208" s="65">
        <v>0</v>
      </c>
      <c r="V208" s="66">
        <f>Utility_per_Participant!O203</f>
        <v>716.49000004000004</v>
      </c>
      <c r="W208" s="65">
        <v>0</v>
      </c>
      <c r="X208" s="65">
        <v>0</v>
      </c>
      <c r="Y208" s="65">
        <v>0</v>
      </c>
      <c r="Z208" s="63">
        <v>1</v>
      </c>
      <c r="AA208" s="67">
        <f>Utility_per_Participant!N203</f>
        <v>70.932509999999994</v>
      </c>
    </row>
    <row r="209" spans="1:27" ht="15.75" thickBot="1" x14ac:dyDescent="0.3">
      <c r="A209" s="58" t="str">
        <f>Utility_per_Participant!B204</f>
        <v>RMON206</v>
      </c>
      <c r="B209" s="59">
        <f>Utility_per_Participant!I204</f>
        <v>0.12411684241868445</v>
      </c>
      <c r="C209" s="59">
        <f>Utility_per_Participant!J204</f>
        <v>1.0450950586984527E-2</v>
      </c>
      <c r="D209" s="60">
        <f>Utility_per_Participant!L204</f>
        <v>209.45</v>
      </c>
      <c r="E209" s="59">
        <f>Utility_per_Participant!Q204</f>
        <v>0</v>
      </c>
      <c r="F209" s="61" t="str">
        <f>Utility_per_Participant!R204</f>
        <v>RS</v>
      </c>
      <c r="G209" s="62">
        <f>Utility_per_Participant!M204</f>
        <v>30</v>
      </c>
      <c r="H209" s="63">
        <v>1</v>
      </c>
      <c r="I209" s="63">
        <v>1</v>
      </c>
      <c r="J209" s="63">
        <v>1</v>
      </c>
      <c r="K209" s="63">
        <v>1</v>
      </c>
      <c r="L209" s="63">
        <v>1</v>
      </c>
      <c r="M209" s="63">
        <v>1</v>
      </c>
      <c r="N209" s="63">
        <v>1</v>
      </c>
      <c r="O209" s="63">
        <v>1</v>
      </c>
      <c r="P209" s="63">
        <v>1</v>
      </c>
      <c r="Q209" s="63">
        <v>1</v>
      </c>
      <c r="R209" s="63">
        <v>1</v>
      </c>
      <c r="S209" s="63">
        <v>1</v>
      </c>
      <c r="T209" s="65">
        <f>Utility_per_Participant!K204</f>
        <v>39.6445633677641</v>
      </c>
      <c r="U209" s="65">
        <v>0</v>
      </c>
      <c r="V209" s="66">
        <f>Utility_per_Participant!O204</f>
        <v>716.49000004000004</v>
      </c>
      <c r="W209" s="65">
        <v>0</v>
      </c>
      <c r="X209" s="65">
        <v>0</v>
      </c>
      <c r="Y209" s="65">
        <v>0</v>
      </c>
      <c r="Z209" s="63">
        <v>1</v>
      </c>
      <c r="AA209" s="67">
        <f>Utility_per_Participant!N204</f>
        <v>0</v>
      </c>
    </row>
    <row r="210" spans="1:27" ht="15.75" thickBot="1" x14ac:dyDescent="0.3">
      <c r="A210" s="58" t="str">
        <f>Utility_per_Participant!B205</f>
        <v>RMFE206</v>
      </c>
      <c r="B210" s="59">
        <f>Utility_per_Participant!I205</f>
        <v>0.10874739651970937</v>
      </c>
      <c r="C210" s="59">
        <f>Utility_per_Participant!J205</f>
        <v>8.8395572269073588E-3</v>
      </c>
      <c r="D210" s="60">
        <f>Utility_per_Participant!L205</f>
        <v>183.1</v>
      </c>
      <c r="E210" s="59">
        <f>Utility_per_Participant!Q205</f>
        <v>0</v>
      </c>
      <c r="F210" s="61" t="str">
        <f>Utility_per_Participant!R205</f>
        <v>RS</v>
      </c>
      <c r="G210" s="62">
        <f>Utility_per_Participant!M205</f>
        <v>30</v>
      </c>
      <c r="H210" s="63">
        <v>1</v>
      </c>
      <c r="I210" s="63">
        <v>1</v>
      </c>
      <c r="J210" s="63">
        <v>1</v>
      </c>
      <c r="K210" s="63">
        <v>1</v>
      </c>
      <c r="L210" s="63">
        <v>1</v>
      </c>
      <c r="M210" s="63">
        <v>1</v>
      </c>
      <c r="N210" s="63">
        <v>1</v>
      </c>
      <c r="O210" s="63">
        <v>1</v>
      </c>
      <c r="P210" s="63">
        <v>1</v>
      </c>
      <c r="Q210" s="63">
        <v>1</v>
      </c>
      <c r="R210" s="63">
        <v>1</v>
      </c>
      <c r="S210" s="63">
        <v>1</v>
      </c>
      <c r="T210" s="65">
        <f>Utility_per_Participant!K205</f>
        <v>34.657052053652933</v>
      </c>
      <c r="U210" s="65">
        <v>0</v>
      </c>
      <c r="V210" s="66">
        <f>Utility_per_Participant!O205</f>
        <v>540.93000002999997</v>
      </c>
      <c r="W210" s="65">
        <v>0</v>
      </c>
      <c r="X210" s="65">
        <v>0</v>
      </c>
      <c r="Y210" s="65">
        <v>0</v>
      </c>
      <c r="Z210" s="63">
        <v>1</v>
      </c>
      <c r="AA210" s="67">
        <f>Utility_per_Participant!N205</f>
        <v>53.552069999999972</v>
      </c>
    </row>
    <row r="211" spans="1:27" ht="15.75" thickBot="1" x14ac:dyDescent="0.3">
      <c r="A211" s="58" t="str">
        <f>Utility_per_Participant!B206</f>
        <v>RMFN206</v>
      </c>
      <c r="B211" s="59">
        <f>Utility_per_Participant!I206</f>
        <v>0.10874739651970937</v>
      </c>
      <c r="C211" s="59">
        <f>Utility_per_Participant!J206</f>
        <v>8.8395572269073588E-3</v>
      </c>
      <c r="D211" s="60">
        <f>Utility_per_Participant!L206</f>
        <v>183.1</v>
      </c>
      <c r="E211" s="59">
        <f>Utility_per_Participant!Q206</f>
        <v>0</v>
      </c>
      <c r="F211" s="61" t="str">
        <f>Utility_per_Participant!R206</f>
        <v>RS</v>
      </c>
      <c r="G211" s="62">
        <f>Utility_per_Participant!M206</f>
        <v>30</v>
      </c>
      <c r="H211" s="63">
        <v>1</v>
      </c>
      <c r="I211" s="63">
        <v>1</v>
      </c>
      <c r="J211" s="63">
        <v>1</v>
      </c>
      <c r="K211" s="63">
        <v>1</v>
      </c>
      <c r="L211" s="63">
        <v>1</v>
      </c>
      <c r="M211" s="63">
        <v>1</v>
      </c>
      <c r="N211" s="63">
        <v>1</v>
      </c>
      <c r="O211" s="63">
        <v>1</v>
      </c>
      <c r="P211" s="63">
        <v>1</v>
      </c>
      <c r="Q211" s="63">
        <v>1</v>
      </c>
      <c r="R211" s="63">
        <v>1</v>
      </c>
      <c r="S211" s="63">
        <v>1</v>
      </c>
      <c r="T211" s="65">
        <f>Utility_per_Participant!K206</f>
        <v>34.657052053652933</v>
      </c>
      <c r="U211" s="65">
        <v>0</v>
      </c>
      <c r="V211" s="66">
        <f>Utility_per_Participant!O206</f>
        <v>540.93000002999997</v>
      </c>
      <c r="W211" s="65">
        <v>0</v>
      </c>
      <c r="X211" s="65">
        <v>0</v>
      </c>
      <c r="Y211" s="65">
        <v>0</v>
      </c>
      <c r="Z211" s="63">
        <v>1</v>
      </c>
      <c r="AA211" s="67">
        <f>Utility_per_Participant!N206</f>
        <v>0</v>
      </c>
    </row>
    <row r="212" spans="1:27" ht="15.75" thickBot="1" x14ac:dyDescent="0.3">
      <c r="A212" s="58" t="str">
        <f>Utility_per_Participant!B207</f>
        <v>RSFE206</v>
      </c>
      <c r="B212" s="59">
        <f>Utility_per_Participant!I207</f>
        <v>0.12275884843751984</v>
      </c>
      <c r="C212" s="59">
        <f>Utility_per_Participant!J207</f>
        <v>8.8118636641171758E-3</v>
      </c>
      <c r="D212" s="60">
        <f>Utility_per_Participant!L207</f>
        <v>205.17</v>
      </c>
      <c r="E212" s="59">
        <f>Utility_per_Participant!Q207</f>
        <v>0</v>
      </c>
      <c r="F212" s="61" t="str">
        <f>Utility_per_Participant!R207</f>
        <v>RS</v>
      </c>
      <c r="G212" s="62">
        <f>Utility_per_Participant!M207</f>
        <v>30</v>
      </c>
      <c r="H212" s="63">
        <v>1</v>
      </c>
      <c r="I212" s="63">
        <v>1</v>
      </c>
      <c r="J212" s="63">
        <v>1</v>
      </c>
      <c r="K212" s="63">
        <v>1</v>
      </c>
      <c r="L212" s="63">
        <v>1</v>
      </c>
      <c r="M212" s="63">
        <v>1</v>
      </c>
      <c r="N212" s="63">
        <v>1</v>
      </c>
      <c r="O212" s="63">
        <v>1</v>
      </c>
      <c r="P212" s="63">
        <v>1</v>
      </c>
      <c r="Q212" s="63">
        <v>1</v>
      </c>
      <c r="R212" s="63">
        <v>1</v>
      </c>
      <c r="S212" s="63">
        <v>1</v>
      </c>
      <c r="T212" s="65">
        <f>Utility_per_Participant!K207</f>
        <v>38.834447678033705</v>
      </c>
      <c r="U212" s="65">
        <v>0</v>
      </c>
      <c r="V212" s="66">
        <f>Utility_per_Participant!O207</f>
        <v>870.47000004999995</v>
      </c>
      <c r="W212" s="65">
        <v>0</v>
      </c>
      <c r="X212" s="65">
        <v>0</v>
      </c>
      <c r="Y212" s="65">
        <v>0</v>
      </c>
      <c r="Z212" s="63">
        <v>1</v>
      </c>
      <c r="AA212" s="67">
        <f>Utility_per_Participant!N207</f>
        <v>86.176529999999929</v>
      </c>
    </row>
    <row r="213" spans="1:27" ht="15.75" thickBot="1" x14ac:dyDescent="0.3">
      <c r="A213" s="58" t="str">
        <f>Utility_per_Participant!B208</f>
        <v>RSFN206</v>
      </c>
      <c r="B213" s="59">
        <f>Utility_per_Participant!I208</f>
        <v>0.12275884843751984</v>
      </c>
      <c r="C213" s="59">
        <f>Utility_per_Participant!J208</f>
        <v>8.8118636641171758E-3</v>
      </c>
      <c r="D213" s="60">
        <f>Utility_per_Participant!L208</f>
        <v>205.17</v>
      </c>
      <c r="E213" s="59">
        <f>Utility_per_Participant!Q208</f>
        <v>0</v>
      </c>
      <c r="F213" s="61" t="str">
        <f>Utility_per_Participant!R208</f>
        <v>RS</v>
      </c>
      <c r="G213" s="62">
        <f>Utility_per_Participant!M208</f>
        <v>30</v>
      </c>
      <c r="H213" s="63">
        <v>1</v>
      </c>
      <c r="I213" s="63">
        <v>1</v>
      </c>
      <c r="J213" s="63">
        <v>1</v>
      </c>
      <c r="K213" s="63">
        <v>1</v>
      </c>
      <c r="L213" s="63">
        <v>1</v>
      </c>
      <c r="M213" s="63">
        <v>1</v>
      </c>
      <c r="N213" s="63">
        <v>1</v>
      </c>
      <c r="O213" s="63">
        <v>1</v>
      </c>
      <c r="P213" s="63">
        <v>1</v>
      </c>
      <c r="Q213" s="63">
        <v>1</v>
      </c>
      <c r="R213" s="63">
        <v>1</v>
      </c>
      <c r="S213" s="63">
        <v>1</v>
      </c>
      <c r="T213" s="65">
        <f>Utility_per_Participant!K208</f>
        <v>38.834447678033705</v>
      </c>
      <c r="U213" s="65">
        <v>0</v>
      </c>
      <c r="V213" s="66">
        <f>Utility_per_Participant!O208</f>
        <v>870.47000004999995</v>
      </c>
      <c r="W213" s="65">
        <v>0</v>
      </c>
      <c r="X213" s="65">
        <v>0</v>
      </c>
      <c r="Y213" s="65">
        <v>0</v>
      </c>
      <c r="Z213" s="63">
        <v>1</v>
      </c>
      <c r="AA213" s="67">
        <f>Utility_per_Participant!N208</f>
        <v>0</v>
      </c>
    </row>
    <row r="214" spans="1:27" ht="15.75" thickBot="1" x14ac:dyDescent="0.3">
      <c r="A214" s="58" t="str">
        <f>Utility_per_Participant!B209</f>
        <v>RMOE207</v>
      </c>
      <c r="B214" s="59">
        <f>Utility_per_Participant!I209</f>
        <v>0.11667960435361475</v>
      </c>
      <c r="C214" s="59">
        <f>Utility_per_Participant!J209</f>
        <v>0.19866599395530665</v>
      </c>
      <c r="D214" s="60">
        <f>Utility_per_Participant!L209</f>
        <v>443.16</v>
      </c>
      <c r="E214" s="59">
        <f>Utility_per_Participant!Q209</f>
        <v>0</v>
      </c>
      <c r="F214" s="61" t="str">
        <f>Utility_per_Participant!R209</f>
        <v>RS</v>
      </c>
      <c r="G214" s="62">
        <f>Utility_per_Participant!M209</f>
        <v>30</v>
      </c>
      <c r="H214" s="63">
        <v>1</v>
      </c>
      <c r="I214" s="63">
        <v>1</v>
      </c>
      <c r="J214" s="63">
        <v>1</v>
      </c>
      <c r="K214" s="63">
        <v>1</v>
      </c>
      <c r="L214" s="63">
        <v>1</v>
      </c>
      <c r="M214" s="63">
        <v>1</v>
      </c>
      <c r="N214" s="63">
        <v>1</v>
      </c>
      <c r="O214" s="63">
        <v>1</v>
      </c>
      <c r="P214" s="63">
        <v>1</v>
      </c>
      <c r="Q214" s="63">
        <v>1</v>
      </c>
      <c r="R214" s="63">
        <v>1</v>
      </c>
      <c r="S214" s="63">
        <v>1</v>
      </c>
      <c r="T214" s="65">
        <f>Utility_per_Participant!K209</f>
        <v>83.881044173112144</v>
      </c>
      <c r="U214" s="65">
        <v>0</v>
      </c>
      <c r="V214" s="66">
        <f>Utility_per_Participant!O209</f>
        <v>1043.31</v>
      </c>
      <c r="W214" s="65">
        <v>0</v>
      </c>
      <c r="X214" s="65">
        <v>0</v>
      </c>
      <c r="Y214" s="65">
        <v>0</v>
      </c>
      <c r="Z214" s="63">
        <v>1</v>
      </c>
      <c r="AA214" s="67">
        <f>Utility_per_Participant!N209</f>
        <v>0</v>
      </c>
    </row>
    <row r="215" spans="1:27" ht="15.75" thickBot="1" x14ac:dyDescent="0.3">
      <c r="A215" s="58" t="str">
        <f>Utility_per_Participant!B210</f>
        <v>RMON207</v>
      </c>
      <c r="B215" s="59">
        <f>Utility_per_Participant!I210</f>
        <v>0.11667960435361475</v>
      </c>
      <c r="C215" s="59">
        <f>Utility_per_Participant!J210</f>
        <v>0.19866599395530665</v>
      </c>
      <c r="D215" s="60">
        <f>Utility_per_Participant!L210</f>
        <v>443.16</v>
      </c>
      <c r="E215" s="59">
        <f>Utility_per_Participant!Q210</f>
        <v>0</v>
      </c>
      <c r="F215" s="61" t="str">
        <f>Utility_per_Participant!R210</f>
        <v>RS</v>
      </c>
      <c r="G215" s="62">
        <f>Utility_per_Participant!M210</f>
        <v>30</v>
      </c>
      <c r="H215" s="63">
        <v>1</v>
      </c>
      <c r="I215" s="63">
        <v>1</v>
      </c>
      <c r="J215" s="63">
        <v>1</v>
      </c>
      <c r="K215" s="63">
        <v>1</v>
      </c>
      <c r="L215" s="63">
        <v>1</v>
      </c>
      <c r="M215" s="63">
        <v>1</v>
      </c>
      <c r="N215" s="63">
        <v>1</v>
      </c>
      <c r="O215" s="63">
        <v>1</v>
      </c>
      <c r="P215" s="63">
        <v>1</v>
      </c>
      <c r="Q215" s="63">
        <v>1</v>
      </c>
      <c r="R215" s="63">
        <v>1</v>
      </c>
      <c r="S215" s="63">
        <v>1</v>
      </c>
      <c r="T215" s="65">
        <f>Utility_per_Participant!K210</f>
        <v>83.881044173112144</v>
      </c>
      <c r="U215" s="65">
        <v>0</v>
      </c>
      <c r="V215" s="66">
        <f>Utility_per_Participant!O210</f>
        <v>1043.31</v>
      </c>
      <c r="W215" s="65">
        <v>0</v>
      </c>
      <c r="X215" s="65">
        <v>0</v>
      </c>
      <c r="Y215" s="65">
        <v>0</v>
      </c>
      <c r="Z215" s="63">
        <v>1</v>
      </c>
      <c r="AA215" s="67">
        <f>Utility_per_Participant!N210</f>
        <v>0</v>
      </c>
    </row>
    <row r="216" spans="1:27" ht="15.75" thickBot="1" x14ac:dyDescent="0.3">
      <c r="A216" s="58" t="str">
        <f>Utility_per_Participant!B211</f>
        <v>RMFE207</v>
      </c>
      <c r="B216" s="59">
        <f>Utility_per_Participant!I211</f>
        <v>0.10502243172090739</v>
      </c>
      <c r="C216" s="59">
        <f>Utility_per_Participant!J211</f>
        <v>0.19868265442107252</v>
      </c>
      <c r="D216" s="60">
        <f>Utility_per_Participant!L211</f>
        <v>424.79</v>
      </c>
      <c r="E216" s="59">
        <f>Utility_per_Participant!Q211</f>
        <v>0</v>
      </c>
      <c r="F216" s="61" t="str">
        <f>Utility_per_Participant!R211</f>
        <v>RS</v>
      </c>
      <c r="G216" s="62">
        <f>Utility_per_Participant!M211</f>
        <v>30</v>
      </c>
      <c r="H216" s="63">
        <v>1</v>
      </c>
      <c r="I216" s="63">
        <v>1</v>
      </c>
      <c r="J216" s="63">
        <v>1</v>
      </c>
      <c r="K216" s="63">
        <v>1</v>
      </c>
      <c r="L216" s="63">
        <v>1</v>
      </c>
      <c r="M216" s="63">
        <v>1</v>
      </c>
      <c r="N216" s="63">
        <v>1</v>
      </c>
      <c r="O216" s="63">
        <v>1</v>
      </c>
      <c r="P216" s="63">
        <v>1</v>
      </c>
      <c r="Q216" s="63">
        <v>1</v>
      </c>
      <c r="R216" s="63">
        <v>1</v>
      </c>
      <c r="S216" s="63">
        <v>1</v>
      </c>
      <c r="T216" s="65">
        <f>Utility_per_Participant!K211</f>
        <v>80.403982205741286</v>
      </c>
      <c r="U216" s="65">
        <v>0</v>
      </c>
      <c r="V216" s="66">
        <f>Utility_per_Participant!O211</f>
        <v>787.67000000000007</v>
      </c>
      <c r="W216" s="65">
        <v>0</v>
      </c>
      <c r="X216" s="65">
        <v>0</v>
      </c>
      <c r="Y216" s="65">
        <v>0</v>
      </c>
      <c r="Z216" s="63">
        <v>1</v>
      </c>
      <c r="AA216" s="67">
        <f>Utility_per_Participant!N211</f>
        <v>0</v>
      </c>
    </row>
    <row r="217" spans="1:27" ht="15.75" thickBot="1" x14ac:dyDescent="0.3">
      <c r="A217" s="58" t="str">
        <f>Utility_per_Participant!B212</f>
        <v>RMFN207</v>
      </c>
      <c r="B217" s="59">
        <f>Utility_per_Participant!I212</f>
        <v>0.10502243172090739</v>
      </c>
      <c r="C217" s="59">
        <f>Utility_per_Participant!J212</f>
        <v>0.19868265442107252</v>
      </c>
      <c r="D217" s="60">
        <f>Utility_per_Participant!L212</f>
        <v>424.79</v>
      </c>
      <c r="E217" s="59">
        <f>Utility_per_Participant!Q212</f>
        <v>0</v>
      </c>
      <c r="F217" s="61" t="str">
        <f>Utility_per_Participant!R212</f>
        <v>RS</v>
      </c>
      <c r="G217" s="62">
        <f>Utility_per_Participant!M212</f>
        <v>30</v>
      </c>
      <c r="H217" s="63">
        <v>1</v>
      </c>
      <c r="I217" s="63">
        <v>1</v>
      </c>
      <c r="J217" s="63">
        <v>1</v>
      </c>
      <c r="K217" s="63">
        <v>1</v>
      </c>
      <c r="L217" s="63">
        <v>1</v>
      </c>
      <c r="M217" s="63">
        <v>1</v>
      </c>
      <c r="N217" s="63">
        <v>1</v>
      </c>
      <c r="O217" s="63">
        <v>1</v>
      </c>
      <c r="P217" s="63">
        <v>1</v>
      </c>
      <c r="Q217" s="63">
        <v>1</v>
      </c>
      <c r="R217" s="63">
        <v>1</v>
      </c>
      <c r="S217" s="63">
        <v>1</v>
      </c>
      <c r="T217" s="65">
        <f>Utility_per_Participant!K212</f>
        <v>80.403982205741286</v>
      </c>
      <c r="U217" s="65">
        <v>0</v>
      </c>
      <c r="V217" s="66">
        <f>Utility_per_Participant!O212</f>
        <v>787.67000000000007</v>
      </c>
      <c r="W217" s="65">
        <v>0</v>
      </c>
      <c r="X217" s="65">
        <v>0</v>
      </c>
      <c r="Y217" s="65">
        <v>0</v>
      </c>
      <c r="Z217" s="63">
        <v>1</v>
      </c>
      <c r="AA217" s="67">
        <f>Utility_per_Participant!N212</f>
        <v>0</v>
      </c>
    </row>
    <row r="218" spans="1:27" ht="15.75" thickBot="1" x14ac:dyDescent="0.3">
      <c r="A218" s="58" t="str">
        <f>Utility_per_Participant!B213</f>
        <v>RSFE207</v>
      </c>
      <c r="B218" s="59">
        <f>Utility_per_Participant!I213</f>
        <v>0.14134559783392697</v>
      </c>
      <c r="C218" s="59">
        <f>Utility_per_Participant!J213</f>
        <v>0.17510423094417296</v>
      </c>
      <c r="D218" s="60">
        <f>Utility_per_Participant!L213</f>
        <v>451.35</v>
      </c>
      <c r="E218" s="59">
        <f>Utility_per_Participant!Q213</f>
        <v>0</v>
      </c>
      <c r="F218" s="61" t="str">
        <f>Utility_per_Participant!R213</f>
        <v>RS</v>
      </c>
      <c r="G218" s="62">
        <f>Utility_per_Participant!M213</f>
        <v>30</v>
      </c>
      <c r="H218" s="63">
        <v>1</v>
      </c>
      <c r="I218" s="63">
        <v>1</v>
      </c>
      <c r="J218" s="63">
        <v>1</v>
      </c>
      <c r="K218" s="63">
        <v>1</v>
      </c>
      <c r="L218" s="63">
        <v>1</v>
      </c>
      <c r="M218" s="63">
        <v>1</v>
      </c>
      <c r="N218" s="63">
        <v>1</v>
      </c>
      <c r="O218" s="63">
        <v>1</v>
      </c>
      <c r="P218" s="63">
        <v>1</v>
      </c>
      <c r="Q218" s="63">
        <v>1</v>
      </c>
      <c r="R218" s="63">
        <v>1</v>
      </c>
      <c r="S218" s="63">
        <v>1</v>
      </c>
      <c r="T218" s="65">
        <f>Utility_per_Participant!K213</f>
        <v>85.431242186871941</v>
      </c>
      <c r="U218" s="65">
        <v>0</v>
      </c>
      <c r="V218" s="66">
        <f>Utility_per_Participant!O213</f>
        <v>1267.5300000000002</v>
      </c>
      <c r="W218" s="65">
        <v>0</v>
      </c>
      <c r="X218" s="65">
        <v>0</v>
      </c>
      <c r="Y218" s="65">
        <v>0</v>
      </c>
      <c r="Z218" s="63">
        <v>1</v>
      </c>
      <c r="AA218" s="67">
        <f>Utility_per_Participant!N213</f>
        <v>0</v>
      </c>
    </row>
    <row r="219" spans="1:27" ht="15.75" thickBot="1" x14ac:dyDescent="0.3">
      <c r="A219" s="58" t="str">
        <f>Utility_per_Participant!B214</f>
        <v>RSFN207</v>
      </c>
      <c r="B219" s="59">
        <f>Utility_per_Participant!I214</f>
        <v>0.14134559783392697</v>
      </c>
      <c r="C219" s="59">
        <f>Utility_per_Participant!J214</f>
        <v>0.17510423094417296</v>
      </c>
      <c r="D219" s="60">
        <f>Utility_per_Participant!L214</f>
        <v>451.35</v>
      </c>
      <c r="E219" s="59">
        <f>Utility_per_Participant!Q214</f>
        <v>0</v>
      </c>
      <c r="F219" s="61" t="str">
        <f>Utility_per_Participant!R214</f>
        <v>RS</v>
      </c>
      <c r="G219" s="62">
        <f>Utility_per_Participant!M214</f>
        <v>30</v>
      </c>
      <c r="H219" s="63">
        <v>1</v>
      </c>
      <c r="I219" s="63">
        <v>1</v>
      </c>
      <c r="J219" s="63">
        <v>1</v>
      </c>
      <c r="K219" s="63">
        <v>1</v>
      </c>
      <c r="L219" s="63">
        <v>1</v>
      </c>
      <c r="M219" s="63">
        <v>1</v>
      </c>
      <c r="N219" s="63">
        <v>1</v>
      </c>
      <c r="O219" s="63">
        <v>1</v>
      </c>
      <c r="P219" s="63">
        <v>1</v>
      </c>
      <c r="Q219" s="63">
        <v>1</v>
      </c>
      <c r="R219" s="63">
        <v>1</v>
      </c>
      <c r="S219" s="63">
        <v>1</v>
      </c>
      <c r="T219" s="65">
        <f>Utility_per_Participant!K214</f>
        <v>85.431242186871941</v>
      </c>
      <c r="U219" s="65">
        <v>0</v>
      </c>
      <c r="V219" s="66">
        <f>Utility_per_Participant!O214</f>
        <v>1267.5300000000002</v>
      </c>
      <c r="W219" s="65">
        <v>0</v>
      </c>
      <c r="X219" s="65">
        <v>0</v>
      </c>
      <c r="Y219" s="65">
        <v>0</v>
      </c>
      <c r="Z219" s="63">
        <v>1</v>
      </c>
      <c r="AA219" s="67">
        <f>Utility_per_Participant!N214</f>
        <v>0</v>
      </c>
    </row>
    <row r="220" spans="1:27" ht="15.75" thickBot="1" x14ac:dyDescent="0.3">
      <c r="A220" s="58" t="str">
        <f>Utility_per_Participant!B215</f>
        <v>RMOE208</v>
      </c>
      <c r="B220" s="59">
        <f>Utility_per_Participant!I215</f>
        <v>0.16386037654968405</v>
      </c>
      <c r="C220" s="59">
        <f>Utility_per_Participant!J215</f>
        <v>0.1025294232126384</v>
      </c>
      <c r="D220" s="60">
        <f>Utility_per_Participant!L215</f>
        <v>392.23</v>
      </c>
      <c r="E220" s="59">
        <f>Utility_per_Participant!Q215</f>
        <v>0</v>
      </c>
      <c r="F220" s="61" t="str">
        <f>Utility_per_Participant!R215</f>
        <v>RS</v>
      </c>
      <c r="G220" s="62">
        <f>Utility_per_Participant!M215</f>
        <v>30</v>
      </c>
      <c r="H220" s="63">
        <v>1</v>
      </c>
      <c r="I220" s="63">
        <v>1</v>
      </c>
      <c r="J220" s="63">
        <v>1</v>
      </c>
      <c r="K220" s="63">
        <v>1</v>
      </c>
      <c r="L220" s="63">
        <v>1</v>
      </c>
      <c r="M220" s="63">
        <v>1</v>
      </c>
      <c r="N220" s="63">
        <v>1</v>
      </c>
      <c r="O220" s="63">
        <v>1</v>
      </c>
      <c r="P220" s="63">
        <v>1</v>
      </c>
      <c r="Q220" s="63">
        <v>1</v>
      </c>
      <c r="R220" s="63">
        <v>1</v>
      </c>
      <c r="S220" s="63">
        <v>1</v>
      </c>
      <c r="T220" s="65">
        <f>Utility_per_Participant!K215</f>
        <v>74.241046024054015</v>
      </c>
      <c r="U220" s="65">
        <v>0</v>
      </c>
      <c r="V220" s="66">
        <f>Utility_per_Participant!O215</f>
        <v>1081.02</v>
      </c>
      <c r="W220" s="65">
        <v>0</v>
      </c>
      <c r="X220" s="65">
        <v>0</v>
      </c>
      <c r="Y220" s="65">
        <v>0</v>
      </c>
      <c r="Z220" s="63">
        <v>1</v>
      </c>
      <c r="AA220" s="67">
        <f>Utility_per_Participant!N215</f>
        <v>178.96484949832757</v>
      </c>
    </row>
    <row r="221" spans="1:27" ht="15.75" thickBot="1" x14ac:dyDescent="0.3">
      <c r="A221" s="58" t="str">
        <f>Utility_per_Participant!B216</f>
        <v>RMON208</v>
      </c>
      <c r="B221" s="59">
        <f>Utility_per_Participant!I216</f>
        <v>0.16386037654968405</v>
      </c>
      <c r="C221" s="59">
        <f>Utility_per_Participant!J216</f>
        <v>0.1025294232126384</v>
      </c>
      <c r="D221" s="60">
        <f>Utility_per_Participant!L216</f>
        <v>392.23</v>
      </c>
      <c r="E221" s="59">
        <f>Utility_per_Participant!Q216</f>
        <v>0</v>
      </c>
      <c r="F221" s="61" t="str">
        <f>Utility_per_Participant!R216</f>
        <v>RS</v>
      </c>
      <c r="G221" s="62">
        <f>Utility_per_Participant!M216</f>
        <v>30</v>
      </c>
      <c r="H221" s="63">
        <v>1</v>
      </c>
      <c r="I221" s="63">
        <v>1</v>
      </c>
      <c r="J221" s="63">
        <v>1</v>
      </c>
      <c r="K221" s="63">
        <v>1</v>
      </c>
      <c r="L221" s="63">
        <v>1</v>
      </c>
      <c r="M221" s="63">
        <v>1</v>
      </c>
      <c r="N221" s="63">
        <v>1</v>
      </c>
      <c r="O221" s="63">
        <v>1</v>
      </c>
      <c r="P221" s="63">
        <v>1</v>
      </c>
      <c r="Q221" s="63">
        <v>1</v>
      </c>
      <c r="R221" s="63">
        <v>1</v>
      </c>
      <c r="S221" s="63">
        <v>1</v>
      </c>
      <c r="T221" s="65">
        <f>Utility_per_Participant!K216</f>
        <v>74.241046024054015</v>
      </c>
      <c r="U221" s="65">
        <v>0</v>
      </c>
      <c r="V221" s="66">
        <f>Utility_per_Participant!O216</f>
        <v>1081.02</v>
      </c>
      <c r="W221" s="65">
        <v>0</v>
      </c>
      <c r="X221" s="65">
        <v>0</v>
      </c>
      <c r="Y221" s="65">
        <v>0</v>
      </c>
      <c r="Z221" s="63">
        <v>1</v>
      </c>
      <c r="AA221" s="67">
        <f>Utility_per_Participant!N216</f>
        <v>0</v>
      </c>
    </row>
    <row r="222" spans="1:27" ht="15.75" thickBot="1" x14ac:dyDescent="0.3">
      <c r="A222" s="58" t="str">
        <f>Utility_per_Participant!B217</f>
        <v>RMFE208</v>
      </c>
      <c r="B222" s="59">
        <f>Utility_per_Participant!I217</f>
        <v>0.1469679467465991</v>
      </c>
      <c r="C222" s="59">
        <f>Utility_per_Participant!J217</f>
        <v>0.10032974324196134</v>
      </c>
      <c r="D222" s="60">
        <f>Utility_per_Participant!L217</f>
        <v>362.71000000000004</v>
      </c>
      <c r="E222" s="59">
        <f>Utility_per_Participant!Q217</f>
        <v>0</v>
      </c>
      <c r="F222" s="61" t="str">
        <f>Utility_per_Participant!R217</f>
        <v>RS</v>
      </c>
      <c r="G222" s="62">
        <f>Utility_per_Participant!M217</f>
        <v>30</v>
      </c>
      <c r="H222" s="63">
        <v>1</v>
      </c>
      <c r="I222" s="63">
        <v>1</v>
      </c>
      <c r="J222" s="63">
        <v>1</v>
      </c>
      <c r="K222" s="63">
        <v>1</v>
      </c>
      <c r="L222" s="63">
        <v>1</v>
      </c>
      <c r="M222" s="63">
        <v>1</v>
      </c>
      <c r="N222" s="63">
        <v>1</v>
      </c>
      <c r="O222" s="63">
        <v>1</v>
      </c>
      <c r="P222" s="63">
        <v>1</v>
      </c>
      <c r="Q222" s="63">
        <v>1</v>
      </c>
      <c r="R222" s="63">
        <v>1</v>
      </c>
      <c r="S222" s="63">
        <v>1</v>
      </c>
      <c r="T222" s="65">
        <f>Utility_per_Participant!K217</f>
        <v>68.65351911731544</v>
      </c>
      <c r="U222" s="65">
        <v>0</v>
      </c>
      <c r="V222" s="66">
        <f>Utility_per_Participant!O217</f>
        <v>816.1400000000001</v>
      </c>
      <c r="W222" s="65">
        <v>0</v>
      </c>
      <c r="X222" s="65">
        <v>0</v>
      </c>
      <c r="Y222" s="65">
        <v>0</v>
      </c>
      <c r="Z222" s="63">
        <v>1</v>
      </c>
      <c r="AA222" s="67">
        <f>Utility_per_Participant!N217</f>
        <v>135.11347826086939</v>
      </c>
    </row>
    <row r="223" spans="1:27" ht="15.75" thickBot="1" x14ac:dyDescent="0.3">
      <c r="A223" s="58" t="str">
        <f>Utility_per_Participant!B218</f>
        <v>RMFN208</v>
      </c>
      <c r="B223" s="59">
        <f>Utility_per_Participant!I218</f>
        <v>0.1469679467465991</v>
      </c>
      <c r="C223" s="59">
        <f>Utility_per_Participant!J218</f>
        <v>0.10032974324196134</v>
      </c>
      <c r="D223" s="60">
        <f>Utility_per_Participant!L218</f>
        <v>362.71000000000004</v>
      </c>
      <c r="E223" s="59">
        <f>Utility_per_Participant!Q218</f>
        <v>0</v>
      </c>
      <c r="F223" s="61" t="str">
        <f>Utility_per_Participant!R218</f>
        <v>RS</v>
      </c>
      <c r="G223" s="62">
        <f>Utility_per_Participant!M218</f>
        <v>30</v>
      </c>
      <c r="H223" s="63">
        <v>1</v>
      </c>
      <c r="I223" s="63">
        <v>1</v>
      </c>
      <c r="J223" s="63">
        <v>1</v>
      </c>
      <c r="K223" s="63">
        <v>1</v>
      </c>
      <c r="L223" s="63">
        <v>1</v>
      </c>
      <c r="M223" s="63">
        <v>1</v>
      </c>
      <c r="N223" s="63">
        <v>1</v>
      </c>
      <c r="O223" s="63">
        <v>1</v>
      </c>
      <c r="P223" s="63">
        <v>1</v>
      </c>
      <c r="Q223" s="63">
        <v>1</v>
      </c>
      <c r="R223" s="63">
        <v>1</v>
      </c>
      <c r="S223" s="63">
        <v>1</v>
      </c>
      <c r="T223" s="65">
        <f>Utility_per_Participant!K218</f>
        <v>68.65351911731544</v>
      </c>
      <c r="U223" s="65">
        <v>0</v>
      </c>
      <c r="V223" s="66">
        <f>Utility_per_Participant!O218</f>
        <v>816.1400000000001</v>
      </c>
      <c r="W223" s="65">
        <v>0</v>
      </c>
      <c r="X223" s="65">
        <v>0</v>
      </c>
      <c r="Y223" s="65">
        <v>0</v>
      </c>
      <c r="Z223" s="63">
        <v>1</v>
      </c>
      <c r="AA223" s="67">
        <f>Utility_per_Participant!N218</f>
        <v>0</v>
      </c>
    </row>
    <row r="224" spans="1:27" ht="15.75" thickBot="1" x14ac:dyDescent="0.3">
      <c r="A224" s="58" t="str">
        <f>Utility_per_Participant!B219</f>
        <v>RSFE208</v>
      </c>
      <c r="B224" s="59">
        <f>Utility_per_Participant!I219</f>
        <v>0.19576688934078509</v>
      </c>
      <c r="C224" s="59">
        <f>Utility_per_Participant!J219</f>
        <v>0.10467697159499756</v>
      </c>
      <c r="D224" s="60">
        <f>Utility_per_Participant!L219</f>
        <v>445.37</v>
      </c>
      <c r="E224" s="59">
        <f>Utility_per_Participant!Q219</f>
        <v>0</v>
      </c>
      <c r="F224" s="61" t="str">
        <f>Utility_per_Participant!R219</f>
        <v>RS</v>
      </c>
      <c r="G224" s="62">
        <f>Utility_per_Participant!M219</f>
        <v>30</v>
      </c>
      <c r="H224" s="63">
        <v>1</v>
      </c>
      <c r="I224" s="63">
        <v>1</v>
      </c>
      <c r="J224" s="63">
        <v>1</v>
      </c>
      <c r="K224" s="63">
        <v>1</v>
      </c>
      <c r="L224" s="63">
        <v>1</v>
      </c>
      <c r="M224" s="63">
        <v>1</v>
      </c>
      <c r="N224" s="63">
        <v>1</v>
      </c>
      <c r="O224" s="63">
        <v>1</v>
      </c>
      <c r="P224" s="63">
        <v>1</v>
      </c>
      <c r="Q224" s="63">
        <v>1</v>
      </c>
      <c r="R224" s="63">
        <v>1</v>
      </c>
      <c r="S224" s="63">
        <v>1</v>
      </c>
      <c r="T224" s="65">
        <f>Utility_per_Participant!K219</f>
        <v>84.299351573650497</v>
      </c>
      <c r="U224" s="65">
        <v>0</v>
      </c>
      <c r="V224" s="66">
        <f>Utility_per_Participant!O219</f>
        <v>1313.34</v>
      </c>
      <c r="W224" s="65">
        <v>0</v>
      </c>
      <c r="X224" s="65">
        <v>0</v>
      </c>
      <c r="Y224" s="65">
        <v>0</v>
      </c>
      <c r="Z224" s="63">
        <v>1</v>
      </c>
      <c r="AA224" s="67">
        <f>Utility_per_Participant!N219</f>
        <v>217.42585284280915</v>
      </c>
    </row>
    <row r="225" spans="1:27" ht="15.75" thickBot="1" x14ac:dyDescent="0.3">
      <c r="A225" s="58" t="str">
        <f>Utility_per_Participant!B220</f>
        <v>RSFN208</v>
      </c>
      <c r="B225" s="59">
        <f>Utility_per_Participant!I220</f>
        <v>0.19576688934078509</v>
      </c>
      <c r="C225" s="59">
        <f>Utility_per_Participant!J220</f>
        <v>0.10467697159499756</v>
      </c>
      <c r="D225" s="60">
        <f>Utility_per_Participant!L220</f>
        <v>445.37</v>
      </c>
      <c r="E225" s="59">
        <f>Utility_per_Participant!Q220</f>
        <v>0</v>
      </c>
      <c r="F225" s="61" t="str">
        <f>Utility_per_Participant!R220</f>
        <v>RS</v>
      </c>
      <c r="G225" s="62">
        <f>Utility_per_Participant!M220</f>
        <v>30</v>
      </c>
      <c r="H225" s="63">
        <v>1</v>
      </c>
      <c r="I225" s="63">
        <v>1</v>
      </c>
      <c r="J225" s="63">
        <v>1</v>
      </c>
      <c r="K225" s="63">
        <v>1</v>
      </c>
      <c r="L225" s="63">
        <v>1</v>
      </c>
      <c r="M225" s="63">
        <v>1</v>
      </c>
      <c r="N225" s="63">
        <v>1</v>
      </c>
      <c r="O225" s="63">
        <v>1</v>
      </c>
      <c r="P225" s="63">
        <v>1</v>
      </c>
      <c r="Q225" s="63">
        <v>1</v>
      </c>
      <c r="R225" s="63">
        <v>1</v>
      </c>
      <c r="S225" s="63">
        <v>1</v>
      </c>
      <c r="T225" s="65">
        <f>Utility_per_Participant!K220</f>
        <v>84.299351573650497</v>
      </c>
      <c r="U225" s="65">
        <v>0</v>
      </c>
      <c r="V225" s="66">
        <f>Utility_per_Participant!O220</f>
        <v>1313.34</v>
      </c>
      <c r="W225" s="65">
        <v>0</v>
      </c>
      <c r="X225" s="65">
        <v>0</v>
      </c>
      <c r="Y225" s="65">
        <v>0</v>
      </c>
      <c r="Z225" s="63">
        <v>1</v>
      </c>
      <c r="AA225" s="67">
        <f>Utility_per_Participant!N220</f>
        <v>0</v>
      </c>
    </row>
    <row r="226" spans="1:27" ht="15.75" thickBot="1" x14ac:dyDescent="0.3">
      <c r="A226" s="58" t="str">
        <f>Utility_per_Participant!B221</f>
        <v>RMOE209</v>
      </c>
      <c r="B226" s="59">
        <f>Utility_per_Participant!I221</f>
        <v>1.2920868527142502</v>
      </c>
      <c r="C226" s="59">
        <f>Utility_per_Participant!J221</f>
        <v>0.10153809526040418</v>
      </c>
      <c r="D226" s="60">
        <f>Utility_per_Participant!L221</f>
        <v>2170.96</v>
      </c>
      <c r="E226" s="59">
        <f>Utility_per_Participant!Q221</f>
        <v>0</v>
      </c>
      <c r="F226" s="61" t="str">
        <f>Utility_per_Participant!R221</f>
        <v>RS</v>
      </c>
      <c r="G226" s="62">
        <f>Utility_per_Participant!M221</f>
        <v>30</v>
      </c>
      <c r="H226" s="63">
        <v>1</v>
      </c>
      <c r="I226" s="63">
        <v>1</v>
      </c>
      <c r="J226" s="63">
        <v>1</v>
      </c>
      <c r="K226" s="63">
        <v>1</v>
      </c>
      <c r="L226" s="63">
        <v>1</v>
      </c>
      <c r="M226" s="63">
        <v>1</v>
      </c>
      <c r="N226" s="63">
        <v>1</v>
      </c>
      <c r="O226" s="63">
        <v>1</v>
      </c>
      <c r="P226" s="63">
        <v>1</v>
      </c>
      <c r="Q226" s="63">
        <v>1</v>
      </c>
      <c r="R226" s="63">
        <v>1</v>
      </c>
      <c r="S226" s="63">
        <v>1</v>
      </c>
      <c r="T226" s="65">
        <f>Utility_per_Participant!K221</f>
        <v>410.91793406006758</v>
      </c>
      <c r="U226" s="65">
        <v>0</v>
      </c>
      <c r="V226" s="66">
        <f>Utility_per_Participant!O221</f>
        <v>1005.59999999</v>
      </c>
      <c r="W226" s="65">
        <v>0</v>
      </c>
      <c r="X226" s="65">
        <v>0</v>
      </c>
      <c r="Y226" s="65">
        <v>0</v>
      </c>
      <c r="Z226" s="63">
        <v>1</v>
      </c>
      <c r="AA226" s="67">
        <f>Utility_per_Participant!N221</f>
        <v>161.31499999999991</v>
      </c>
    </row>
    <row r="227" spans="1:27" ht="15.75" thickBot="1" x14ac:dyDescent="0.3">
      <c r="A227" s="58" t="str">
        <f>Utility_per_Participant!B222</f>
        <v>RMON209</v>
      </c>
      <c r="B227" s="59">
        <f>Utility_per_Participant!I222</f>
        <v>1.2920868527142502</v>
      </c>
      <c r="C227" s="59">
        <f>Utility_per_Participant!J222</f>
        <v>0.10153809526040418</v>
      </c>
      <c r="D227" s="60">
        <f>Utility_per_Participant!L222</f>
        <v>2170.96</v>
      </c>
      <c r="E227" s="59">
        <f>Utility_per_Participant!Q222</f>
        <v>0</v>
      </c>
      <c r="F227" s="61" t="str">
        <f>Utility_per_Participant!R222</f>
        <v>RS</v>
      </c>
      <c r="G227" s="62">
        <f>Utility_per_Participant!M222</f>
        <v>30</v>
      </c>
      <c r="H227" s="63">
        <v>1</v>
      </c>
      <c r="I227" s="63">
        <v>1</v>
      </c>
      <c r="J227" s="63">
        <v>1</v>
      </c>
      <c r="K227" s="63">
        <v>1</v>
      </c>
      <c r="L227" s="63">
        <v>1</v>
      </c>
      <c r="M227" s="63">
        <v>1</v>
      </c>
      <c r="N227" s="63">
        <v>1</v>
      </c>
      <c r="O227" s="63">
        <v>1</v>
      </c>
      <c r="P227" s="63">
        <v>1</v>
      </c>
      <c r="Q227" s="63">
        <v>1</v>
      </c>
      <c r="R227" s="63">
        <v>1</v>
      </c>
      <c r="S227" s="63">
        <v>1</v>
      </c>
      <c r="T227" s="65">
        <f>Utility_per_Participant!K222</f>
        <v>410.91793406006758</v>
      </c>
      <c r="U227" s="65">
        <v>0</v>
      </c>
      <c r="V227" s="66">
        <f>Utility_per_Participant!O222</f>
        <v>1005.59999999</v>
      </c>
      <c r="W227" s="65">
        <v>0</v>
      </c>
      <c r="X227" s="65">
        <v>0</v>
      </c>
      <c r="Y227" s="65">
        <v>0</v>
      </c>
      <c r="Z227" s="63">
        <v>1</v>
      </c>
      <c r="AA227" s="67">
        <f>Utility_per_Participant!N222</f>
        <v>0</v>
      </c>
    </row>
    <row r="228" spans="1:27" ht="15.75" thickBot="1" x14ac:dyDescent="0.3">
      <c r="A228" s="58" t="str">
        <f>Utility_per_Participant!B223</f>
        <v>RMFE209</v>
      </c>
      <c r="B228" s="59">
        <f>Utility_per_Participant!I223</f>
        <v>1.095818647838362</v>
      </c>
      <c r="C228" s="59">
        <f>Utility_per_Participant!J223</f>
        <v>8.7731835927530893E-2</v>
      </c>
      <c r="D228" s="60">
        <f>Utility_per_Participant!L223</f>
        <v>1843.3</v>
      </c>
      <c r="E228" s="59">
        <f>Utility_per_Participant!Q223</f>
        <v>0</v>
      </c>
      <c r="F228" s="61" t="str">
        <f>Utility_per_Participant!R223</f>
        <v>RS</v>
      </c>
      <c r="G228" s="62">
        <f>Utility_per_Participant!M223</f>
        <v>30</v>
      </c>
      <c r="H228" s="63">
        <v>1</v>
      </c>
      <c r="I228" s="63">
        <v>1</v>
      </c>
      <c r="J228" s="63">
        <v>1</v>
      </c>
      <c r="K228" s="63">
        <v>1</v>
      </c>
      <c r="L228" s="63">
        <v>1</v>
      </c>
      <c r="M228" s="63">
        <v>1</v>
      </c>
      <c r="N228" s="63">
        <v>1</v>
      </c>
      <c r="O228" s="63">
        <v>1</v>
      </c>
      <c r="P228" s="63">
        <v>1</v>
      </c>
      <c r="Q228" s="63">
        <v>1</v>
      </c>
      <c r="R228" s="63">
        <v>1</v>
      </c>
      <c r="S228" s="63">
        <v>1</v>
      </c>
      <c r="T228" s="65">
        <f>Utility_per_Participant!K223</f>
        <v>348.89865674767037</v>
      </c>
      <c r="U228" s="65">
        <v>0</v>
      </c>
      <c r="V228" s="66">
        <f>Utility_per_Participant!O223</f>
        <v>759.20000003000007</v>
      </c>
      <c r="W228" s="65">
        <v>0</v>
      </c>
      <c r="X228" s="65">
        <v>0</v>
      </c>
      <c r="Y228" s="65">
        <v>0</v>
      </c>
      <c r="Z228" s="63">
        <v>1</v>
      </c>
      <c r="AA228" s="67">
        <f>Utility_per_Participant!N223</f>
        <v>121.78833333333323</v>
      </c>
    </row>
    <row r="229" spans="1:27" ht="15.75" thickBot="1" x14ac:dyDescent="0.3">
      <c r="A229" s="58" t="str">
        <f>Utility_per_Participant!B224</f>
        <v>RMFN209</v>
      </c>
      <c r="B229" s="59">
        <f>Utility_per_Participant!I224</f>
        <v>1.095818647838362</v>
      </c>
      <c r="C229" s="59">
        <f>Utility_per_Participant!J224</f>
        <v>8.7731835927530893E-2</v>
      </c>
      <c r="D229" s="60">
        <f>Utility_per_Participant!L224</f>
        <v>1843.3</v>
      </c>
      <c r="E229" s="59">
        <f>Utility_per_Participant!Q224</f>
        <v>0</v>
      </c>
      <c r="F229" s="61" t="str">
        <f>Utility_per_Participant!R224</f>
        <v>RS</v>
      </c>
      <c r="G229" s="62">
        <f>Utility_per_Participant!M224</f>
        <v>30</v>
      </c>
      <c r="H229" s="63">
        <v>1</v>
      </c>
      <c r="I229" s="63">
        <v>1</v>
      </c>
      <c r="J229" s="63">
        <v>1</v>
      </c>
      <c r="K229" s="63">
        <v>1</v>
      </c>
      <c r="L229" s="63">
        <v>1</v>
      </c>
      <c r="M229" s="63">
        <v>1</v>
      </c>
      <c r="N229" s="63">
        <v>1</v>
      </c>
      <c r="O229" s="63">
        <v>1</v>
      </c>
      <c r="P229" s="63">
        <v>1</v>
      </c>
      <c r="Q229" s="63">
        <v>1</v>
      </c>
      <c r="R229" s="63">
        <v>1</v>
      </c>
      <c r="S229" s="63">
        <v>1</v>
      </c>
      <c r="T229" s="65">
        <f>Utility_per_Participant!K224</f>
        <v>348.89865674767037</v>
      </c>
      <c r="U229" s="65">
        <v>0</v>
      </c>
      <c r="V229" s="66">
        <f>Utility_per_Participant!O224</f>
        <v>759.20000003000007</v>
      </c>
      <c r="W229" s="65">
        <v>0</v>
      </c>
      <c r="X229" s="65">
        <v>0</v>
      </c>
      <c r="Y229" s="65">
        <v>0</v>
      </c>
      <c r="Z229" s="63">
        <v>1</v>
      </c>
      <c r="AA229" s="67">
        <f>Utility_per_Participant!N224</f>
        <v>0</v>
      </c>
    </row>
    <row r="230" spans="1:27" ht="15.75" thickBot="1" x14ac:dyDescent="0.3">
      <c r="A230" s="58" t="str">
        <f>Utility_per_Participant!B225</f>
        <v>RSFE209</v>
      </c>
      <c r="B230" s="59">
        <f>Utility_per_Participant!I225</f>
        <v>1.7761482493367597</v>
      </c>
      <c r="C230" s="59">
        <f>Utility_per_Participant!J225</f>
        <v>0.17500692552653477</v>
      </c>
      <c r="D230" s="60">
        <f>Utility_per_Participant!L225</f>
        <v>3030.48</v>
      </c>
      <c r="E230" s="59">
        <f>Utility_per_Participant!Q225</f>
        <v>0</v>
      </c>
      <c r="F230" s="61" t="str">
        <f>Utility_per_Participant!R225</f>
        <v>RS</v>
      </c>
      <c r="G230" s="62">
        <f>Utility_per_Participant!M225</f>
        <v>30</v>
      </c>
      <c r="H230" s="63">
        <v>1</v>
      </c>
      <c r="I230" s="63">
        <v>1</v>
      </c>
      <c r="J230" s="63">
        <v>1</v>
      </c>
      <c r="K230" s="63">
        <v>1</v>
      </c>
      <c r="L230" s="63">
        <v>1</v>
      </c>
      <c r="M230" s="63">
        <v>1</v>
      </c>
      <c r="N230" s="63">
        <v>1</v>
      </c>
      <c r="O230" s="63">
        <v>1</v>
      </c>
      <c r="P230" s="63">
        <v>1</v>
      </c>
      <c r="Q230" s="63">
        <v>1</v>
      </c>
      <c r="R230" s="63">
        <v>1</v>
      </c>
      <c r="S230" s="63">
        <v>1</v>
      </c>
      <c r="T230" s="65">
        <f>Utility_per_Participant!K225</f>
        <v>573.60733537713895</v>
      </c>
      <c r="U230" s="65">
        <v>0</v>
      </c>
      <c r="V230" s="66">
        <f>Utility_per_Participant!O225</f>
        <v>1221.71000037</v>
      </c>
      <c r="W230" s="65">
        <v>0</v>
      </c>
      <c r="X230" s="65">
        <v>0</v>
      </c>
      <c r="Y230" s="65">
        <v>0</v>
      </c>
      <c r="Z230" s="63">
        <v>1</v>
      </c>
      <c r="AA230" s="67">
        <f>Utility_per_Participant!N225</f>
        <v>195.9826458333325</v>
      </c>
    </row>
    <row r="231" spans="1:27" ht="15.75" thickBot="1" x14ac:dyDescent="0.3">
      <c r="A231" s="58" t="str">
        <f>Utility_per_Participant!B226</f>
        <v>RSFN209</v>
      </c>
      <c r="B231" s="59">
        <f>Utility_per_Participant!I226</f>
        <v>1.7761482493367597</v>
      </c>
      <c r="C231" s="59">
        <f>Utility_per_Participant!J226</f>
        <v>0.17500692552653477</v>
      </c>
      <c r="D231" s="60">
        <f>Utility_per_Participant!L226</f>
        <v>3030.48</v>
      </c>
      <c r="E231" s="59">
        <f>Utility_per_Participant!Q226</f>
        <v>0</v>
      </c>
      <c r="F231" s="61" t="str">
        <f>Utility_per_Participant!R226</f>
        <v>RS</v>
      </c>
      <c r="G231" s="62">
        <f>Utility_per_Participant!M226</f>
        <v>30</v>
      </c>
      <c r="H231" s="63">
        <v>1</v>
      </c>
      <c r="I231" s="63">
        <v>1</v>
      </c>
      <c r="J231" s="63">
        <v>1</v>
      </c>
      <c r="K231" s="63">
        <v>1</v>
      </c>
      <c r="L231" s="63">
        <v>1</v>
      </c>
      <c r="M231" s="63">
        <v>1</v>
      </c>
      <c r="N231" s="63">
        <v>1</v>
      </c>
      <c r="O231" s="63">
        <v>1</v>
      </c>
      <c r="P231" s="63">
        <v>1</v>
      </c>
      <c r="Q231" s="63">
        <v>1</v>
      </c>
      <c r="R231" s="63">
        <v>1</v>
      </c>
      <c r="S231" s="63">
        <v>1</v>
      </c>
      <c r="T231" s="65">
        <f>Utility_per_Participant!K226</f>
        <v>573.60733537713895</v>
      </c>
      <c r="U231" s="65">
        <v>0</v>
      </c>
      <c r="V231" s="66">
        <f>Utility_per_Participant!O226</f>
        <v>1221.71000037</v>
      </c>
      <c r="W231" s="65">
        <v>0</v>
      </c>
      <c r="X231" s="65">
        <v>0</v>
      </c>
      <c r="Y231" s="65">
        <v>0</v>
      </c>
      <c r="Z231" s="63">
        <v>1</v>
      </c>
      <c r="AA231" s="67">
        <f>Utility_per_Participant!N226</f>
        <v>0</v>
      </c>
    </row>
    <row r="232" spans="1:27" ht="15.75" thickBot="1" x14ac:dyDescent="0.3">
      <c r="A232" s="58" t="str">
        <f>Utility_per_Participant!B227</f>
        <v>RMOE210</v>
      </c>
      <c r="B232" s="59">
        <f>Utility_per_Participant!I227</f>
        <v>1.0558910864856159</v>
      </c>
      <c r="C232" s="59">
        <f>Utility_per_Participant!J227</f>
        <v>1.1087458936152776</v>
      </c>
      <c r="D232" s="60">
        <f>Utility_per_Participant!L227</f>
        <v>3111.77</v>
      </c>
      <c r="E232" s="59">
        <f>Utility_per_Participant!Q227</f>
        <v>0</v>
      </c>
      <c r="F232" s="61" t="str">
        <f>Utility_per_Participant!R227</f>
        <v>RS</v>
      </c>
      <c r="G232" s="62">
        <f>Utility_per_Participant!M227</f>
        <v>30</v>
      </c>
      <c r="H232" s="63">
        <v>1</v>
      </c>
      <c r="I232" s="63">
        <v>1</v>
      </c>
      <c r="J232" s="63">
        <v>1</v>
      </c>
      <c r="K232" s="63">
        <v>1</v>
      </c>
      <c r="L232" s="63">
        <v>1</v>
      </c>
      <c r="M232" s="63">
        <v>1</v>
      </c>
      <c r="N232" s="63">
        <v>1</v>
      </c>
      <c r="O232" s="63">
        <v>1</v>
      </c>
      <c r="P232" s="63">
        <v>1</v>
      </c>
      <c r="Q232" s="63">
        <v>1</v>
      </c>
      <c r="R232" s="63">
        <v>1</v>
      </c>
      <c r="S232" s="63">
        <v>1</v>
      </c>
      <c r="T232" s="65">
        <f>Utility_per_Participant!K227</f>
        <v>588.99385510101354</v>
      </c>
      <c r="U232" s="65">
        <v>0</v>
      </c>
      <c r="V232" s="66">
        <f>Utility_per_Participant!O227</f>
        <v>1282.1399999999999</v>
      </c>
      <c r="W232" s="65">
        <v>0</v>
      </c>
      <c r="X232" s="65">
        <v>0</v>
      </c>
      <c r="Y232" s="65">
        <v>0</v>
      </c>
      <c r="Z232" s="63">
        <v>1</v>
      </c>
      <c r="AA232" s="67">
        <f>Utility_per_Participant!N227</f>
        <v>0</v>
      </c>
    </row>
    <row r="233" spans="1:27" ht="15.75" thickBot="1" x14ac:dyDescent="0.3">
      <c r="A233" s="58" t="str">
        <f>Utility_per_Participant!B228</f>
        <v>RMON210</v>
      </c>
      <c r="B233" s="59">
        <f>Utility_per_Participant!I228</f>
        <v>1.0558910864856159</v>
      </c>
      <c r="C233" s="59">
        <f>Utility_per_Participant!J228</f>
        <v>1.1087458936152776</v>
      </c>
      <c r="D233" s="60">
        <f>Utility_per_Participant!L228</f>
        <v>3111.77</v>
      </c>
      <c r="E233" s="59">
        <f>Utility_per_Participant!Q228</f>
        <v>0</v>
      </c>
      <c r="F233" s="61" t="str">
        <f>Utility_per_Participant!R228</f>
        <v>RS</v>
      </c>
      <c r="G233" s="62">
        <f>Utility_per_Participant!M228</f>
        <v>30</v>
      </c>
      <c r="H233" s="63">
        <v>1</v>
      </c>
      <c r="I233" s="63">
        <v>1</v>
      </c>
      <c r="J233" s="63">
        <v>1</v>
      </c>
      <c r="K233" s="63">
        <v>1</v>
      </c>
      <c r="L233" s="63">
        <v>1</v>
      </c>
      <c r="M233" s="63">
        <v>1</v>
      </c>
      <c r="N233" s="63">
        <v>1</v>
      </c>
      <c r="O233" s="63">
        <v>1</v>
      </c>
      <c r="P233" s="63">
        <v>1</v>
      </c>
      <c r="Q233" s="63">
        <v>1</v>
      </c>
      <c r="R233" s="63">
        <v>1</v>
      </c>
      <c r="S233" s="63">
        <v>1</v>
      </c>
      <c r="T233" s="65">
        <f>Utility_per_Participant!K228</f>
        <v>588.99385510101354</v>
      </c>
      <c r="U233" s="65">
        <v>0</v>
      </c>
      <c r="V233" s="66">
        <f>Utility_per_Participant!O228</f>
        <v>1282.1399999999999</v>
      </c>
      <c r="W233" s="65">
        <v>0</v>
      </c>
      <c r="X233" s="65">
        <v>0</v>
      </c>
      <c r="Y233" s="65">
        <v>0</v>
      </c>
      <c r="Z233" s="63">
        <v>1</v>
      </c>
      <c r="AA233" s="67">
        <f>Utility_per_Participant!N228</f>
        <v>0</v>
      </c>
    </row>
    <row r="234" spans="1:27" ht="15.75" thickBot="1" x14ac:dyDescent="0.3">
      <c r="A234" s="58" t="str">
        <f>Utility_per_Participant!B229</f>
        <v>RMFE210</v>
      </c>
      <c r="B234" s="59">
        <f>Utility_per_Participant!I229</f>
        <v>0.87263804822360003</v>
      </c>
      <c r="C234" s="59">
        <f>Utility_per_Participant!J229</f>
        <v>1.0078622091620615</v>
      </c>
      <c r="D234" s="60">
        <f>Utility_per_Participant!L229</f>
        <v>2691.09</v>
      </c>
      <c r="E234" s="59">
        <f>Utility_per_Participant!Q229</f>
        <v>0</v>
      </c>
      <c r="F234" s="61" t="str">
        <f>Utility_per_Participant!R229</f>
        <v>RS</v>
      </c>
      <c r="G234" s="62">
        <f>Utility_per_Participant!M229</f>
        <v>30</v>
      </c>
      <c r="H234" s="63">
        <v>1</v>
      </c>
      <c r="I234" s="63">
        <v>1</v>
      </c>
      <c r="J234" s="63">
        <v>1</v>
      </c>
      <c r="K234" s="63">
        <v>1</v>
      </c>
      <c r="L234" s="63">
        <v>1</v>
      </c>
      <c r="M234" s="63">
        <v>1</v>
      </c>
      <c r="N234" s="63">
        <v>1</v>
      </c>
      <c r="O234" s="63">
        <v>1</v>
      </c>
      <c r="P234" s="63">
        <v>1</v>
      </c>
      <c r="Q234" s="63">
        <v>1</v>
      </c>
      <c r="R234" s="63">
        <v>1</v>
      </c>
      <c r="S234" s="63">
        <v>1</v>
      </c>
      <c r="T234" s="65">
        <f>Utility_per_Participant!K229</f>
        <v>509.3678110926536</v>
      </c>
      <c r="U234" s="65">
        <v>0</v>
      </c>
      <c r="V234" s="66">
        <f>Utility_per_Participant!O229</f>
        <v>967.98</v>
      </c>
      <c r="W234" s="65">
        <v>0</v>
      </c>
      <c r="X234" s="65">
        <v>0</v>
      </c>
      <c r="Y234" s="65">
        <v>0</v>
      </c>
      <c r="Z234" s="63">
        <v>1</v>
      </c>
      <c r="AA234" s="67">
        <f>Utility_per_Participant!N229</f>
        <v>0</v>
      </c>
    </row>
    <row r="235" spans="1:27" ht="15.75" thickBot="1" x14ac:dyDescent="0.3">
      <c r="A235" s="58" t="str">
        <f>Utility_per_Participant!B230</f>
        <v>RMFN210</v>
      </c>
      <c r="B235" s="59">
        <f>Utility_per_Participant!I230</f>
        <v>0.87263804822360003</v>
      </c>
      <c r="C235" s="59">
        <f>Utility_per_Participant!J230</f>
        <v>1.0078622091620615</v>
      </c>
      <c r="D235" s="60">
        <f>Utility_per_Participant!L230</f>
        <v>2691.09</v>
      </c>
      <c r="E235" s="59">
        <f>Utility_per_Participant!Q230</f>
        <v>0</v>
      </c>
      <c r="F235" s="61" t="str">
        <f>Utility_per_Participant!R230</f>
        <v>RS</v>
      </c>
      <c r="G235" s="62">
        <f>Utility_per_Participant!M230</f>
        <v>30</v>
      </c>
      <c r="H235" s="63">
        <v>1</v>
      </c>
      <c r="I235" s="63">
        <v>1</v>
      </c>
      <c r="J235" s="63">
        <v>1</v>
      </c>
      <c r="K235" s="63">
        <v>1</v>
      </c>
      <c r="L235" s="63">
        <v>1</v>
      </c>
      <c r="M235" s="63">
        <v>1</v>
      </c>
      <c r="N235" s="63">
        <v>1</v>
      </c>
      <c r="O235" s="63">
        <v>1</v>
      </c>
      <c r="P235" s="63">
        <v>1</v>
      </c>
      <c r="Q235" s="63">
        <v>1</v>
      </c>
      <c r="R235" s="63">
        <v>1</v>
      </c>
      <c r="S235" s="63">
        <v>1</v>
      </c>
      <c r="T235" s="65">
        <f>Utility_per_Participant!K230</f>
        <v>509.3678110926536</v>
      </c>
      <c r="U235" s="65">
        <v>0</v>
      </c>
      <c r="V235" s="66">
        <f>Utility_per_Participant!O230</f>
        <v>967.98</v>
      </c>
      <c r="W235" s="65">
        <v>0</v>
      </c>
      <c r="X235" s="65">
        <v>0</v>
      </c>
      <c r="Y235" s="65">
        <v>0</v>
      </c>
      <c r="Z235" s="63">
        <v>1</v>
      </c>
      <c r="AA235" s="67">
        <f>Utility_per_Participant!N230</f>
        <v>0</v>
      </c>
    </row>
    <row r="236" spans="1:27" ht="15.75" thickBot="1" x14ac:dyDescent="0.3">
      <c r="A236" s="58" t="str">
        <f>Utility_per_Participant!B231</f>
        <v>RSFE210</v>
      </c>
      <c r="B236" s="59">
        <f>Utility_per_Participant!I231</f>
        <v>1.4841541603213015</v>
      </c>
      <c r="C236" s="59">
        <f>Utility_per_Participant!J231</f>
        <v>1.6767346050129466</v>
      </c>
      <c r="D236" s="60">
        <f>Utility_per_Participant!L231</f>
        <v>4528.1399999999994</v>
      </c>
      <c r="E236" s="59">
        <f>Utility_per_Participant!Q231</f>
        <v>0</v>
      </c>
      <c r="F236" s="61" t="str">
        <f>Utility_per_Participant!R231</f>
        <v>RS</v>
      </c>
      <c r="G236" s="62">
        <f>Utility_per_Participant!M231</f>
        <v>30</v>
      </c>
      <c r="H236" s="63">
        <v>1</v>
      </c>
      <c r="I236" s="63">
        <v>1</v>
      </c>
      <c r="J236" s="63">
        <v>1</v>
      </c>
      <c r="K236" s="63">
        <v>1</v>
      </c>
      <c r="L236" s="63">
        <v>1</v>
      </c>
      <c r="M236" s="63">
        <v>1</v>
      </c>
      <c r="N236" s="63">
        <v>1</v>
      </c>
      <c r="O236" s="63">
        <v>1</v>
      </c>
      <c r="P236" s="63">
        <v>1</v>
      </c>
      <c r="Q236" s="63">
        <v>1</v>
      </c>
      <c r="R236" s="63">
        <v>1</v>
      </c>
      <c r="S236" s="63">
        <v>1</v>
      </c>
      <c r="T236" s="65">
        <f>Utility_per_Participant!K231</f>
        <v>857.08347179807743</v>
      </c>
      <c r="U236" s="65">
        <v>0</v>
      </c>
      <c r="V236" s="66">
        <f>Utility_per_Participant!O231</f>
        <v>1557.69</v>
      </c>
      <c r="W236" s="65">
        <v>0</v>
      </c>
      <c r="X236" s="65">
        <v>0</v>
      </c>
      <c r="Y236" s="65">
        <v>0</v>
      </c>
      <c r="Z236" s="63">
        <v>1</v>
      </c>
      <c r="AA236" s="67">
        <f>Utility_per_Participant!N231</f>
        <v>0</v>
      </c>
    </row>
    <row r="237" spans="1:27" ht="15.75" thickBot="1" x14ac:dyDescent="0.3">
      <c r="A237" s="58" t="str">
        <f>Utility_per_Participant!B232</f>
        <v>RSFN210</v>
      </c>
      <c r="B237" s="59">
        <f>Utility_per_Participant!I232</f>
        <v>1.4841541603213015</v>
      </c>
      <c r="C237" s="59">
        <f>Utility_per_Participant!J232</f>
        <v>1.6767346050129466</v>
      </c>
      <c r="D237" s="60">
        <f>Utility_per_Participant!L232</f>
        <v>4528.1399999999994</v>
      </c>
      <c r="E237" s="59">
        <f>Utility_per_Participant!Q232</f>
        <v>0</v>
      </c>
      <c r="F237" s="61" t="str">
        <f>Utility_per_Participant!R232</f>
        <v>RS</v>
      </c>
      <c r="G237" s="62">
        <f>Utility_per_Participant!M232</f>
        <v>30</v>
      </c>
      <c r="H237" s="63">
        <v>1</v>
      </c>
      <c r="I237" s="63">
        <v>1</v>
      </c>
      <c r="J237" s="63">
        <v>1</v>
      </c>
      <c r="K237" s="63">
        <v>1</v>
      </c>
      <c r="L237" s="63">
        <v>1</v>
      </c>
      <c r="M237" s="63">
        <v>1</v>
      </c>
      <c r="N237" s="63">
        <v>1</v>
      </c>
      <c r="O237" s="63">
        <v>1</v>
      </c>
      <c r="P237" s="63">
        <v>1</v>
      </c>
      <c r="Q237" s="63">
        <v>1</v>
      </c>
      <c r="R237" s="63">
        <v>1</v>
      </c>
      <c r="S237" s="63">
        <v>1</v>
      </c>
      <c r="T237" s="65">
        <f>Utility_per_Participant!K232</f>
        <v>857.08347179807743</v>
      </c>
      <c r="U237" s="65">
        <v>0</v>
      </c>
      <c r="V237" s="66">
        <f>Utility_per_Participant!O232</f>
        <v>1557.69</v>
      </c>
      <c r="W237" s="65">
        <v>0</v>
      </c>
      <c r="X237" s="65">
        <v>0</v>
      </c>
      <c r="Y237" s="65">
        <v>0</v>
      </c>
      <c r="Z237" s="63">
        <v>1</v>
      </c>
      <c r="AA237" s="67">
        <f>Utility_per_Participant!N232</f>
        <v>0</v>
      </c>
    </row>
    <row r="238" spans="1:27" ht="15.75" thickBot="1" x14ac:dyDescent="0.3">
      <c r="A238" s="58" t="str">
        <f>Utility_per_Participant!B233</f>
        <v>RMOE211</v>
      </c>
      <c r="B238" s="59">
        <f>Utility_per_Participant!I233</f>
        <v>1.2334646639385556</v>
      </c>
      <c r="C238" s="59">
        <f>Utility_per_Participant!J233</f>
        <v>0.54578061460441052</v>
      </c>
      <c r="D238" s="60">
        <f>Utility_per_Participant!L233</f>
        <v>2657.79</v>
      </c>
      <c r="E238" s="59">
        <f>Utility_per_Participant!Q233</f>
        <v>0</v>
      </c>
      <c r="F238" s="61" t="str">
        <f>Utility_per_Participant!R233</f>
        <v>RS</v>
      </c>
      <c r="G238" s="62">
        <f>Utility_per_Participant!M233</f>
        <v>30</v>
      </c>
      <c r="H238" s="63">
        <v>1</v>
      </c>
      <c r="I238" s="63">
        <v>1</v>
      </c>
      <c r="J238" s="63">
        <v>1</v>
      </c>
      <c r="K238" s="63">
        <v>1</v>
      </c>
      <c r="L238" s="63">
        <v>1</v>
      </c>
      <c r="M238" s="63">
        <v>1</v>
      </c>
      <c r="N238" s="63">
        <v>1</v>
      </c>
      <c r="O238" s="63">
        <v>1</v>
      </c>
      <c r="P238" s="63">
        <v>1</v>
      </c>
      <c r="Q238" s="63">
        <v>1</v>
      </c>
      <c r="R238" s="63">
        <v>1</v>
      </c>
      <c r="S238" s="63">
        <v>1</v>
      </c>
      <c r="T238" s="65">
        <f>Utility_per_Participant!K233</f>
        <v>503.06480817956435</v>
      </c>
      <c r="U238" s="65">
        <v>0</v>
      </c>
      <c r="V238" s="66">
        <f>Utility_per_Participant!O233</f>
        <v>1319.85</v>
      </c>
      <c r="W238" s="65">
        <v>0</v>
      </c>
      <c r="X238" s="65">
        <v>0</v>
      </c>
      <c r="Y238" s="65">
        <v>0</v>
      </c>
      <c r="Z238" s="63">
        <v>1</v>
      </c>
      <c r="AA238" s="67">
        <f>Utility_per_Participant!N233</f>
        <v>266.54531707317057</v>
      </c>
    </row>
    <row r="239" spans="1:27" ht="15.75" thickBot="1" x14ac:dyDescent="0.3">
      <c r="A239" s="58" t="str">
        <f>Utility_per_Participant!B234</f>
        <v>RMON211</v>
      </c>
      <c r="B239" s="59">
        <f>Utility_per_Participant!I234</f>
        <v>1.2334646639385556</v>
      </c>
      <c r="C239" s="59">
        <f>Utility_per_Participant!J234</f>
        <v>0.54578061460441052</v>
      </c>
      <c r="D239" s="60">
        <f>Utility_per_Participant!L234</f>
        <v>2657.79</v>
      </c>
      <c r="E239" s="59">
        <f>Utility_per_Participant!Q234</f>
        <v>0</v>
      </c>
      <c r="F239" s="61" t="str">
        <f>Utility_per_Participant!R234</f>
        <v>RS</v>
      </c>
      <c r="G239" s="62">
        <f>Utility_per_Participant!M234</f>
        <v>30</v>
      </c>
      <c r="H239" s="63">
        <v>1</v>
      </c>
      <c r="I239" s="63">
        <v>1</v>
      </c>
      <c r="J239" s="63">
        <v>1</v>
      </c>
      <c r="K239" s="63">
        <v>1</v>
      </c>
      <c r="L239" s="63">
        <v>1</v>
      </c>
      <c r="M239" s="63">
        <v>1</v>
      </c>
      <c r="N239" s="63">
        <v>1</v>
      </c>
      <c r="O239" s="63">
        <v>1</v>
      </c>
      <c r="P239" s="63">
        <v>1</v>
      </c>
      <c r="Q239" s="63">
        <v>1</v>
      </c>
      <c r="R239" s="63">
        <v>1</v>
      </c>
      <c r="S239" s="63">
        <v>1</v>
      </c>
      <c r="T239" s="65">
        <f>Utility_per_Participant!K234</f>
        <v>503.06480817956435</v>
      </c>
      <c r="U239" s="65">
        <v>0</v>
      </c>
      <c r="V239" s="66">
        <f>Utility_per_Participant!O234</f>
        <v>1319.85</v>
      </c>
      <c r="W239" s="65">
        <v>0</v>
      </c>
      <c r="X239" s="65">
        <v>0</v>
      </c>
      <c r="Y239" s="65">
        <v>0</v>
      </c>
      <c r="Z239" s="63">
        <v>1</v>
      </c>
      <c r="AA239" s="67">
        <f>Utility_per_Participant!N234</f>
        <v>0</v>
      </c>
    </row>
    <row r="240" spans="1:27" ht="15.75" thickBot="1" x14ac:dyDescent="0.3">
      <c r="A240" s="58" t="str">
        <f>Utility_per_Participant!B235</f>
        <v>RMFE211</v>
      </c>
      <c r="B240" s="59">
        <f>Utility_per_Participant!I235</f>
        <v>1.039671307906846</v>
      </c>
      <c r="C240" s="59">
        <f>Utility_per_Participant!J235</f>
        <v>0.49324563013499295</v>
      </c>
      <c r="D240" s="60">
        <f>Utility_per_Participant!L235</f>
        <v>2283.5299999999997</v>
      </c>
      <c r="E240" s="59">
        <f>Utility_per_Participant!Q235</f>
        <v>0</v>
      </c>
      <c r="F240" s="61" t="str">
        <f>Utility_per_Participant!R235</f>
        <v>RS</v>
      </c>
      <c r="G240" s="62">
        <f>Utility_per_Participant!M235</f>
        <v>30</v>
      </c>
      <c r="H240" s="63">
        <v>1</v>
      </c>
      <c r="I240" s="63">
        <v>1</v>
      </c>
      <c r="J240" s="63">
        <v>1</v>
      </c>
      <c r="K240" s="63">
        <v>1</v>
      </c>
      <c r="L240" s="63">
        <v>1</v>
      </c>
      <c r="M240" s="63">
        <v>1</v>
      </c>
      <c r="N240" s="63">
        <v>1</v>
      </c>
      <c r="O240" s="63">
        <v>1</v>
      </c>
      <c r="P240" s="63">
        <v>1</v>
      </c>
      <c r="Q240" s="63">
        <v>1</v>
      </c>
      <c r="R240" s="63">
        <v>1</v>
      </c>
      <c r="S240" s="63">
        <v>1</v>
      </c>
      <c r="T240" s="65">
        <f>Utility_per_Participant!K235</f>
        <v>432.22511237617738</v>
      </c>
      <c r="U240" s="65">
        <v>0</v>
      </c>
      <c r="V240" s="66">
        <f>Utility_per_Participant!O235</f>
        <v>996.45</v>
      </c>
      <c r="W240" s="65">
        <v>0</v>
      </c>
      <c r="X240" s="65">
        <v>0</v>
      </c>
      <c r="Y240" s="65">
        <v>0</v>
      </c>
      <c r="Z240" s="63">
        <v>1</v>
      </c>
      <c r="AA240" s="67">
        <f>Utility_per_Participant!N235</f>
        <v>201.23429268292665</v>
      </c>
    </row>
    <row r="241" spans="1:27" ht="15.75" thickBot="1" x14ac:dyDescent="0.3">
      <c r="A241" s="58" t="str">
        <f>Utility_per_Participant!B236</f>
        <v>RMFN211</v>
      </c>
      <c r="B241" s="59">
        <f>Utility_per_Participant!I236</f>
        <v>1.039671307906846</v>
      </c>
      <c r="C241" s="59">
        <f>Utility_per_Participant!J236</f>
        <v>0.49324563013499295</v>
      </c>
      <c r="D241" s="60">
        <f>Utility_per_Participant!L236</f>
        <v>2283.5299999999997</v>
      </c>
      <c r="E241" s="59">
        <f>Utility_per_Participant!Q236</f>
        <v>0</v>
      </c>
      <c r="F241" s="61" t="str">
        <f>Utility_per_Participant!R236</f>
        <v>RS</v>
      </c>
      <c r="G241" s="62">
        <f>Utility_per_Participant!M236</f>
        <v>30</v>
      </c>
      <c r="H241" s="63">
        <v>1</v>
      </c>
      <c r="I241" s="63">
        <v>1</v>
      </c>
      <c r="J241" s="63">
        <v>1</v>
      </c>
      <c r="K241" s="63">
        <v>1</v>
      </c>
      <c r="L241" s="63">
        <v>1</v>
      </c>
      <c r="M241" s="63">
        <v>1</v>
      </c>
      <c r="N241" s="63">
        <v>1</v>
      </c>
      <c r="O241" s="63">
        <v>1</v>
      </c>
      <c r="P241" s="63">
        <v>1</v>
      </c>
      <c r="Q241" s="63">
        <v>1</v>
      </c>
      <c r="R241" s="63">
        <v>1</v>
      </c>
      <c r="S241" s="63">
        <v>1</v>
      </c>
      <c r="T241" s="65">
        <f>Utility_per_Participant!K236</f>
        <v>432.22511237617738</v>
      </c>
      <c r="U241" s="65">
        <v>0</v>
      </c>
      <c r="V241" s="66">
        <f>Utility_per_Participant!O236</f>
        <v>996.45</v>
      </c>
      <c r="W241" s="65">
        <v>0</v>
      </c>
      <c r="X241" s="65">
        <v>0</v>
      </c>
      <c r="Y241" s="65">
        <v>0</v>
      </c>
      <c r="Z241" s="63">
        <v>1</v>
      </c>
      <c r="AA241" s="67">
        <f>Utility_per_Participant!N236</f>
        <v>0</v>
      </c>
    </row>
    <row r="242" spans="1:27" ht="15.75" thickBot="1" x14ac:dyDescent="0.3">
      <c r="A242" s="58" t="str">
        <f>Utility_per_Participant!B237</f>
        <v>RSFE211</v>
      </c>
      <c r="B242" s="59">
        <f>Utility_per_Participant!I237</f>
        <v>1.7156096391483939</v>
      </c>
      <c r="C242" s="59">
        <f>Utility_per_Participant!J237</f>
        <v>0.84510821637611855</v>
      </c>
      <c r="D242" s="60">
        <f>Utility_per_Participant!L237</f>
        <v>3808.82</v>
      </c>
      <c r="E242" s="59">
        <f>Utility_per_Participant!Q237</f>
        <v>0</v>
      </c>
      <c r="F242" s="61" t="str">
        <f>Utility_per_Participant!R237</f>
        <v>RS</v>
      </c>
      <c r="G242" s="62">
        <f>Utility_per_Participant!M237</f>
        <v>30</v>
      </c>
      <c r="H242" s="63">
        <v>1</v>
      </c>
      <c r="I242" s="63">
        <v>1</v>
      </c>
      <c r="J242" s="63">
        <v>1</v>
      </c>
      <c r="K242" s="63">
        <v>1</v>
      </c>
      <c r="L242" s="63">
        <v>1</v>
      </c>
      <c r="M242" s="63">
        <v>1</v>
      </c>
      <c r="N242" s="63">
        <v>1</v>
      </c>
      <c r="O242" s="63">
        <v>1</v>
      </c>
      <c r="P242" s="63">
        <v>1</v>
      </c>
      <c r="Q242" s="63">
        <v>1</v>
      </c>
      <c r="R242" s="63">
        <v>1</v>
      </c>
      <c r="S242" s="63">
        <v>1</v>
      </c>
      <c r="T242" s="65">
        <f>Utility_per_Participant!K237</f>
        <v>720.93103770067921</v>
      </c>
      <c r="U242" s="65">
        <v>0</v>
      </c>
      <c r="V242" s="66">
        <f>Utility_per_Participant!O237</f>
        <v>1603.4999997</v>
      </c>
      <c r="W242" s="65">
        <v>0</v>
      </c>
      <c r="X242" s="65">
        <v>0</v>
      </c>
      <c r="Y242" s="65">
        <v>0</v>
      </c>
      <c r="Z242" s="63">
        <v>1</v>
      </c>
      <c r="AA242" s="67">
        <f>Utility_per_Participant!N237</f>
        <v>323.8287804878031</v>
      </c>
    </row>
    <row r="243" spans="1:27" ht="15.75" thickBot="1" x14ac:dyDescent="0.3">
      <c r="A243" s="58" t="str">
        <f>Utility_per_Participant!B238</f>
        <v>RSFN211</v>
      </c>
      <c r="B243" s="59">
        <f>Utility_per_Participant!I238</f>
        <v>1.7156096391483939</v>
      </c>
      <c r="C243" s="59">
        <f>Utility_per_Participant!J238</f>
        <v>0.84510821637611855</v>
      </c>
      <c r="D243" s="60">
        <f>Utility_per_Participant!L238</f>
        <v>3808.82</v>
      </c>
      <c r="E243" s="59">
        <f>Utility_per_Participant!Q238</f>
        <v>0</v>
      </c>
      <c r="F243" s="61" t="str">
        <f>Utility_per_Participant!R238</f>
        <v>RS</v>
      </c>
      <c r="G243" s="62">
        <f>Utility_per_Participant!M238</f>
        <v>30</v>
      </c>
      <c r="H243" s="63">
        <v>1</v>
      </c>
      <c r="I243" s="63">
        <v>1</v>
      </c>
      <c r="J243" s="63">
        <v>1</v>
      </c>
      <c r="K243" s="63">
        <v>1</v>
      </c>
      <c r="L243" s="63">
        <v>1</v>
      </c>
      <c r="M243" s="63">
        <v>1</v>
      </c>
      <c r="N243" s="63">
        <v>1</v>
      </c>
      <c r="O243" s="63">
        <v>1</v>
      </c>
      <c r="P243" s="63">
        <v>1</v>
      </c>
      <c r="Q243" s="63">
        <v>1</v>
      </c>
      <c r="R243" s="63">
        <v>1</v>
      </c>
      <c r="S243" s="63">
        <v>1</v>
      </c>
      <c r="T243" s="65">
        <f>Utility_per_Participant!K238</f>
        <v>720.93103770067921</v>
      </c>
      <c r="U243" s="65">
        <v>0</v>
      </c>
      <c r="V243" s="66">
        <f>Utility_per_Participant!O238</f>
        <v>1603.4999997</v>
      </c>
      <c r="W243" s="65">
        <v>0</v>
      </c>
      <c r="X243" s="65">
        <v>0</v>
      </c>
      <c r="Y243" s="65">
        <v>0</v>
      </c>
      <c r="Z243" s="63">
        <v>1</v>
      </c>
      <c r="AA243" s="67">
        <f>Utility_per_Participant!N238</f>
        <v>0</v>
      </c>
    </row>
    <row r="244" spans="1:27" ht="15.75" thickBot="1" x14ac:dyDescent="0.3">
      <c r="A244" s="58" t="str">
        <f>Utility_per_Participant!B239</f>
        <v>RMOE212</v>
      </c>
      <c r="B244" s="59">
        <f>Utility_per_Participant!I239</f>
        <v>4.8354738955487274E-2</v>
      </c>
      <c r="C244" s="59">
        <f>Utility_per_Participant!J239</f>
        <v>0.1268421511930875</v>
      </c>
      <c r="D244" s="60">
        <f>Utility_per_Participant!L239</f>
        <v>241.7</v>
      </c>
      <c r="E244" s="59">
        <f>Utility_per_Participant!Q239</f>
        <v>0</v>
      </c>
      <c r="F244" s="61" t="str">
        <f>Utility_per_Participant!R239</f>
        <v>RS</v>
      </c>
      <c r="G244" s="62">
        <f>Utility_per_Participant!M239</f>
        <v>30</v>
      </c>
      <c r="H244" s="63">
        <v>1</v>
      </c>
      <c r="I244" s="63">
        <v>1</v>
      </c>
      <c r="J244" s="63">
        <v>1</v>
      </c>
      <c r="K244" s="63">
        <v>1</v>
      </c>
      <c r="L244" s="63">
        <v>1</v>
      </c>
      <c r="M244" s="63">
        <v>1</v>
      </c>
      <c r="N244" s="63">
        <v>1</v>
      </c>
      <c r="O244" s="63">
        <v>1</v>
      </c>
      <c r="P244" s="63">
        <v>1</v>
      </c>
      <c r="Q244" s="63">
        <v>1</v>
      </c>
      <c r="R244" s="63">
        <v>1</v>
      </c>
      <c r="S244" s="63">
        <v>1</v>
      </c>
      <c r="T244" s="65">
        <f>Utility_per_Participant!K239</f>
        <v>45.748822945755947</v>
      </c>
      <c r="U244" s="65">
        <v>0</v>
      </c>
      <c r="V244" s="66">
        <f>Utility_per_Participant!O239</f>
        <v>590.79</v>
      </c>
      <c r="W244" s="65">
        <v>0</v>
      </c>
      <c r="X244" s="65">
        <v>0</v>
      </c>
      <c r="Y244" s="65">
        <v>0</v>
      </c>
      <c r="Z244" s="63">
        <v>1</v>
      </c>
      <c r="AA244" s="67">
        <f>Utility_per_Participant!N239</f>
        <v>0</v>
      </c>
    </row>
    <row r="245" spans="1:27" ht="15.75" thickBot="1" x14ac:dyDescent="0.3">
      <c r="A245" s="58" t="str">
        <f>Utility_per_Participant!B240</f>
        <v>RMON212</v>
      </c>
      <c r="B245" s="59">
        <f>Utility_per_Participant!I240</f>
        <v>4.8354738955487274E-2</v>
      </c>
      <c r="C245" s="59">
        <f>Utility_per_Participant!J240</f>
        <v>0.1268421511930875</v>
      </c>
      <c r="D245" s="60">
        <f>Utility_per_Participant!L240</f>
        <v>241.7</v>
      </c>
      <c r="E245" s="59">
        <f>Utility_per_Participant!Q240</f>
        <v>0</v>
      </c>
      <c r="F245" s="61" t="str">
        <f>Utility_per_Participant!R240</f>
        <v>RS</v>
      </c>
      <c r="G245" s="62">
        <f>Utility_per_Participant!M240</f>
        <v>30</v>
      </c>
      <c r="H245" s="63">
        <v>1</v>
      </c>
      <c r="I245" s="63">
        <v>1</v>
      </c>
      <c r="J245" s="63">
        <v>1</v>
      </c>
      <c r="K245" s="63">
        <v>1</v>
      </c>
      <c r="L245" s="63">
        <v>1</v>
      </c>
      <c r="M245" s="63">
        <v>1</v>
      </c>
      <c r="N245" s="63">
        <v>1</v>
      </c>
      <c r="O245" s="63">
        <v>1</v>
      </c>
      <c r="P245" s="63">
        <v>1</v>
      </c>
      <c r="Q245" s="63">
        <v>1</v>
      </c>
      <c r="R245" s="63">
        <v>1</v>
      </c>
      <c r="S245" s="63">
        <v>1</v>
      </c>
      <c r="T245" s="65">
        <f>Utility_per_Participant!K240</f>
        <v>45.748822945755947</v>
      </c>
      <c r="U245" s="65">
        <v>0</v>
      </c>
      <c r="V245" s="66">
        <f>Utility_per_Participant!O240</f>
        <v>590.79</v>
      </c>
      <c r="W245" s="65">
        <v>0</v>
      </c>
      <c r="X245" s="65">
        <v>0</v>
      </c>
      <c r="Y245" s="65">
        <v>0</v>
      </c>
      <c r="Z245" s="63">
        <v>1</v>
      </c>
      <c r="AA245" s="67">
        <f>Utility_per_Participant!N240</f>
        <v>0</v>
      </c>
    </row>
    <row r="246" spans="1:27" ht="15.75" thickBot="1" x14ac:dyDescent="0.3">
      <c r="A246" s="58" t="str">
        <f>Utility_per_Participant!B241</f>
        <v>RMFE212</v>
      </c>
      <c r="B246" s="59">
        <f>Utility_per_Participant!I241</f>
        <v>4.0422531121581881E-2</v>
      </c>
      <c r="C246" s="59">
        <f>Utility_per_Participant!J241</f>
        <v>0.12520479180211946</v>
      </c>
      <c r="D246" s="60">
        <f>Utility_per_Participant!L241</f>
        <v>227.05</v>
      </c>
      <c r="E246" s="59">
        <f>Utility_per_Participant!Q241</f>
        <v>0</v>
      </c>
      <c r="F246" s="61" t="str">
        <f>Utility_per_Participant!R241</f>
        <v>RS</v>
      </c>
      <c r="G246" s="62">
        <f>Utility_per_Participant!M241</f>
        <v>30</v>
      </c>
      <c r="H246" s="63">
        <v>1</v>
      </c>
      <c r="I246" s="63">
        <v>1</v>
      </c>
      <c r="J246" s="63">
        <v>1</v>
      </c>
      <c r="K246" s="63">
        <v>1</v>
      </c>
      <c r="L246" s="63">
        <v>1</v>
      </c>
      <c r="M246" s="63">
        <v>1</v>
      </c>
      <c r="N246" s="63">
        <v>1</v>
      </c>
      <c r="O246" s="63">
        <v>1</v>
      </c>
      <c r="P246" s="63">
        <v>1</v>
      </c>
      <c r="Q246" s="63">
        <v>1</v>
      </c>
      <c r="R246" s="63">
        <v>1</v>
      </c>
      <c r="S246" s="63">
        <v>1</v>
      </c>
      <c r="T246" s="65">
        <f>Utility_per_Participant!K241</f>
        <v>42.975880222730197</v>
      </c>
      <c r="U246" s="65">
        <v>0</v>
      </c>
      <c r="V246" s="66">
        <f>Utility_per_Participant!O241</f>
        <v>446.03000000000003</v>
      </c>
      <c r="W246" s="65">
        <v>0</v>
      </c>
      <c r="X246" s="65">
        <v>0</v>
      </c>
      <c r="Y246" s="65">
        <v>0</v>
      </c>
      <c r="Z246" s="63">
        <v>1</v>
      </c>
      <c r="AA246" s="67">
        <f>Utility_per_Participant!N241</f>
        <v>0</v>
      </c>
    </row>
    <row r="247" spans="1:27" ht="15.75" thickBot="1" x14ac:dyDescent="0.3">
      <c r="A247" s="58" t="str">
        <f>Utility_per_Participant!B242</f>
        <v>RMFN212</v>
      </c>
      <c r="B247" s="59">
        <f>Utility_per_Participant!I242</f>
        <v>4.0422531121581881E-2</v>
      </c>
      <c r="C247" s="59">
        <f>Utility_per_Participant!J242</f>
        <v>0.12520479180211946</v>
      </c>
      <c r="D247" s="60">
        <f>Utility_per_Participant!L242</f>
        <v>227.05</v>
      </c>
      <c r="E247" s="59">
        <f>Utility_per_Participant!Q242</f>
        <v>0</v>
      </c>
      <c r="F247" s="61" t="str">
        <f>Utility_per_Participant!R242</f>
        <v>RS</v>
      </c>
      <c r="G247" s="62">
        <f>Utility_per_Participant!M242</f>
        <v>30</v>
      </c>
      <c r="H247" s="63">
        <v>1</v>
      </c>
      <c r="I247" s="63">
        <v>1</v>
      </c>
      <c r="J247" s="63">
        <v>1</v>
      </c>
      <c r="K247" s="63">
        <v>1</v>
      </c>
      <c r="L247" s="63">
        <v>1</v>
      </c>
      <c r="M247" s="63">
        <v>1</v>
      </c>
      <c r="N247" s="63">
        <v>1</v>
      </c>
      <c r="O247" s="63">
        <v>1</v>
      </c>
      <c r="P247" s="63">
        <v>1</v>
      </c>
      <c r="Q247" s="63">
        <v>1</v>
      </c>
      <c r="R247" s="63">
        <v>1</v>
      </c>
      <c r="S247" s="63">
        <v>1</v>
      </c>
      <c r="T247" s="65">
        <f>Utility_per_Participant!K242</f>
        <v>42.975880222730197</v>
      </c>
      <c r="U247" s="65">
        <v>0</v>
      </c>
      <c r="V247" s="66">
        <f>Utility_per_Participant!O242</f>
        <v>446.03000000000003</v>
      </c>
      <c r="W247" s="65">
        <v>0</v>
      </c>
      <c r="X247" s="65">
        <v>0</v>
      </c>
      <c r="Y247" s="65">
        <v>0</v>
      </c>
      <c r="Z247" s="63">
        <v>1</v>
      </c>
      <c r="AA247" s="67">
        <f>Utility_per_Participant!N242</f>
        <v>0</v>
      </c>
    </row>
    <row r="248" spans="1:27" ht="15.75" thickBot="1" x14ac:dyDescent="0.3">
      <c r="A248" s="58" t="str">
        <f>Utility_per_Participant!B243</f>
        <v>RSFE212</v>
      </c>
      <c r="B248" s="59">
        <f>Utility_per_Participant!I243</f>
        <v>3.9058191374150147E-2</v>
      </c>
      <c r="C248" s="59">
        <f>Utility_per_Participant!J243</f>
        <v>4.9389724987922448E-2</v>
      </c>
      <c r="D248" s="60">
        <f>Utility_per_Participant!L243</f>
        <v>126.03</v>
      </c>
      <c r="E248" s="59">
        <f>Utility_per_Participant!Q243</f>
        <v>0</v>
      </c>
      <c r="F248" s="61" t="str">
        <f>Utility_per_Participant!R243</f>
        <v>RS</v>
      </c>
      <c r="G248" s="62">
        <f>Utility_per_Participant!M243</f>
        <v>30</v>
      </c>
      <c r="H248" s="63">
        <v>1</v>
      </c>
      <c r="I248" s="63">
        <v>1</v>
      </c>
      <c r="J248" s="63">
        <v>1</v>
      </c>
      <c r="K248" s="63">
        <v>1</v>
      </c>
      <c r="L248" s="63">
        <v>1</v>
      </c>
      <c r="M248" s="63">
        <v>1</v>
      </c>
      <c r="N248" s="63">
        <v>1</v>
      </c>
      <c r="O248" s="63">
        <v>1</v>
      </c>
      <c r="P248" s="63">
        <v>1</v>
      </c>
      <c r="Q248" s="63">
        <v>1</v>
      </c>
      <c r="R248" s="63">
        <v>1</v>
      </c>
      <c r="S248" s="63">
        <v>1</v>
      </c>
      <c r="T248" s="65">
        <f>Utility_per_Participant!K243</f>
        <v>23.854878592691858</v>
      </c>
      <c r="U248" s="65">
        <v>0</v>
      </c>
      <c r="V248" s="66">
        <f>Utility_per_Participant!O243</f>
        <v>717.76</v>
      </c>
      <c r="W248" s="65">
        <v>0</v>
      </c>
      <c r="X248" s="65">
        <v>0</v>
      </c>
      <c r="Y248" s="65">
        <v>0</v>
      </c>
      <c r="Z248" s="63">
        <v>1</v>
      </c>
      <c r="AA248" s="67">
        <f>Utility_per_Participant!N243</f>
        <v>0</v>
      </c>
    </row>
    <row r="249" spans="1:27" ht="15.75" thickBot="1" x14ac:dyDescent="0.3">
      <c r="A249" s="58" t="str">
        <f>Utility_per_Participant!B244</f>
        <v>RSFN212</v>
      </c>
      <c r="B249" s="59">
        <f>Utility_per_Participant!I244</f>
        <v>3.9058191374150147E-2</v>
      </c>
      <c r="C249" s="59">
        <f>Utility_per_Participant!J244</f>
        <v>4.9389724987922448E-2</v>
      </c>
      <c r="D249" s="60">
        <f>Utility_per_Participant!L244</f>
        <v>126.03</v>
      </c>
      <c r="E249" s="59">
        <f>Utility_per_Participant!Q244</f>
        <v>0</v>
      </c>
      <c r="F249" s="61" t="str">
        <f>Utility_per_Participant!R244</f>
        <v>RS</v>
      </c>
      <c r="G249" s="62">
        <f>Utility_per_Participant!M244</f>
        <v>30</v>
      </c>
      <c r="H249" s="63">
        <v>1</v>
      </c>
      <c r="I249" s="63">
        <v>1</v>
      </c>
      <c r="J249" s="63">
        <v>1</v>
      </c>
      <c r="K249" s="63">
        <v>1</v>
      </c>
      <c r="L249" s="63">
        <v>1</v>
      </c>
      <c r="M249" s="63">
        <v>1</v>
      </c>
      <c r="N249" s="63">
        <v>1</v>
      </c>
      <c r="O249" s="63">
        <v>1</v>
      </c>
      <c r="P249" s="63">
        <v>1</v>
      </c>
      <c r="Q249" s="63">
        <v>1</v>
      </c>
      <c r="R249" s="63">
        <v>1</v>
      </c>
      <c r="S249" s="63">
        <v>1</v>
      </c>
      <c r="T249" s="65">
        <f>Utility_per_Participant!K244</f>
        <v>23.854878592691858</v>
      </c>
      <c r="U249" s="65">
        <v>0</v>
      </c>
      <c r="V249" s="66">
        <f>Utility_per_Participant!O244</f>
        <v>717.76</v>
      </c>
      <c r="W249" s="65">
        <v>0</v>
      </c>
      <c r="X249" s="65">
        <v>0</v>
      </c>
      <c r="Y249" s="65">
        <v>0</v>
      </c>
      <c r="Z249" s="63">
        <v>1</v>
      </c>
      <c r="AA249" s="67">
        <f>Utility_per_Participant!N244</f>
        <v>0</v>
      </c>
    </row>
    <row r="250" spans="1:27" ht="15.75" thickBot="1" x14ac:dyDescent="0.3">
      <c r="A250" s="58" t="str">
        <f>Utility_per_Participant!B245</f>
        <v>RMOE213</v>
      </c>
      <c r="B250" s="59">
        <f>Utility_per_Participant!I245</f>
        <v>8.4931735719191825E-2</v>
      </c>
      <c r="C250" s="59">
        <f>Utility_per_Participant!J245</f>
        <v>6.8211318467035945E-2</v>
      </c>
      <c r="D250" s="60">
        <f>Utility_per_Participant!L245</f>
        <v>222.95</v>
      </c>
      <c r="E250" s="59">
        <f>Utility_per_Participant!Q245</f>
        <v>0</v>
      </c>
      <c r="F250" s="61" t="str">
        <f>Utility_per_Participant!R245</f>
        <v>RS</v>
      </c>
      <c r="G250" s="62">
        <f>Utility_per_Participant!M245</f>
        <v>30</v>
      </c>
      <c r="H250" s="63">
        <v>1</v>
      </c>
      <c r="I250" s="63">
        <v>1</v>
      </c>
      <c r="J250" s="63">
        <v>1</v>
      </c>
      <c r="K250" s="63">
        <v>1</v>
      </c>
      <c r="L250" s="63">
        <v>1</v>
      </c>
      <c r="M250" s="63">
        <v>1</v>
      </c>
      <c r="N250" s="63">
        <v>1</v>
      </c>
      <c r="O250" s="63">
        <v>1</v>
      </c>
      <c r="P250" s="63">
        <v>1</v>
      </c>
      <c r="Q250" s="63">
        <v>1</v>
      </c>
      <c r="R250" s="63">
        <v>1</v>
      </c>
      <c r="S250" s="63">
        <v>1</v>
      </c>
      <c r="T250" s="65">
        <f>Utility_per_Participant!K245</f>
        <v>42.199834819016502</v>
      </c>
      <c r="U250" s="65">
        <v>0</v>
      </c>
      <c r="V250" s="66">
        <f>Utility_per_Participant!O245</f>
        <v>1043.31</v>
      </c>
      <c r="W250" s="65">
        <v>0</v>
      </c>
      <c r="X250" s="65">
        <v>0</v>
      </c>
      <c r="Y250" s="65">
        <v>0</v>
      </c>
      <c r="Z250" s="63">
        <v>1</v>
      </c>
      <c r="AA250" s="67">
        <f>Utility_per_Participant!N245</f>
        <v>167.36431249999984</v>
      </c>
    </row>
    <row r="251" spans="1:27" ht="15.75" thickBot="1" x14ac:dyDescent="0.3">
      <c r="A251" s="58" t="str">
        <f>Utility_per_Participant!B246</f>
        <v>RMON213</v>
      </c>
      <c r="B251" s="59">
        <f>Utility_per_Participant!I246</f>
        <v>8.4931735719191825E-2</v>
      </c>
      <c r="C251" s="59">
        <f>Utility_per_Participant!J246</f>
        <v>6.8211318467035945E-2</v>
      </c>
      <c r="D251" s="60">
        <f>Utility_per_Participant!L246</f>
        <v>222.95</v>
      </c>
      <c r="E251" s="59">
        <f>Utility_per_Participant!Q246</f>
        <v>0</v>
      </c>
      <c r="F251" s="61" t="str">
        <f>Utility_per_Participant!R246</f>
        <v>RS</v>
      </c>
      <c r="G251" s="62">
        <f>Utility_per_Participant!M246</f>
        <v>30</v>
      </c>
      <c r="H251" s="63">
        <v>1</v>
      </c>
      <c r="I251" s="63">
        <v>1</v>
      </c>
      <c r="J251" s="63">
        <v>1</v>
      </c>
      <c r="K251" s="63">
        <v>1</v>
      </c>
      <c r="L251" s="63">
        <v>1</v>
      </c>
      <c r="M251" s="63">
        <v>1</v>
      </c>
      <c r="N251" s="63">
        <v>1</v>
      </c>
      <c r="O251" s="63">
        <v>1</v>
      </c>
      <c r="P251" s="63">
        <v>1</v>
      </c>
      <c r="Q251" s="63">
        <v>1</v>
      </c>
      <c r="R251" s="63">
        <v>1</v>
      </c>
      <c r="S251" s="63">
        <v>1</v>
      </c>
      <c r="T251" s="65">
        <f>Utility_per_Participant!K246</f>
        <v>42.199834819016502</v>
      </c>
      <c r="U251" s="65">
        <v>0</v>
      </c>
      <c r="V251" s="66">
        <f>Utility_per_Participant!O246</f>
        <v>1043.31</v>
      </c>
      <c r="W251" s="65">
        <v>0</v>
      </c>
      <c r="X251" s="65">
        <v>0</v>
      </c>
      <c r="Y251" s="65">
        <v>0</v>
      </c>
      <c r="Z251" s="63">
        <v>1</v>
      </c>
      <c r="AA251" s="67">
        <f>Utility_per_Participant!N246</f>
        <v>0</v>
      </c>
    </row>
    <row r="252" spans="1:27" ht="15.75" thickBot="1" x14ac:dyDescent="0.3">
      <c r="A252" s="58" t="str">
        <f>Utility_per_Participant!B247</f>
        <v>RMFE213</v>
      </c>
      <c r="B252" s="59">
        <f>Utility_per_Participant!I247</f>
        <v>3.6773715517985403E-2</v>
      </c>
      <c r="C252" s="59">
        <f>Utility_per_Participant!J247</f>
        <v>6.5948966414021148E-2</v>
      </c>
      <c r="D252" s="60">
        <f>Utility_per_Participant!L247</f>
        <v>144.01999999999998</v>
      </c>
      <c r="E252" s="59">
        <f>Utility_per_Participant!Q247</f>
        <v>0</v>
      </c>
      <c r="F252" s="61" t="str">
        <f>Utility_per_Participant!R247</f>
        <v>RS</v>
      </c>
      <c r="G252" s="62">
        <f>Utility_per_Participant!M247</f>
        <v>30</v>
      </c>
      <c r="H252" s="63">
        <v>1</v>
      </c>
      <c r="I252" s="63">
        <v>1</v>
      </c>
      <c r="J252" s="63">
        <v>1</v>
      </c>
      <c r="K252" s="63">
        <v>1</v>
      </c>
      <c r="L252" s="63">
        <v>1</v>
      </c>
      <c r="M252" s="63">
        <v>1</v>
      </c>
      <c r="N252" s="63">
        <v>1</v>
      </c>
      <c r="O252" s="63">
        <v>1</v>
      </c>
      <c r="P252" s="63">
        <v>1</v>
      </c>
      <c r="Q252" s="63">
        <v>1</v>
      </c>
      <c r="R252" s="63">
        <v>1</v>
      </c>
      <c r="S252" s="63">
        <v>1</v>
      </c>
      <c r="T252" s="65">
        <f>Utility_per_Participant!K247</f>
        <v>27.260014400694129</v>
      </c>
      <c r="U252" s="65">
        <v>0</v>
      </c>
      <c r="V252" s="66">
        <f>Utility_per_Participant!O247</f>
        <v>787.67</v>
      </c>
      <c r="W252" s="65">
        <v>0</v>
      </c>
      <c r="X252" s="65">
        <v>0</v>
      </c>
      <c r="Y252" s="65">
        <v>0</v>
      </c>
      <c r="Z252" s="63">
        <v>1</v>
      </c>
      <c r="AA252" s="67">
        <f>Utility_per_Participant!N247</f>
        <v>126.35539583333316</v>
      </c>
    </row>
    <row r="253" spans="1:27" ht="15.75" thickBot="1" x14ac:dyDescent="0.3">
      <c r="A253" s="58" t="str">
        <f>Utility_per_Participant!B248</f>
        <v>RMFN213</v>
      </c>
      <c r="B253" s="59">
        <f>Utility_per_Participant!I248</f>
        <v>3.6773715517985403E-2</v>
      </c>
      <c r="C253" s="59">
        <f>Utility_per_Participant!J248</f>
        <v>6.5948966414021148E-2</v>
      </c>
      <c r="D253" s="60">
        <f>Utility_per_Participant!L248</f>
        <v>144.01999999999998</v>
      </c>
      <c r="E253" s="59">
        <f>Utility_per_Participant!Q248</f>
        <v>0</v>
      </c>
      <c r="F253" s="61" t="str">
        <f>Utility_per_Participant!R248</f>
        <v>RS</v>
      </c>
      <c r="G253" s="62">
        <f>Utility_per_Participant!M248</f>
        <v>30</v>
      </c>
      <c r="H253" s="63">
        <v>1</v>
      </c>
      <c r="I253" s="63">
        <v>1</v>
      </c>
      <c r="J253" s="63">
        <v>1</v>
      </c>
      <c r="K253" s="63">
        <v>1</v>
      </c>
      <c r="L253" s="63">
        <v>1</v>
      </c>
      <c r="M253" s="63">
        <v>1</v>
      </c>
      <c r="N253" s="63">
        <v>1</v>
      </c>
      <c r="O253" s="63">
        <v>1</v>
      </c>
      <c r="P253" s="63">
        <v>1</v>
      </c>
      <c r="Q253" s="63">
        <v>1</v>
      </c>
      <c r="R253" s="63">
        <v>1</v>
      </c>
      <c r="S253" s="63">
        <v>1</v>
      </c>
      <c r="T253" s="65">
        <f>Utility_per_Participant!K248</f>
        <v>27.260014400694129</v>
      </c>
      <c r="U253" s="65">
        <v>0</v>
      </c>
      <c r="V253" s="66">
        <f>Utility_per_Participant!O248</f>
        <v>787.67</v>
      </c>
      <c r="W253" s="65">
        <v>0</v>
      </c>
      <c r="X253" s="65">
        <v>0</v>
      </c>
      <c r="Y253" s="65">
        <v>0</v>
      </c>
      <c r="Z253" s="63">
        <v>1</v>
      </c>
      <c r="AA253" s="67">
        <f>Utility_per_Participant!N248</f>
        <v>0</v>
      </c>
    </row>
    <row r="254" spans="1:27" ht="15.75" thickBot="1" x14ac:dyDescent="0.3">
      <c r="A254" s="58" t="str">
        <f>Utility_per_Participant!B249</f>
        <v>RSFE213</v>
      </c>
      <c r="B254" s="59">
        <f>Utility_per_Participant!I249</f>
        <v>8.1809618715766641E-2</v>
      </c>
      <c r="C254" s="59">
        <f>Utility_per_Participant!J249</f>
        <v>4.5601804440819703E-2</v>
      </c>
      <c r="D254" s="60">
        <f>Utility_per_Participant!L249</f>
        <v>188.54</v>
      </c>
      <c r="E254" s="59">
        <f>Utility_per_Participant!Q249</f>
        <v>0</v>
      </c>
      <c r="F254" s="61" t="str">
        <f>Utility_per_Participant!R249</f>
        <v>RS</v>
      </c>
      <c r="G254" s="62">
        <f>Utility_per_Participant!M249</f>
        <v>30</v>
      </c>
      <c r="H254" s="63">
        <v>1</v>
      </c>
      <c r="I254" s="63">
        <v>1</v>
      </c>
      <c r="J254" s="63">
        <v>1</v>
      </c>
      <c r="K254" s="63">
        <v>1</v>
      </c>
      <c r="L254" s="63">
        <v>1</v>
      </c>
      <c r="M254" s="63">
        <v>1</v>
      </c>
      <c r="N254" s="63">
        <v>1</v>
      </c>
      <c r="O254" s="63">
        <v>1</v>
      </c>
      <c r="P254" s="63">
        <v>1</v>
      </c>
      <c r="Q254" s="63">
        <v>1</v>
      </c>
      <c r="R254" s="63">
        <v>1</v>
      </c>
      <c r="S254" s="63">
        <v>1</v>
      </c>
      <c r="T254" s="65">
        <f>Utility_per_Participant!K249</f>
        <v>35.68673180882427</v>
      </c>
      <c r="U254" s="65">
        <v>0</v>
      </c>
      <c r="V254" s="66">
        <f>Utility_per_Participant!O249</f>
        <v>1267.53</v>
      </c>
      <c r="W254" s="65">
        <v>0</v>
      </c>
      <c r="X254" s="65">
        <v>0</v>
      </c>
      <c r="Y254" s="65">
        <v>0</v>
      </c>
      <c r="Z254" s="63">
        <v>1</v>
      </c>
      <c r="AA254" s="67">
        <f>Utility_per_Participant!N249</f>
        <v>203.33293750000001</v>
      </c>
    </row>
    <row r="255" spans="1:27" ht="15.75" thickBot="1" x14ac:dyDescent="0.3">
      <c r="A255" s="58" t="str">
        <f>Utility_per_Participant!B250</f>
        <v>RSFN213</v>
      </c>
      <c r="B255" s="59">
        <f>Utility_per_Participant!I250</f>
        <v>8.1809618715766641E-2</v>
      </c>
      <c r="C255" s="59">
        <f>Utility_per_Participant!J250</f>
        <v>4.5601804440819703E-2</v>
      </c>
      <c r="D255" s="60">
        <f>Utility_per_Participant!L250</f>
        <v>188.54</v>
      </c>
      <c r="E255" s="59">
        <f>Utility_per_Participant!Q250</f>
        <v>0</v>
      </c>
      <c r="F255" s="61" t="str">
        <f>Utility_per_Participant!R250</f>
        <v>RS</v>
      </c>
      <c r="G255" s="62">
        <f>Utility_per_Participant!M250</f>
        <v>30</v>
      </c>
      <c r="H255" s="63">
        <v>1</v>
      </c>
      <c r="I255" s="63">
        <v>1</v>
      </c>
      <c r="J255" s="63">
        <v>1</v>
      </c>
      <c r="K255" s="63">
        <v>1</v>
      </c>
      <c r="L255" s="63">
        <v>1</v>
      </c>
      <c r="M255" s="63">
        <v>1</v>
      </c>
      <c r="N255" s="63">
        <v>1</v>
      </c>
      <c r="O255" s="63">
        <v>1</v>
      </c>
      <c r="P255" s="63">
        <v>1</v>
      </c>
      <c r="Q255" s="63">
        <v>1</v>
      </c>
      <c r="R255" s="63">
        <v>1</v>
      </c>
      <c r="S255" s="63">
        <v>1</v>
      </c>
      <c r="T255" s="65">
        <f>Utility_per_Participant!K250</f>
        <v>35.68673180882427</v>
      </c>
      <c r="U255" s="65">
        <v>0</v>
      </c>
      <c r="V255" s="66">
        <f>Utility_per_Participant!O250</f>
        <v>1267.53</v>
      </c>
      <c r="W255" s="65">
        <v>0</v>
      </c>
      <c r="X255" s="65">
        <v>0</v>
      </c>
      <c r="Y255" s="65">
        <v>0</v>
      </c>
      <c r="Z255" s="63">
        <v>1</v>
      </c>
      <c r="AA255" s="67">
        <f>Utility_per_Participant!N250</f>
        <v>0</v>
      </c>
    </row>
    <row r="256" spans="1:27" ht="15.75" thickBot="1" x14ac:dyDescent="0.3">
      <c r="A256" s="58" t="str">
        <f>Utility_per_Participant!B251</f>
        <v>RMOE214</v>
      </c>
      <c r="B256" s="59">
        <f>Utility_per_Participant!I251</f>
        <v>5.5709482059084353E-2</v>
      </c>
      <c r="C256" s="59">
        <f>Utility_per_Participant!J251</f>
        <v>5.5607967130277686E-2</v>
      </c>
      <c r="D256" s="60">
        <f>Utility_per_Participant!L251</f>
        <v>160.41000000000003</v>
      </c>
      <c r="E256" s="59">
        <f>Utility_per_Participant!Q251</f>
        <v>0</v>
      </c>
      <c r="F256" s="61" t="str">
        <f>Utility_per_Participant!R251</f>
        <v>RS</v>
      </c>
      <c r="G256" s="62">
        <f>Utility_per_Participant!M251</f>
        <v>30</v>
      </c>
      <c r="H256" s="63">
        <v>1</v>
      </c>
      <c r="I256" s="63">
        <v>1</v>
      </c>
      <c r="J256" s="63">
        <v>1</v>
      </c>
      <c r="K256" s="63">
        <v>1</v>
      </c>
      <c r="L256" s="63">
        <v>1</v>
      </c>
      <c r="M256" s="63">
        <v>1</v>
      </c>
      <c r="N256" s="63">
        <v>1</v>
      </c>
      <c r="O256" s="63">
        <v>1</v>
      </c>
      <c r="P256" s="63">
        <v>1</v>
      </c>
      <c r="Q256" s="63">
        <v>1</v>
      </c>
      <c r="R256" s="63">
        <v>1</v>
      </c>
      <c r="S256" s="63">
        <v>1</v>
      </c>
      <c r="T256" s="65">
        <f>Utility_per_Participant!K251</f>
        <v>30.362303221881309</v>
      </c>
      <c r="U256" s="65">
        <v>0</v>
      </c>
      <c r="V256" s="66">
        <f>Utility_per_Participant!O251</f>
        <v>716.49</v>
      </c>
      <c r="W256" s="65">
        <v>0</v>
      </c>
      <c r="X256" s="65">
        <v>0</v>
      </c>
      <c r="Y256" s="65">
        <v>0</v>
      </c>
      <c r="Z256" s="63">
        <v>1</v>
      </c>
      <c r="AA256" s="67">
        <f>Utility_per_Participant!N251</f>
        <v>114.93693749999983</v>
      </c>
    </row>
    <row r="257" spans="1:27" ht="15.75" thickBot="1" x14ac:dyDescent="0.3">
      <c r="A257" s="58" t="str">
        <f>Utility_per_Participant!B252</f>
        <v>RMON214</v>
      </c>
      <c r="B257" s="59">
        <f>Utility_per_Participant!I252</f>
        <v>5.5709482059084353E-2</v>
      </c>
      <c r="C257" s="59">
        <f>Utility_per_Participant!J252</f>
        <v>5.5607967130277686E-2</v>
      </c>
      <c r="D257" s="60">
        <f>Utility_per_Participant!L252</f>
        <v>160.41000000000003</v>
      </c>
      <c r="E257" s="59">
        <f>Utility_per_Participant!Q252</f>
        <v>0</v>
      </c>
      <c r="F257" s="61" t="str">
        <f>Utility_per_Participant!R252</f>
        <v>RS</v>
      </c>
      <c r="G257" s="62">
        <f>Utility_per_Participant!M252</f>
        <v>30</v>
      </c>
      <c r="H257" s="63">
        <v>1</v>
      </c>
      <c r="I257" s="63">
        <v>1</v>
      </c>
      <c r="J257" s="63">
        <v>1</v>
      </c>
      <c r="K257" s="63">
        <v>1</v>
      </c>
      <c r="L257" s="63">
        <v>1</v>
      </c>
      <c r="M257" s="63">
        <v>1</v>
      </c>
      <c r="N257" s="63">
        <v>1</v>
      </c>
      <c r="O257" s="63">
        <v>1</v>
      </c>
      <c r="P257" s="63">
        <v>1</v>
      </c>
      <c r="Q257" s="63">
        <v>1</v>
      </c>
      <c r="R257" s="63">
        <v>1</v>
      </c>
      <c r="S257" s="63">
        <v>1</v>
      </c>
      <c r="T257" s="65">
        <f>Utility_per_Participant!K252</f>
        <v>30.362303221881309</v>
      </c>
      <c r="U257" s="65">
        <v>0</v>
      </c>
      <c r="V257" s="66">
        <f>Utility_per_Participant!O252</f>
        <v>716.49</v>
      </c>
      <c r="W257" s="65">
        <v>0</v>
      </c>
      <c r="X257" s="65">
        <v>0</v>
      </c>
      <c r="Y257" s="65">
        <v>0</v>
      </c>
      <c r="Z257" s="63">
        <v>1</v>
      </c>
      <c r="AA257" s="67">
        <f>Utility_per_Participant!N252</f>
        <v>0</v>
      </c>
    </row>
    <row r="258" spans="1:27" ht="15.75" thickBot="1" x14ac:dyDescent="0.3">
      <c r="A258" s="58" t="str">
        <f>Utility_per_Participant!B253</f>
        <v>RMFE214</v>
      </c>
      <c r="B258" s="59">
        <f>Utility_per_Participant!I253</f>
        <v>2.1626371438359659E-2</v>
      </c>
      <c r="C258" s="59">
        <f>Utility_per_Participant!J253</f>
        <v>5.4376063682846254E-2</v>
      </c>
      <c r="D258" s="60">
        <f>Utility_per_Participant!L253</f>
        <v>105.03</v>
      </c>
      <c r="E258" s="59">
        <f>Utility_per_Participant!Q253</f>
        <v>0</v>
      </c>
      <c r="F258" s="61" t="str">
        <f>Utility_per_Participant!R253</f>
        <v>RS</v>
      </c>
      <c r="G258" s="62">
        <f>Utility_per_Participant!M253</f>
        <v>30</v>
      </c>
      <c r="H258" s="63">
        <v>1</v>
      </c>
      <c r="I258" s="63">
        <v>1</v>
      </c>
      <c r="J258" s="63">
        <v>1</v>
      </c>
      <c r="K258" s="63">
        <v>1</v>
      </c>
      <c r="L258" s="63">
        <v>1</v>
      </c>
      <c r="M258" s="63">
        <v>1</v>
      </c>
      <c r="N258" s="63">
        <v>1</v>
      </c>
      <c r="O258" s="63">
        <v>1</v>
      </c>
      <c r="P258" s="63">
        <v>1</v>
      </c>
      <c r="Q258" s="63">
        <v>1</v>
      </c>
      <c r="R258" s="63">
        <v>1</v>
      </c>
      <c r="S258" s="63">
        <v>1</v>
      </c>
      <c r="T258" s="65">
        <f>Utility_per_Participant!K253</f>
        <v>19.880011890743678</v>
      </c>
      <c r="U258" s="65">
        <v>0</v>
      </c>
      <c r="V258" s="66">
        <f>Utility_per_Participant!O253</f>
        <v>540.92999999999995</v>
      </c>
      <c r="W258" s="65">
        <v>0</v>
      </c>
      <c r="X258" s="65">
        <v>0</v>
      </c>
      <c r="Y258" s="65">
        <v>0</v>
      </c>
      <c r="Z258" s="63">
        <v>1</v>
      </c>
      <c r="AA258" s="67">
        <f>Utility_per_Participant!N253</f>
        <v>86.774187499999826</v>
      </c>
    </row>
    <row r="259" spans="1:27" ht="15.75" thickBot="1" x14ac:dyDescent="0.3">
      <c r="A259" s="58" t="str">
        <f>Utility_per_Participant!B254</f>
        <v>RMFN214</v>
      </c>
      <c r="B259" s="59">
        <f>Utility_per_Participant!I254</f>
        <v>2.1626371438359659E-2</v>
      </c>
      <c r="C259" s="59">
        <f>Utility_per_Participant!J254</f>
        <v>5.4376063682846254E-2</v>
      </c>
      <c r="D259" s="60">
        <f>Utility_per_Participant!L254</f>
        <v>105.03</v>
      </c>
      <c r="E259" s="59">
        <f>Utility_per_Participant!Q254</f>
        <v>0</v>
      </c>
      <c r="F259" s="61" t="str">
        <f>Utility_per_Participant!R254</f>
        <v>RS</v>
      </c>
      <c r="G259" s="62">
        <f>Utility_per_Participant!M254</f>
        <v>30</v>
      </c>
      <c r="H259" s="63">
        <v>1</v>
      </c>
      <c r="I259" s="63">
        <v>1</v>
      </c>
      <c r="J259" s="63">
        <v>1</v>
      </c>
      <c r="K259" s="63">
        <v>1</v>
      </c>
      <c r="L259" s="63">
        <v>1</v>
      </c>
      <c r="M259" s="63">
        <v>1</v>
      </c>
      <c r="N259" s="63">
        <v>1</v>
      </c>
      <c r="O259" s="63">
        <v>1</v>
      </c>
      <c r="P259" s="63">
        <v>1</v>
      </c>
      <c r="Q259" s="63">
        <v>1</v>
      </c>
      <c r="R259" s="63">
        <v>1</v>
      </c>
      <c r="S259" s="63">
        <v>1</v>
      </c>
      <c r="T259" s="65">
        <f>Utility_per_Participant!K254</f>
        <v>19.880011890743678</v>
      </c>
      <c r="U259" s="65">
        <v>0</v>
      </c>
      <c r="V259" s="66">
        <f>Utility_per_Participant!O254</f>
        <v>540.92999999999995</v>
      </c>
      <c r="W259" s="65">
        <v>0</v>
      </c>
      <c r="X259" s="65">
        <v>0</v>
      </c>
      <c r="Y259" s="65">
        <v>0</v>
      </c>
      <c r="Z259" s="63">
        <v>1</v>
      </c>
      <c r="AA259" s="67">
        <f>Utility_per_Participant!N254</f>
        <v>0</v>
      </c>
    </row>
    <row r="260" spans="1:27" ht="15.75" thickBot="1" x14ac:dyDescent="0.3">
      <c r="A260" s="58" t="str">
        <f>Utility_per_Participant!B255</f>
        <v>RSFE214</v>
      </c>
      <c r="B260" s="59">
        <f>Utility_per_Participant!I255</f>
        <v>3.8512455475177461E-2</v>
      </c>
      <c r="C260" s="59">
        <f>Utility_per_Participant!J255</f>
        <v>2.0549825281843265E-2</v>
      </c>
      <c r="D260" s="60">
        <f>Utility_per_Participant!L255</f>
        <v>87.56</v>
      </c>
      <c r="E260" s="59">
        <f>Utility_per_Participant!Q255</f>
        <v>0</v>
      </c>
      <c r="F260" s="61" t="str">
        <f>Utility_per_Participant!R255</f>
        <v>RS</v>
      </c>
      <c r="G260" s="62">
        <f>Utility_per_Participant!M255</f>
        <v>30</v>
      </c>
      <c r="H260" s="63">
        <v>1</v>
      </c>
      <c r="I260" s="63">
        <v>1</v>
      </c>
      <c r="J260" s="63">
        <v>1</v>
      </c>
      <c r="K260" s="63">
        <v>1</v>
      </c>
      <c r="L260" s="63">
        <v>1</v>
      </c>
      <c r="M260" s="63">
        <v>1</v>
      </c>
      <c r="N260" s="63">
        <v>1</v>
      </c>
      <c r="O260" s="63">
        <v>1</v>
      </c>
      <c r="P260" s="63">
        <v>1</v>
      </c>
      <c r="Q260" s="63">
        <v>1</v>
      </c>
      <c r="R260" s="63">
        <v>1</v>
      </c>
      <c r="S260" s="63">
        <v>1</v>
      </c>
      <c r="T260" s="65">
        <f>Utility_per_Participant!K255</f>
        <v>16.573301353456312</v>
      </c>
      <c r="U260" s="65">
        <v>0</v>
      </c>
      <c r="V260" s="66">
        <f>Utility_per_Participant!O255</f>
        <v>870.47</v>
      </c>
      <c r="W260" s="65">
        <v>0</v>
      </c>
      <c r="X260" s="65">
        <v>0</v>
      </c>
      <c r="Y260" s="65">
        <v>0</v>
      </c>
      <c r="Z260" s="63">
        <v>1</v>
      </c>
      <c r="AA260" s="67">
        <f>Utility_per_Participant!N255</f>
        <v>139.63789583333315</v>
      </c>
    </row>
    <row r="261" spans="1:27" ht="15.75" thickBot="1" x14ac:dyDescent="0.3">
      <c r="A261" s="58" t="str">
        <f>Utility_per_Participant!B256</f>
        <v>RSFN214</v>
      </c>
      <c r="B261" s="59">
        <f>Utility_per_Participant!I256</f>
        <v>3.8512455475177461E-2</v>
      </c>
      <c r="C261" s="59">
        <f>Utility_per_Participant!J256</f>
        <v>2.0549825281843265E-2</v>
      </c>
      <c r="D261" s="60">
        <f>Utility_per_Participant!L256</f>
        <v>87.56</v>
      </c>
      <c r="E261" s="59">
        <f>Utility_per_Participant!Q256</f>
        <v>0</v>
      </c>
      <c r="F261" s="61" t="str">
        <f>Utility_per_Participant!R256</f>
        <v>RS</v>
      </c>
      <c r="G261" s="62">
        <f>Utility_per_Participant!M256</f>
        <v>30</v>
      </c>
      <c r="H261" s="63">
        <v>1</v>
      </c>
      <c r="I261" s="63">
        <v>1</v>
      </c>
      <c r="J261" s="63">
        <v>1</v>
      </c>
      <c r="K261" s="63">
        <v>1</v>
      </c>
      <c r="L261" s="63">
        <v>1</v>
      </c>
      <c r="M261" s="63">
        <v>1</v>
      </c>
      <c r="N261" s="63">
        <v>1</v>
      </c>
      <c r="O261" s="63">
        <v>1</v>
      </c>
      <c r="P261" s="63">
        <v>1</v>
      </c>
      <c r="Q261" s="63">
        <v>1</v>
      </c>
      <c r="R261" s="63">
        <v>1</v>
      </c>
      <c r="S261" s="63">
        <v>1</v>
      </c>
      <c r="T261" s="65">
        <f>Utility_per_Participant!K256</f>
        <v>16.573301353456312</v>
      </c>
      <c r="U261" s="65">
        <v>0</v>
      </c>
      <c r="V261" s="66">
        <f>Utility_per_Participant!O256</f>
        <v>870.47</v>
      </c>
      <c r="W261" s="65">
        <v>0</v>
      </c>
      <c r="X261" s="65">
        <v>0</v>
      </c>
      <c r="Y261" s="65">
        <v>0</v>
      </c>
      <c r="Z261" s="63">
        <v>1</v>
      </c>
      <c r="AA261" s="67">
        <f>Utility_per_Participant!N256</f>
        <v>0</v>
      </c>
    </row>
    <row r="262" spans="1:27" ht="15.75" thickBot="1" x14ac:dyDescent="0.3">
      <c r="A262" s="58" t="str">
        <f>Utility_per_Participant!B257</f>
        <v>RMOE215</v>
      </c>
      <c r="B262" s="59">
        <f>Utility_per_Participant!I257</f>
        <v>3.4000000000000002E-2</v>
      </c>
      <c r="C262" s="59">
        <f>Utility_per_Participant!J257</f>
        <v>0.06</v>
      </c>
      <c r="D262" s="60">
        <f>Utility_per_Participant!L257</f>
        <v>116.64999999999999</v>
      </c>
      <c r="E262" s="59">
        <f>Utility_per_Participant!Q257</f>
        <v>0</v>
      </c>
      <c r="F262" s="61" t="str">
        <f>Utility_per_Participant!R257</f>
        <v>RS</v>
      </c>
      <c r="G262" s="62">
        <f>Utility_per_Participant!M257</f>
        <v>20</v>
      </c>
      <c r="H262" s="63">
        <v>1</v>
      </c>
      <c r="I262" s="63">
        <v>1</v>
      </c>
      <c r="J262" s="63">
        <v>1</v>
      </c>
      <c r="K262" s="63">
        <v>1</v>
      </c>
      <c r="L262" s="63">
        <v>1</v>
      </c>
      <c r="M262" s="63">
        <v>1</v>
      </c>
      <c r="N262" s="63">
        <v>1</v>
      </c>
      <c r="O262" s="63">
        <v>1</v>
      </c>
      <c r="P262" s="63">
        <v>1</v>
      </c>
      <c r="Q262" s="63">
        <v>1</v>
      </c>
      <c r="R262" s="63">
        <v>1</v>
      </c>
      <c r="S262" s="63">
        <v>1</v>
      </c>
      <c r="T262" s="65">
        <f>Utility_per_Participant!K257</f>
        <v>22.079438132488335</v>
      </c>
      <c r="U262" s="65">
        <v>0</v>
      </c>
      <c r="V262" s="66">
        <f>Utility_per_Participant!O257</f>
        <v>1797.5099998999999</v>
      </c>
      <c r="W262" s="65">
        <v>0</v>
      </c>
      <c r="X262" s="65">
        <v>0</v>
      </c>
      <c r="Y262" s="65">
        <v>0</v>
      </c>
      <c r="Z262" s="63">
        <v>1</v>
      </c>
      <c r="AA262" s="67">
        <f>Utility_per_Participant!N257</f>
        <v>0</v>
      </c>
    </row>
    <row r="263" spans="1:27" ht="15.75" thickBot="1" x14ac:dyDescent="0.3">
      <c r="A263" s="58" t="str">
        <f>Utility_per_Participant!B258</f>
        <v>RMON215</v>
      </c>
      <c r="B263" s="59">
        <f>Utility_per_Participant!I258</f>
        <v>3.4000000000000002E-2</v>
      </c>
      <c r="C263" s="59">
        <f>Utility_per_Participant!J258</f>
        <v>0.06</v>
      </c>
      <c r="D263" s="60">
        <f>Utility_per_Participant!L258</f>
        <v>116.64999999999999</v>
      </c>
      <c r="E263" s="59">
        <f>Utility_per_Participant!Q258</f>
        <v>0</v>
      </c>
      <c r="F263" s="61" t="str">
        <f>Utility_per_Participant!R258</f>
        <v>RS</v>
      </c>
      <c r="G263" s="62">
        <f>Utility_per_Participant!M258</f>
        <v>20</v>
      </c>
      <c r="H263" s="63">
        <v>1</v>
      </c>
      <c r="I263" s="63">
        <v>1</v>
      </c>
      <c r="J263" s="63">
        <v>1</v>
      </c>
      <c r="K263" s="63">
        <v>1</v>
      </c>
      <c r="L263" s="63">
        <v>1</v>
      </c>
      <c r="M263" s="63">
        <v>1</v>
      </c>
      <c r="N263" s="63">
        <v>1</v>
      </c>
      <c r="O263" s="63">
        <v>1</v>
      </c>
      <c r="P263" s="63">
        <v>1</v>
      </c>
      <c r="Q263" s="63">
        <v>1</v>
      </c>
      <c r="R263" s="63">
        <v>1</v>
      </c>
      <c r="S263" s="63">
        <v>1</v>
      </c>
      <c r="T263" s="65">
        <f>Utility_per_Participant!K258</f>
        <v>22.079438132488335</v>
      </c>
      <c r="U263" s="65">
        <v>0</v>
      </c>
      <c r="V263" s="66">
        <f>Utility_per_Participant!O258</f>
        <v>1797.5099998999999</v>
      </c>
      <c r="W263" s="65">
        <v>0</v>
      </c>
      <c r="X263" s="65">
        <v>0</v>
      </c>
      <c r="Y263" s="65">
        <v>0</v>
      </c>
      <c r="Z263" s="63">
        <v>1</v>
      </c>
      <c r="AA263" s="67">
        <f>Utility_per_Participant!N258</f>
        <v>0</v>
      </c>
    </row>
    <row r="264" spans="1:27" ht="15.75" thickBot="1" x14ac:dyDescent="0.3">
      <c r="A264" s="58" t="str">
        <f>Utility_per_Participant!B259</f>
        <v>RMFE215</v>
      </c>
      <c r="B264" s="59">
        <f>Utility_per_Participant!I259</f>
        <v>2.1000000000000001E-2</v>
      </c>
      <c r="C264" s="59">
        <f>Utility_per_Participant!J259</f>
        <v>8.0000000000000002E-3</v>
      </c>
      <c r="D264" s="60">
        <f>Utility_per_Participant!L259</f>
        <v>55.239999999999995</v>
      </c>
      <c r="E264" s="59">
        <f>Utility_per_Participant!Q259</f>
        <v>0</v>
      </c>
      <c r="F264" s="61" t="str">
        <f>Utility_per_Participant!R259</f>
        <v>RS</v>
      </c>
      <c r="G264" s="62">
        <f>Utility_per_Participant!M259</f>
        <v>20</v>
      </c>
      <c r="H264" s="63">
        <v>1</v>
      </c>
      <c r="I264" s="63">
        <v>1</v>
      </c>
      <c r="J264" s="63">
        <v>1</v>
      </c>
      <c r="K264" s="63">
        <v>1</v>
      </c>
      <c r="L264" s="63">
        <v>1</v>
      </c>
      <c r="M264" s="63">
        <v>1</v>
      </c>
      <c r="N264" s="63">
        <v>1</v>
      </c>
      <c r="O264" s="63">
        <v>1</v>
      </c>
      <c r="P264" s="63">
        <v>1</v>
      </c>
      <c r="Q264" s="63">
        <v>1</v>
      </c>
      <c r="R264" s="63">
        <v>1</v>
      </c>
      <c r="S264" s="63">
        <v>1</v>
      </c>
      <c r="T264" s="65">
        <f>Utility_per_Participant!K259</f>
        <v>10.455792219791304</v>
      </c>
      <c r="U264" s="65">
        <v>0</v>
      </c>
      <c r="V264" s="66">
        <f>Utility_per_Participant!O259</f>
        <v>1357.0700005000001</v>
      </c>
      <c r="W264" s="65">
        <v>0</v>
      </c>
      <c r="X264" s="65">
        <v>0</v>
      </c>
      <c r="Y264" s="65">
        <v>0</v>
      </c>
      <c r="Z264" s="63">
        <v>1</v>
      </c>
      <c r="AA264" s="67">
        <f>Utility_per_Participant!N259</f>
        <v>0</v>
      </c>
    </row>
    <row r="265" spans="1:27" ht="15.75" thickBot="1" x14ac:dyDescent="0.3">
      <c r="A265" s="58" t="str">
        <f>Utility_per_Participant!B260</f>
        <v>RMFN215</v>
      </c>
      <c r="B265" s="59">
        <f>Utility_per_Participant!I260</f>
        <v>2.1000000000000001E-2</v>
      </c>
      <c r="C265" s="59">
        <f>Utility_per_Participant!J260</f>
        <v>8.0000000000000002E-3</v>
      </c>
      <c r="D265" s="60">
        <f>Utility_per_Participant!L260</f>
        <v>55.239999999999995</v>
      </c>
      <c r="E265" s="59">
        <f>Utility_per_Participant!Q260</f>
        <v>0</v>
      </c>
      <c r="F265" s="61" t="str">
        <f>Utility_per_Participant!R260</f>
        <v>RS</v>
      </c>
      <c r="G265" s="62">
        <f>Utility_per_Participant!M260</f>
        <v>20</v>
      </c>
      <c r="H265" s="63">
        <v>1</v>
      </c>
      <c r="I265" s="63">
        <v>1</v>
      </c>
      <c r="J265" s="63">
        <v>1</v>
      </c>
      <c r="K265" s="63">
        <v>1</v>
      </c>
      <c r="L265" s="63">
        <v>1</v>
      </c>
      <c r="M265" s="63">
        <v>1</v>
      </c>
      <c r="N265" s="63">
        <v>1</v>
      </c>
      <c r="O265" s="63">
        <v>1</v>
      </c>
      <c r="P265" s="63">
        <v>1</v>
      </c>
      <c r="Q265" s="63">
        <v>1</v>
      </c>
      <c r="R265" s="63">
        <v>1</v>
      </c>
      <c r="S265" s="63">
        <v>1</v>
      </c>
      <c r="T265" s="65">
        <f>Utility_per_Participant!K260</f>
        <v>10.455792219791304</v>
      </c>
      <c r="U265" s="65">
        <v>0</v>
      </c>
      <c r="V265" s="66">
        <f>Utility_per_Participant!O260</f>
        <v>1357.0700005000001</v>
      </c>
      <c r="W265" s="65">
        <v>0</v>
      </c>
      <c r="X265" s="65">
        <v>0</v>
      </c>
      <c r="Y265" s="65">
        <v>0</v>
      </c>
      <c r="Z265" s="63">
        <v>1</v>
      </c>
      <c r="AA265" s="67">
        <f>Utility_per_Participant!N260</f>
        <v>0</v>
      </c>
    </row>
    <row r="266" spans="1:27" ht="15.75" thickBot="1" x14ac:dyDescent="0.3">
      <c r="A266" s="58" t="str">
        <f>Utility_per_Participant!B261</f>
        <v>RSFE215</v>
      </c>
      <c r="B266" s="59">
        <f>Utility_per_Participant!I261</f>
        <v>5.0999999999999997E-2</v>
      </c>
      <c r="C266" s="59">
        <f>Utility_per_Participant!J261</f>
        <v>5.7000000000000002E-2</v>
      </c>
      <c r="D266" s="60">
        <f>Utility_per_Participant!L261</f>
        <v>156.07999999999998</v>
      </c>
      <c r="E266" s="59">
        <f>Utility_per_Participant!Q261</f>
        <v>0</v>
      </c>
      <c r="F266" s="61" t="str">
        <f>Utility_per_Participant!R261</f>
        <v>RS</v>
      </c>
      <c r="G266" s="62">
        <f>Utility_per_Participant!M261</f>
        <v>20</v>
      </c>
      <c r="H266" s="63">
        <v>1</v>
      </c>
      <c r="I266" s="63">
        <v>1</v>
      </c>
      <c r="J266" s="63">
        <v>1</v>
      </c>
      <c r="K266" s="63">
        <v>1</v>
      </c>
      <c r="L266" s="63">
        <v>1</v>
      </c>
      <c r="M266" s="63">
        <v>1</v>
      </c>
      <c r="N266" s="63">
        <v>1</v>
      </c>
      <c r="O266" s="63">
        <v>1</v>
      </c>
      <c r="P266" s="63">
        <v>1</v>
      </c>
      <c r="Q266" s="63">
        <v>1</v>
      </c>
      <c r="R266" s="63">
        <v>1</v>
      </c>
      <c r="S266" s="63">
        <v>1</v>
      </c>
      <c r="T266" s="65">
        <f>Utility_per_Participant!K261</f>
        <v>29.542723563812938</v>
      </c>
      <c r="U266" s="65">
        <v>0</v>
      </c>
      <c r="V266" s="66">
        <f>Utility_per_Participant!O261</f>
        <v>3057.3399998999998</v>
      </c>
      <c r="W266" s="65">
        <v>0</v>
      </c>
      <c r="X266" s="65">
        <v>0</v>
      </c>
      <c r="Y266" s="65">
        <v>0</v>
      </c>
      <c r="Z266" s="63">
        <v>1</v>
      </c>
      <c r="AA266" s="67">
        <f>Utility_per_Participant!N261</f>
        <v>0</v>
      </c>
    </row>
    <row r="267" spans="1:27" ht="15.75" thickBot="1" x14ac:dyDescent="0.3">
      <c r="A267" s="58" t="str">
        <f>Utility_per_Participant!B262</f>
        <v>RSFN215</v>
      </c>
      <c r="B267" s="59">
        <f>Utility_per_Participant!I262</f>
        <v>5.0999999999999997E-2</v>
      </c>
      <c r="C267" s="59">
        <f>Utility_per_Participant!J262</f>
        <v>5.7000000000000002E-2</v>
      </c>
      <c r="D267" s="60">
        <f>Utility_per_Participant!L262</f>
        <v>156.07999999999998</v>
      </c>
      <c r="E267" s="59">
        <f>Utility_per_Participant!Q262</f>
        <v>0</v>
      </c>
      <c r="F267" s="61" t="str">
        <f>Utility_per_Participant!R262</f>
        <v>RS</v>
      </c>
      <c r="G267" s="62">
        <f>Utility_per_Participant!M262</f>
        <v>20</v>
      </c>
      <c r="H267" s="63">
        <v>1</v>
      </c>
      <c r="I267" s="63">
        <v>1</v>
      </c>
      <c r="J267" s="63">
        <v>1</v>
      </c>
      <c r="K267" s="63">
        <v>1</v>
      </c>
      <c r="L267" s="63">
        <v>1</v>
      </c>
      <c r="M267" s="63">
        <v>1</v>
      </c>
      <c r="N267" s="63">
        <v>1</v>
      </c>
      <c r="O267" s="63">
        <v>1</v>
      </c>
      <c r="P267" s="63">
        <v>1</v>
      </c>
      <c r="Q267" s="63">
        <v>1</v>
      </c>
      <c r="R267" s="63">
        <v>1</v>
      </c>
      <c r="S267" s="63">
        <v>1</v>
      </c>
      <c r="T267" s="65">
        <f>Utility_per_Participant!K262</f>
        <v>29.542723563812938</v>
      </c>
      <c r="U267" s="65">
        <v>0</v>
      </c>
      <c r="V267" s="66">
        <f>Utility_per_Participant!O262</f>
        <v>3057.3399998999998</v>
      </c>
      <c r="W267" s="65">
        <v>0</v>
      </c>
      <c r="X267" s="65">
        <v>0</v>
      </c>
      <c r="Y267" s="65">
        <v>0</v>
      </c>
      <c r="Z267" s="63">
        <v>1</v>
      </c>
      <c r="AA267" s="67">
        <f>Utility_per_Participant!N262</f>
        <v>0</v>
      </c>
    </row>
    <row r="268" spans="1:27" ht="15.75" thickBot="1" x14ac:dyDescent="0.3">
      <c r="A268" s="58" t="str">
        <f>Utility_per_Participant!B263</f>
        <v>RMOE216</v>
      </c>
      <c r="B268" s="59">
        <f>Utility_per_Participant!I263</f>
        <v>0.109</v>
      </c>
      <c r="C268" s="59">
        <f>Utility_per_Participant!J263</f>
        <v>0.06</v>
      </c>
      <c r="D268" s="60">
        <f>Utility_per_Participant!L263</f>
        <v>296.72000000000003</v>
      </c>
      <c r="E268" s="59">
        <f>Utility_per_Participant!Q263</f>
        <v>0</v>
      </c>
      <c r="F268" s="61" t="str">
        <f>Utility_per_Participant!R263</f>
        <v>RS</v>
      </c>
      <c r="G268" s="62">
        <f>Utility_per_Participant!M263</f>
        <v>20</v>
      </c>
      <c r="H268" s="63">
        <v>1</v>
      </c>
      <c r="I268" s="63">
        <v>1</v>
      </c>
      <c r="J268" s="63">
        <v>1</v>
      </c>
      <c r="K268" s="63">
        <v>1</v>
      </c>
      <c r="L268" s="63">
        <v>1</v>
      </c>
      <c r="M268" s="63">
        <v>1</v>
      </c>
      <c r="N268" s="63">
        <v>1</v>
      </c>
      <c r="O268" s="63">
        <v>1</v>
      </c>
      <c r="P268" s="63">
        <v>1</v>
      </c>
      <c r="Q268" s="63">
        <v>1</v>
      </c>
      <c r="R268" s="63">
        <v>1</v>
      </c>
      <c r="S268" s="63">
        <v>1</v>
      </c>
      <c r="T268" s="65">
        <f>Utility_per_Participant!K263</f>
        <v>56.162973704860178</v>
      </c>
      <c r="U268" s="65">
        <v>0</v>
      </c>
      <c r="V268" s="66">
        <f>Utility_per_Participant!O263</f>
        <v>429.18999997999998</v>
      </c>
      <c r="W268" s="65">
        <v>0</v>
      </c>
      <c r="X268" s="65">
        <v>0</v>
      </c>
      <c r="Y268" s="65">
        <v>0</v>
      </c>
      <c r="Z268" s="63">
        <v>1</v>
      </c>
      <c r="AA268" s="67">
        <f>Utility_per_Participant!N263</f>
        <v>152.59595578322993</v>
      </c>
    </row>
    <row r="269" spans="1:27" ht="15.75" thickBot="1" x14ac:dyDescent="0.3">
      <c r="A269" s="58" t="str">
        <f>Utility_per_Participant!B264</f>
        <v>RMON216</v>
      </c>
      <c r="B269" s="59">
        <f>Utility_per_Participant!I264</f>
        <v>0.109</v>
      </c>
      <c r="C269" s="59">
        <f>Utility_per_Participant!J264</f>
        <v>0.06</v>
      </c>
      <c r="D269" s="60">
        <f>Utility_per_Participant!L264</f>
        <v>296.72000000000003</v>
      </c>
      <c r="E269" s="59">
        <f>Utility_per_Participant!Q264</f>
        <v>0</v>
      </c>
      <c r="F269" s="61" t="str">
        <f>Utility_per_Participant!R264</f>
        <v>RS</v>
      </c>
      <c r="G269" s="62">
        <f>Utility_per_Participant!M264</f>
        <v>20</v>
      </c>
      <c r="H269" s="63">
        <v>1</v>
      </c>
      <c r="I269" s="63">
        <v>1</v>
      </c>
      <c r="J269" s="63">
        <v>1</v>
      </c>
      <c r="K269" s="63">
        <v>1</v>
      </c>
      <c r="L269" s="63">
        <v>1</v>
      </c>
      <c r="M269" s="63">
        <v>1</v>
      </c>
      <c r="N269" s="63">
        <v>1</v>
      </c>
      <c r="O269" s="63">
        <v>1</v>
      </c>
      <c r="P269" s="63">
        <v>1</v>
      </c>
      <c r="Q269" s="63">
        <v>1</v>
      </c>
      <c r="R269" s="63">
        <v>1</v>
      </c>
      <c r="S269" s="63">
        <v>1</v>
      </c>
      <c r="T269" s="65">
        <f>Utility_per_Participant!K264</f>
        <v>56.162973704860178</v>
      </c>
      <c r="U269" s="65">
        <v>0</v>
      </c>
      <c r="V269" s="66">
        <f>Utility_per_Participant!O264</f>
        <v>429.18999997999998</v>
      </c>
      <c r="W269" s="65">
        <v>0</v>
      </c>
      <c r="X269" s="65">
        <v>0</v>
      </c>
      <c r="Y269" s="65">
        <v>0</v>
      </c>
      <c r="Z269" s="63">
        <v>1</v>
      </c>
      <c r="AA269" s="67">
        <f>Utility_per_Participant!N264</f>
        <v>0</v>
      </c>
    </row>
    <row r="270" spans="1:27" ht="15.75" thickBot="1" x14ac:dyDescent="0.3">
      <c r="A270" s="58" t="str">
        <f>Utility_per_Participant!B265</f>
        <v>RMFE216</v>
      </c>
      <c r="B270" s="59">
        <f>Utility_per_Participant!I265</f>
        <v>0.109</v>
      </c>
      <c r="C270" s="59">
        <f>Utility_per_Participant!J265</f>
        <v>0.06</v>
      </c>
      <c r="D270" s="60">
        <f>Utility_per_Participant!L265</f>
        <v>296.72000000000003</v>
      </c>
      <c r="E270" s="59">
        <f>Utility_per_Participant!Q265</f>
        <v>0</v>
      </c>
      <c r="F270" s="61" t="str">
        <f>Utility_per_Participant!R265</f>
        <v>RS</v>
      </c>
      <c r="G270" s="62">
        <f>Utility_per_Participant!M265</f>
        <v>20</v>
      </c>
      <c r="H270" s="63">
        <v>1</v>
      </c>
      <c r="I270" s="63">
        <v>1</v>
      </c>
      <c r="J270" s="63">
        <v>1</v>
      </c>
      <c r="K270" s="63">
        <v>1</v>
      </c>
      <c r="L270" s="63">
        <v>1</v>
      </c>
      <c r="M270" s="63">
        <v>1</v>
      </c>
      <c r="N270" s="63">
        <v>1</v>
      </c>
      <c r="O270" s="63">
        <v>1</v>
      </c>
      <c r="P270" s="63">
        <v>1</v>
      </c>
      <c r="Q270" s="63">
        <v>1</v>
      </c>
      <c r="R270" s="63">
        <v>1</v>
      </c>
      <c r="S270" s="63">
        <v>1</v>
      </c>
      <c r="T270" s="65">
        <f>Utility_per_Participant!K265</f>
        <v>56.162973704860178</v>
      </c>
      <c r="U270" s="65">
        <v>0</v>
      </c>
      <c r="V270" s="66">
        <f>Utility_per_Participant!O265</f>
        <v>429.18999997999998</v>
      </c>
      <c r="W270" s="65">
        <v>0</v>
      </c>
      <c r="X270" s="65">
        <v>0</v>
      </c>
      <c r="Y270" s="65">
        <v>0</v>
      </c>
      <c r="Z270" s="63">
        <v>1</v>
      </c>
      <c r="AA270" s="67">
        <f>Utility_per_Participant!N265</f>
        <v>152.59595578322995</v>
      </c>
    </row>
    <row r="271" spans="1:27" ht="15.75" thickBot="1" x14ac:dyDescent="0.3">
      <c r="A271" s="58" t="str">
        <f>Utility_per_Participant!B266</f>
        <v>RMFN216</v>
      </c>
      <c r="B271" s="59">
        <f>Utility_per_Participant!I266</f>
        <v>0.109</v>
      </c>
      <c r="C271" s="59">
        <f>Utility_per_Participant!J266</f>
        <v>0.06</v>
      </c>
      <c r="D271" s="60">
        <f>Utility_per_Participant!L266</f>
        <v>296.72000000000003</v>
      </c>
      <c r="E271" s="59">
        <f>Utility_per_Participant!Q266</f>
        <v>0</v>
      </c>
      <c r="F271" s="61" t="str">
        <f>Utility_per_Participant!R266</f>
        <v>RS</v>
      </c>
      <c r="G271" s="62">
        <f>Utility_per_Participant!M266</f>
        <v>20</v>
      </c>
      <c r="H271" s="63">
        <v>1</v>
      </c>
      <c r="I271" s="63">
        <v>1</v>
      </c>
      <c r="J271" s="63">
        <v>1</v>
      </c>
      <c r="K271" s="63">
        <v>1</v>
      </c>
      <c r="L271" s="63">
        <v>1</v>
      </c>
      <c r="M271" s="63">
        <v>1</v>
      </c>
      <c r="N271" s="63">
        <v>1</v>
      </c>
      <c r="O271" s="63">
        <v>1</v>
      </c>
      <c r="P271" s="63">
        <v>1</v>
      </c>
      <c r="Q271" s="63">
        <v>1</v>
      </c>
      <c r="R271" s="63">
        <v>1</v>
      </c>
      <c r="S271" s="63">
        <v>1</v>
      </c>
      <c r="T271" s="65">
        <f>Utility_per_Participant!K266</f>
        <v>56.162973704860178</v>
      </c>
      <c r="U271" s="65">
        <v>0</v>
      </c>
      <c r="V271" s="66">
        <f>Utility_per_Participant!O266</f>
        <v>429.18999997999998</v>
      </c>
      <c r="W271" s="65">
        <v>0</v>
      </c>
      <c r="X271" s="65">
        <v>0</v>
      </c>
      <c r="Y271" s="65">
        <v>0</v>
      </c>
      <c r="Z271" s="63">
        <v>1</v>
      </c>
      <c r="AA271" s="67">
        <f>Utility_per_Participant!N266</f>
        <v>0</v>
      </c>
    </row>
    <row r="272" spans="1:27" ht="15.75" thickBot="1" x14ac:dyDescent="0.3">
      <c r="A272" s="58" t="str">
        <f>Utility_per_Participant!B267</f>
        <v>RSFE216</v>
      </c>
      <c r="B272" s="59">
        <f>Utility_per_Participant!I267</f>
        <v>0.109</v>
      </c>
      <c r="C272" s="59">
        <f>Utility_per_Participant!J267</f>
        <v>0.06</v>
      </c>
      <c r="D272" s="60">
        <f>Utility_per_Participant!L267</f>
        <v>296.72000000000003</v>
      </c>
      <c r="E272" s="59">
        <f>Utility_per_Participant!Q267</f>
        <v>0</v>
      </c>
      <c r="F272" s="61" t="str">
        <f>Utility_per_Participant!R267</f>
        <v>RS</v>
      </c>
      <c r="G272" s="62">
        <f>Utility_per_Participant!M267</f>
        <v>20</v>
      </c>
      <c r="H272" s="63">
        <v>1</v>
      </c>
      <c r="I272" s="63">
        <v>1</v>
      </c>
      <c r="J272" s="63">
        <v>1</v>
      </c>
      <c r="K272" s="63">
        <v>1</v>
      </c>
      <c r="L272" s="63">
        <v>1</v>
      </c>
      <c r="M272" s="63">
        <v>1</v>
      </c>
      <c r="N272" s="63">
        <v>1</v>
      </c>
      <c r="O272" s="63">
        <v>1</v>
      </c>
      <c r="P272" s="63">
        <v>1</v>
      </c>
      <c r="Q272" s="63">
        <v>1</v>
      </c>
      <c r="R272" s="63">
        <v>1</v>
      </c>
      <c r="S272" s="63">
        <v>1</v>
      </c>
      <c r="T272" s="65">
        <f>Utility_per_Participant!K267</f>
        <v>56.162973704860178</v>
      </c>
      <c r="U272" s="65">
        <v>0</v>
      </c>
      <c r="V272" s="66">
        <f>Utility_per_Participant!O267</f>
        <v>429.18999997999998</v>
      </c>
      <c r="W272" s="65">
        <v>0</v>
      </c>
      <c r="X272" s="65">
        <v>0</v>
      </c>
      <c r="Y272" s="65">
        <v>0</v>
      </c>
      <c r="Z272" s="63">
        <v>1</v>
      </c>
      <c r="AA272" s="67">
        <f>Utility_per_Participant!N267</f>
        <v>152.59595578323012</v>
      </c>
    </row>
    <row r="273" spans="1:27" ht="15.75" thickBot="1" x14ac:dyDescent="0.3">
      <c r="A273" s="58" t="str">
        <f>Utility_per_Participant!B268</f>
        <v>RSFN216</v>
      </c>
      <c r="B273" s="59">
        <f>Utility_per_Participant!I268</f>
        <v>0.109</v>
      </c>
      <c r="C273" s="59">
        <f>Utility_per_Participant!J268</f>
        <v>0.06</v>
      </c>
      <c r="D273" s="60">
        <f>Utility_per_Participant!L268</f>
        <v>296.72000000000003</v>
      </c>
      <c r="E273" s="59">
        <f>Utility_per_Participant!Q268</f>
        <v>0</v>
      </c>
      <c r="F273" s="61" t="str">
        <f>Utility_per_Participant!R268</f>
        <v>RS</v>
      </c>
      <c r="G273" s="62">
        <f>Utility_per_Participant!M268</f>
        <v>20</v>
      </c>
      <c r="H273" s="63">
        <v>1</v>
      </c>
      <c r="I273" s="63">
        <v>1</v>
      </c>
      <c r="J273" s="63">
        <v>1</v>
      </c>
      <c r="K273" s="63">
        <v>1</v>
      </c>
      <c r="L273" s="63">
        <v>1</v>
      </c>
      <c r="M273" s="63">
        <v>1</v>
      </c>
      <c r="N273" s="63">
        <v>1</v>
      </c>
      <c r="O273" s="63">
        <v>1</v>
      </c>
      <c r="P273" s="63">
        <v>1</v>
      </c>
      <c r="Q273" s="63">
        <v>1</v>
      </c>
      <c r="R273" s="63">
        <v>1</v>
      </c>
      <c r="S273" s="63">
        <v>1</v>
      </c>
      <c r="T273" s="65">
        <f>Utility_per_Participant!K268</f>
        <v>56.162973704860178</v>
      </c>
      <c r="U273" s="65">
        <v>0</v>
      </c>
      <c r="V273" s="66">
        <f>Utility_per_Participant!O268</f>
        <v>429.18999997999998</v>
      </c>
      <c r="W273" s="65">
        <v>0</v>
      </c>
      <c r="X273" s="65">
        <v>0</v>
      </c>
      <c r="Y273" s="65">
        <v>0</v>
      </c>
      <c r="Z273" s="63">
        <v>1</v>
      </c>
      <c r="AA273" s="67">
        <f>Utility_per_Participant!N268</f>
        <v>0</v>
      </c>
    </row>
    <row r="274" spans="1:27" ht="15.75" thickBot="1" x14ac:dyDescent="0.3">
      <c r="A274" s="58" t="str">
        <f>Utility_per_Participant!B269</f>
        <v>RMOE217</v>
      </c>
      <c r="B274" s="59">
        <f>Utility_per_Participant!I269</f>
        <v>0.11700000000000001</v>
      </c>
      <c r="C274" s="59">
        <f>Utility_per_Participant!J269</f>
        <v>6.4000000000000001E-2</v>
      </c>
      <c r="D274" s="60">
        <f>Utility_per_Participant!L269</f>
        <v>316.22000000000003</v>
      </c>
      <c r="E274" s="59">
        <f>Utility_per_Participant!Q269</f>
        <v>0</v>
      </c>
      <c r="F274" s="61" t="str">
        <f>Utility_per_Participant!R269</f>
        <v>RS</v>
      </c>
      <c r="G274" s="62">
        <f>Utility_per_Participant!M269</f>
        <v>20</v>
      </c>
      <c r="H274" s="63">
        <v>1</v>
      </c>
      <c r="I274" s="63">
        <v>1</v>
      </c>
      <c r="J274" s="63">
        <v>1</v>
      </c>
      <c r="K274" s="63">
        <v>1</v>
      </c>
      <c r="L274" s="63">
        <v>1</v>
      </c>
      <c r="M274" s="63">
        <v>1</v>
      </c>
      <c r="N274" s="63">
        <v>1</v>
      </c>
      <c r="O274" s="63">
        <v>1</v>
      </c>
      <c r="P274" s="63">
        <v>1</v>
      </c>
      <c r="Q274" s="63">
        <v>1</v>
      </c>
      <c r="R274" s="63">
        <v>1</v>
      </c>
      <c r="S274" s="63">
        <v>1</v>
      </c>
      <c r="T274" s="65">
        <f>Utility_per_Participant!K269</f>
        <v>59.853921356669204</v>
      </c>
      <c r="U274" s="65">
        <v>0</v>
      </c>
      <c r="V274" s="66">
        <f>Utility_per_Participant!O269</f>
        <v>905.04000000000008</v>
      </c>
      <c r="W274" s="65">
        <v>0</v>
      </c>
      <c r="X274" s="65">
        <v>0</v>
      </c>
      <c r="Y274" s="65">
        <v>0</v>
      </c>
      <c r="Z274" s="63">
        <v>1</v>
      </c>
      <c r="AA274" s="67">
        <f>Utility_per_Participant!N269</f>
        <v>589.78337866042591</v>
      </c>
    </row>
    <row r="275" spans="1:27" ht="15.75" thickBot="1" x14ac:dyDescent="0.3">
      <c r="A275" s="58" t="str">
        <f>Utility_per_Participant!B270</f>
        <v>RMON217</v>
      </c>
      <c r="B275" s="59">
        <f>Utility_per_Participant!I270</f>
        <v>0.11700000000000001</v>
      </c>
      <c r="C275" s="59">
        <f>Utility_per_Participant!J270</f>
        <v>6.4000000000000001E-2</v>
      </c>
      <c r="D275" s="60">
        <f>Utility_per_Participant!L270</f>
        <v>316.22000000000003</v>
      </c>
      <c r="E275" s="59">
        <f>Utility_per_Participant!Q270</f>
        <v>0</v>
      </c>
      <c r="F275" s="61" t="str">
        <f>Utility_per_Participant!R270</f>
        <v>RS</v>
      </c>
      <c r="G275" s="62">
        <f>Utility_per_Participant!M270</f>
        <v>20</v>
      </c>
      <c r="H275" s="63">
        <v>1</v>
      </c>
      <c r="I275" s="63">
        <v>1</v>
      </c>
      <c r="J275" s="63">
        <v>1</v>
      </c>
      <c r="K275" s="63">
        <v>1</v>
      </c>
      <c r="L275" s="63">
        <v>1</v>
      </c>
      <c r="M275" s="63">
        <v>1</v>
      </c>
      <c r="N275" s="63">
        <v>1</v>
      </c>
      <c r="O275" s="63">
        <v>1</v>
      </c>
      <c r="P275" s="63">
        <v>1</v>
      </c>
      <c r="Q275" s="63">
        <v>1</v>
      </c>
      <c r="R275" s="63">
        <v>1</v>
      </c>
      <c r="S275" s="63">
        <v>1</v>
      </c>
      <c r="T275" s="65">
        <f>Utility_per_Participant!K270</f>
        <v>59.853921356669204</v>
      </c>
      <c r="U275" s="65">
        <v>0</v>
      </c>
      <c r="V275" s="66">
        <f>Utility_per_Participant!O270</f>
        <v>905.04000000000008</v>
      </c>
      <c r="W275" s="65">
        <v>0</v>
      </c>
      <c r="X275" s="65">
        <v>0</v>
      </c>
      <c r="Y275" s="65">
        <v>0</v>
      </c>
      <c r="Z275" s="63">
        <v>1</v>
      </c>
      <c r="AA275" s="67">
        <f>Utility_per_Participant!N270</f>
        <v>0</v>
      </c>
    </row>
    <row r="276" spans="1:27" ht="15.75" thickBot="1" x14ac:dyDescent="0.3">
      <c r="A276" s="58" t="str">
        <f>Utility_per_Participant!B271</f>
        <v>RMFE217</v>
      </c>
      <c r="B276" s="59">
        <f>Utility_per_Participant!I271</f>
        <v>8.7999999999999995E-2</v>
      </c>
      <c r="C276" s="59">
        <f>Utility_per_Participant!J271</f>
        <v>4.8000000000000001E-2</v>
      </c>
      <c r="D276" s="60">
        <f>Utility_per_Participant!L271</f>
        <v>238.74</v>
      </c>
      <c r="E276" s="59">
        <f>Utility_per_Participant!Q271</f>
        <v>0</v>
      </c>
      <c r="F276" s="61" t="str">
        <f>Utility_per_Participant!R271</f>
        <v>RS</v>
      </c>
      <c r="G276" s="62">
        <f>Utility_per_Participant!M271</f>
        <v>20</v>
      </c>
      <c r="H276" s="63">
        <v>1</v>
      </c>
      <c r="I276" s="63">
        <v>1</v>
      </c>
      <c r="J276" s="63">
        <v>1</v>
      </c>
      <c r="K276" s="63">
        <v>1</v>
      </c>
      <c r="L276" s="63">
        <v>1</v>
      </c>
      <c r="M276" s="63">
        <v>1</v>
      </c>
      <c r="N276" s="63">
        <v>1</v>
      </c>
      <c r="O276" s="63">
        <v>1</v>
      </c>
      <c r="P276" s="63">
        <v>1</v>
      </c>
      <c r="Q276" s="63">
        <v>1</v>
      </c>
      <c r="R276" s="63">
        <v>1</v>
      </c>
      <c r="S276" s="63">
        <v>1</v>
      </c>
      <c r="T276" s="65">
        <f>Utility_per_Participant!K271</f>
        <v>45.188556020148013</v>
      </c>
      <c r="U276" s="65">
        <v>0</v>
      </c>
      <c r="V276" s="66">
        <f>Utility_per_Participant!O271</f>
        <v>683.28000005000001</v>
      </c>
      <c r="W276" s="65">
        <v>0</v>
      </c>
      <c r="X276" s="65">
        <v>0</v>
      </c>
      <c r="Y276" s="65">
        <v>0</v>
      </c>
      <c r="Z276" s="63">
        <v>1</v>
      </c>
      <c r="AA276" s="67">
        <f>Utility_per_Participant!N271</f>
        <v>518.78397210354365</v>
      </c>
    </row>
    <row r="277" spans="1:27" ht="15.75" thickBot="1" x14ac:dyDescent="0.3">
      <c r="A277" s="58" t="str">
        <f>Utility_per_Participant!B272</f>
        <v>RMFN217</v>
      </c>
      <c r="B277" s="59">
        <f>Utility_per_Participant!I272</f>
        <v>8.7999999999999995E-2</v>
      </c>
      <c r="C277" s="59">
        <f>Utility_per_Participant!J272</f>
        <v>4.8000000000000001E-2</v>
      </c>
      <c r="D277" s="60">
        <f>Utility_per_Participant!L272</f>
        <v>238.74</v>
      </c>
      <c r="E277" s="59">
        <f>Utility_per_Participant!Q272</f>
        <v>0</v>
      </c>
      <c r="F277" s="61" t="str">
        <f>Utility_per_Participant!R272</f>
        <v>RS</v>
      </c>
      <c r="G277" s="62">
        <f>Utility_per_Participant!M272</f>
        <v>20</v>
      </c>
      <c r="H277" s="63">
        <v>1</v>
      </c>
      <c r="I277" s="63">
        <v>1</v>
      </c>
      <c r="J277" s="63">
        <v>1</v>
      </c>
      <c r="K277" s="63">
        <v>1</v>
      </c>
      <c r="L277" s="63">
        <v>1</v>
      </c>
      <c r="M277" s="63">
        <v>1</v>
      </c>
      <c r="N277" s="63">
        <v>1</v>
      </c>
      <c r="O277" s="63">
        <v>1</v>
      </c>
      <c r="P277" s="63">
        <v>1</v>
      </c>
      <c r="Q277" s="63">
        <v>1</v>
      </c>
      <c r="R277" s="63">
        <v>1</v>
      </c>
      <c r="S277" s="63">
        <v>1</v>
      </c>
      <c r="T277" s="65">
        <f>Utility_per_Participant!K272</f>
        <v>45.188556020148013</v>
      </c>
      <c r="U277" s="65">
        <v>0</v>
      </c>
      <c r="V277" s="66">
        <f>Utility_per_Participant!O272</f>
        <v>683.28000005000001</v>
      </c>
      <c r="W277" s="65">
        <v>0</v>
      </c>
      <c r="X277" s="65">
        <v>0</v>
      </c>
      <c r="Y277" s="65">
        <v>0</v>
      </c>
      <c r="Z277" s="63">
        <v>1</v>
      </c>
      <c r="AA277" s="67">
        <f>Utility_per_Participant!N272</f>
        <v>0</v>
      </c>
    </row>
    <row r="278" spans="1:27" ht="15.75" thickBot="1" x14ac:dyDescent="0.3">
      <c r="A278" s="58" t="str">
        <f>Utility_per_Participant!B273</f>
        <v>RSFE217</v>
      </c>
      <c r="B278" s="59">
        <f>Utility_per_Participant!I273</f>
        <v>0.19800000000000001</v>
      </c>
      <c r="C278" s="59">
        <f>Utility_per_Participant!J273</f>
        <v>0.108</v>
      </c>
      <c r="D278" s="60">
        <f>Utility_per_Participant!L273</f>
        <v>537.84</v>
      </c>
      <c r="E278" s="59">
        <f>Utility_per_Participant!Q273</f>
        <v>0</v>
      </c>
      <c r="F278" s="61" t="str">
        <f>Utility_per_Participant!R273</f>
        <v>RS</v>
      </c>
      <c r="G278" s="62">
        <f>Utility_per_Participant!M273</f>
        <v>20</v>
      </c>
      <c r="H278" s="63">
        <v>1</v>
      </c>
      <c r="I278" s="63">
        <v>1</v>
      </c>
      <c r="J278" s="63">
        <v>1</v>
      </c>
      <c r="K278" s="63">
        <v>1</v>
      </c>
      <c r="L278" s="63">
        <v>1</v>
      </c>
      <c r="M278" s="63">
        <v>1</v>
      </c>
      <c r="N278" s="63">
        <v>1</v>
      </c>
      <c r="O278" s="63">
        <v>1</v>
      </c>
      <c r="P278" s="63">
        <v>1</v>
      </c>
      <c r="Q278" s="63">
        <v>1</v>
      </c>
      <c r="R278" s="63">
        <v>1</v>
      </c>
      <c r="S278" s="63">
        <v>1</v>
      </c>
      <c r="T278" s="65">
        <f>Utility_per_Participant!K273</f>
        <v>101.80201461789565</v>
      </c>
      <c r="U278" s="65">
        <v>0</v>
      </c>
      <c r="V278" s="66">
        <f>Utility_per_Participant!O273</f>
        <v>1539.3600001</v>
      </c>
      <c r="W278" s="65">
        <v>0</v>
      </c>
      <c r="X278" s="65">
        <v>0</v>
      </c>
      <c r="Y278" s="65">
        <v>0</v>
      </c>
      <c r="Z278" s="63">
        <v>1</v>
      </c>
      <c r="AA278" s="67">
        <f>Utility_per_Participant!N273</f>
        <v>600</v>
      </c>
    </row>
    <row r="279" spans="1:27" ht="15.75" thickBot="1" x14ac:dyDescent="0.3">
      <c r="A279" s="58" t="str">
        <f>Utility_per_Participant!B274</f>
        <v>RSFN217</v>
      </c>
      <c r="B279" s="59">
        <f>Utility_per_Participant!I274</f>
        <v>0.19800000000000001</v>
      </c>
      <c r="C279" s="59">
        <f>Utility_per_Participant!J274</f>
        <v>0.108</v>
      </c>
      <c r="D279" s="60">
        <f>Utility_per_Participant!L274</f>
        <v>537.84</v>
      </c>
      <c r="E279" s="59">
        <f>Utility_per_Participant!Q274</f>
        <v>0</v>
      </c>
      <c r="F279" s="61" t="str">
        <f>Utility_per_Participant!R274</f>
        <v>RS</v>
      </c>
      <c r="G279" s="62">
        <f>Utility_per_Participant!M274</f>
        <v>20</v>
      </c>
      <c r="H279" s="63">
        <v>1</v>
      </c>
      <c r="I279" s="63">
        <v>1</v>
      </c>
      <c r="J279" s="63">
        <v>1</v>
      </c>
      <c r="K279" s="63">
        <v>1</v>
      </c>
      <c r="L279" s="63">
        <v>1</v>
      </c>
      <c r="M279" s="63">
        <v>1</v>
      </c>
      <c r="N279" s="63">
        <v>1</v>
      </c>
      <c r="O279" s="63">
        <v>1</v>
      </c>
      <c r="P279" s="63">
        <v>1</v>
      </c>
      <c r="Q279" s="63">
        <v>1</v>
      </c>
      <c r="R279" s="63">
        <v>1</v>
      </c>
      <c r="S279" s="63">
        <v>1</v>
      </c>
      <c r="T279" s="65">
        <f>Utility_per_Participant!K274</f>
        <v>101.80201461789565</v>
      </c>
      <c r="U279" s="65">
        <v>0</v>
      </c>
      <c r="V279" s="66">
        <f>Utility_per_Participant!O274</f>
        <v>1539.3600001</v>
      </c>
      <c r="W279" s="65">
        <v>0</v>
      </c>
      <c r="X279" s="65">
        <v>0</v>
      </c>
      <c r="Y279" s="65">
        <v>0</v>
      </c>
      <c r="Z279" s="63">
        <v>1</v>
      </c>
      <c r="AA279" s="67">
        <f>Utility_per_Participant!N274</f>
        <v>0</v>
      </c>
    </row>
    <row r="280" spans="1:27" ht="15.75" thickBot="1" x14ac:dyDescent="0.3">
      <c r="A280" s="58" t="str">
        <f>Utility_per_Participant!B275</f>
        <v>RMOE218</v>
      </c>
      <c r="B280" s="59">
        <f>Utility_per_Participant!I275</f>
        <v>0.22756552410534503</v>
      </c>
      <c r="C280" s="59">
        <f>Utility_per_Participant!J275</f>
        <v>0.33172216244806491</v>
      </c>
      <c r="D280" s="60">
        <f>Utility_per_Participant!L275</f>
        <v>791.62</v>
      </c>
      <c r="E280" s="59">
        <f>Utility_per_Participant!Q275</f>
        <v>0</v>
      </c>
      <c r="F280" s="61" t="str">
        <f>Utility_per_Participant!R275</f>
        <v>RS</v>
      </c>
      <c r="G280" s="62">
        <f>Utility_per_Participant!M275</f>
        <v>20</v>
      </c>
      <c r="H280" s="63">
        <v>1</v>
      </c>
      <c r="I280" s="63">
        <v>1</v>
      </c>
      <c r="J280" s="63">
        <v>1</v>
      </c>
      <c r="K280" s="63">
        <v>1</v>
      </c>
      <c r="L280" s="63">
        <v>1</v>
      </c>
      <c r="M280" s="63">
        <v>1</v>
      </c>
      <c r="N280" s="63">
        <v>1</v>
      </c>
      <c r="O280" s="63">
        <v>1</v>
      </c>
      <c r="P280" s="63">
        <v>1</v>
      </c>
      <c r="Q280" s="63">
        <v>1</v>
      </c>
      <c r="R280" s="63">
        <v>1</v>
      </c>
      <c r="S280" s="63">
        <v>1</v>
      </c>
      <c r="T280" s="65">
        <f>Utility_per_Participant!K275</f>
        <v>149.83733231410559</v>
      </c>
      <c r="U280" s="65">
        <v>0</v>
      </c>
      <c r="V280" s="66">
        <f>Utility_per_Participant!O275</f>
        <v>1803.8000000000002</v>
      </c>
      <c r="W280" s="65">
        <v>0</v>
      </c>
      <c r="X280" s="65">
        <v>0</v>
      </c>
      <c r="Y280" s="65">
        <v>0</v>
      </c>
      <c r="Z280" s="63">
        <v>1</v>
      </c>
      <c r="AA280" s="67">
        <f>Utility_per_Participant!N275</f>
        <v>201.74999999999969</v>
      </c>
    </row>
    <row r="281" spans="1:27" ht="15.75" thickBot="1" x14ac:dyDescent="0.3">
      <c r="A281" s="58" t="str">
        <f>Utility_per_Participant!B276</f>
        <v>RMON218</v>
      </c>
      <c r="B281" s="59">
        <f>Utility_per_Participant!I276</f>
        <v>0.22756552410534503</v>
      </c>
      <c r="C281" s="59">
        <f>Utility_per_Participant!J276</f>
        <v>0.33172216244806491</v>
      </c>
      <c r="D281" s="60">
        <f>Utility_per_Participant!L276</f>
        <v>791.62</v>
      </c>
      <c r="E281" s="59">
        <f>Utility_per_Participant!Q276</f>
        <v>0</v>
      </c>
      <c r="F281" s="61" t="str">
        <f>Utility_per_Participant!R276</f>
        <v>RS</v>
      </c>
      <c r="G281" s="62">
        <f>Utility_per_Participant!M276</f>
        <v>20</v>
      </c>
      <c r="H281" s="63">
        <v>1</v>
      </c>
      <c r="I281" s="63">
        <v>1</v>
      </c>
      <c r="J281" s="63">
        <v>1</v>
      </c>
      <c r="K281" s="63">
        <v>1</v>
      </c>
      <c r="L281" s="63">
        <v>1</v>
      </c>
      <c r="M281" s="63">
        <v>1</v>
      </c>
      <c r="N281" s="63">
        <v>1</v>
      </c>
      <c r="O281" s="63">
        <v>1</v>
      </c>
      <c r="P281" s="63">
        <v>1</v>
      </c>
      <c r="Q281" s="63">
        <v>1</v>
      </c>
      <c r="R281" s="63">
        <v>1</v>
      </c>
      <c r="S281" s="63">
        <v>1</v>
      </c>
      <c r="T281" s="65">
        <f>Utility_per_Participant!K276</f>
        <v>149.83733231410559</v>
      </c>
      <c r="U281" s="65">
        <v>0</v>
      </c>
      <c r="V281" s="66">
        <f>Utility_per_Participant!O276</f>
        <v>1803.8000000000002</v>
      </c>
      <c r="W281" s="65">
        <v>0</v>
      </c>
      <c r="X281" s="65">
        <v>0</v>
      </c>
      <c r="Y281" s="65">
        <v>0</v>
      </c>
      <c r="Z281" s="63">
        <v>1</v>
      </c>
      <c r="AA281" s="67">
        <f>Utility_per_Participant!N276</f>
        <v>0</v>
      </c>
    </row>
    <row r="282" spans="1:27" ht="15.75" thickBot="1" x14ac:dyDescent="0.3">
      <c r="A282" s="58" t="str">
        <f>Utility_per_Participant!B277</f>
        <v>RMFE218</v>
      </c>
      <c r="B282" s="59">
        <f>Utility_per_Participant!I277</f>
        <v>8.1543096532547432E-2</v>
      </c>
      <c r="C282" s="59">
        <f>Utility_per_Participant!J277</f>
        <v>0.16340344064453438</v>
      </c>
      <c r="D282" s="60">
        <f>Utility_per_Participant!L277</f>
        <v>341.74</v>
      </c>
      <c r="E282" s="59">
        <f>Utility_per_Participant!Q277</f>
        <v>0</v>
      </c>
      <c r="F282" s="61" t="str">
        <f>Utility_per_Participant!R277</f>
        <v>RS</v>
      </c>
      <c r="G282" s="62">
        <f>Utility_per_Participant!M277</f>
        <v>20</v>
      </c>
      <c r="H282" s="63">
        <v>1</v>
      </c>
      <c r="I282" s="63">
        <v>1</v>
      </c>
      <c r="J282" s="63">
        <v>1</v>
      </c>
      <c r="K282" s="63">
        <v>1</v>
      </c>
      <c r="L282" s="63">
        <v>1</v>
      </c>
      <c r="M282" s="63">
        <v>1</v>
      </c>
      <c r="N282" s="63">
        <v>1</v>
      </c>
      <c r="O282" s="63">
        <v>1</v>
      </c>
      <c r="P282" s="63">
        <v>1</v>
      </c>
      <c r="Q282" s="63">
        <v>1</v>
      </c>
      <c r="R282" s="63">
        <v>1</v>
      </c>
      <c r="S282" s="63">
        <v>1</v>
      </c>
      <c r="T282" s="65">
        <f>Utility_per_Participant!K277</f>
        <v>64.684330796370034</v>
      </c>
      <c r="U282" s="65">
        <v>0</v>
      </c>
      <c r="V282" s="66">
        <f>Utility_per_Participant!O277</f>
        <v>1361.82</v>
      </c>
      <c r="W282" s="65">
        <v>0</v>
      </c>
      <c r="X282" s="65">
        <v>0</v>
      </c>
      <c r="Y282" s="65">
        <v>0</v>
      </c>
      <c r="Z282" s="63">
        <v>1</v>
      </c>
      <c r="AA282" s="67">
        <f>Utility_per_Participant!N277</f>
        <v>152.31599999999969</v>
      </c>
    </row>
    <row r="283" spans="1:27" ht="15.75" thickBot="1" x14ac:dyDescent="0.3">
      <c r="A283" s="58" t="str">
        <f>Utility_per_Participant!B278</f>
        <v>RMFN218</v>
      </c>
      <c r="B283" s="59">
        <f>Utility_per_Participant!I278</f>
        <v>8.1543096532547432E-2</v>
      </c>
      <c r="C283" s="59">
        <f>Utility_per_Participant!J278</f>
        <v>0.16340344064453438</v>
      </c>
      <c r="D283" s="60">
        <f>Utility_per_Participant!L278</f>
        <v>341.74</v>
      </c>
      <c r="E283" s="59">
        <f>Utility_per_Participant!Q278</f>
        <v>0</v>
      </c>
      <c r="F283" s="61" t="str">
        <f>Utility_per_Participant!R278</f>
        <v>RS</v>
      </c>
      <c r="G283" s="62">
        <f>Utility_per_Participant!M278</f>
        <v>20</v>
      </c>
      <c r="H283" s="63">
        <v>1</v>
      </c>
      <c r="I283" s="63">
        <v>1</v>
      </c>
      <c r="J283" s="63">
        <v>1</v>
      </c>
      <c r="K283" s="63">
        <v>1</v>
      </c>
      <c r="L283" s="63">
        <v>1</v>
      </c>
      <c r="M283" s="63">
        <v>1</v>
      </c>
      <c r="N283" s="63">
        <v>1</v>
      </c>
      <c r="O283" s="63">
        <v>1</v>
      </c>
      <c r="P283" s="63">
        <v>1</v>
      </c>
      <c r="Q283" s="63">
        <v>1</v>
      </c>
      <c r="R283" s="63">
        <v>1</v>
      </c>
      <c r="S283" s="63">
        <v>1</v>
      </c>
      <c r="T283" s="65">
        <f>Utility_per_Participant!K278</f>
        <v>64.684330796370034</v>
      </c>
      <c r="U283" s="65">
        <v>0</v>
      </c>
      <c r="V283" s="66">
        <f>Utility_per_Participant!O278</f>
        <v>1361.82</v>
      </c>
      <c r="W283" s="65">
        <v>0</v>
      </c>
      <c r="X283" s="65">
        <v>0</v>
      </c>
      <c r="Y283" s="65">
        <v>0</v>
      </c>
      <c r="Z283" s="63">
        <v>1</v>
      </c>
      <c r="AA283" s="67">
        <f>Utility_per_Participant!N278</f>
        <v>0</v>
      </c>
    </row>
    <row r="284" spans="1:27" ht="15.75" thickBot="1" x14ac:dyDescent="0.3">
      <c r="A284" s="58" t="str">
        <f>Utility_per_Participant!B279</f>
        <v>RSFE218</v>
      </c>
      <c r="B284" s="59">
        <f>Utility_per_Participant!I279</f>
        <v>0.19465003447777121</v>
      </c>
      <c r="C284" s="59">
        <f>Utility_per_Participant!J279</f>
        <v>0.32133257546852451</v>
      </c>
      <c r="D284" s="60">
        <f>Utility_per_Participant!L279</f>
        <v>726.14</v>
      </c>
      <c r="E284" s="59">
        <f>Utility_per_Participant!Q279</f>
        <v>0</v>
      </c>
      <c r="F284" s="61" t="str">
        <f>Utility_per_Participant!R279</f>
        <v>RS</v>
      </c>
      <c r="G284" s="62">
        <f>Utility_per_Participant!M279</f>
        <v>20</v>
      </c>
      <c r="H284" s="63">
        <v>1</v>
      </c>
      <c r="I284" s="63">
        <v>1</v>
      </c>
      <c r="J284" s="63">
        <v>1</v>
      </c>
      <c r="K284" s="63">
        <v>1</v>
      </c>
      <c r="L284" s="63">
        <v>1</v>
      </c>
      <c r="M284" s="63">
        <v>1</v>
      </c>
      <c r="N284" s="63">
        <v>1</v>
      </c>
      <c r="O284" s="63">
        <v>1</v>
      </c>
      <c r="P284" s="63">
        <v>1</v>
      </c>
      <c r="Q284" s="63">
        <v>1</v>
      </c>
      <c r="R284" s="63">
        <v>1</v>
      </c>
      <c r="S284" s="63">
        <v>1</v>
      </c>
      <c r="T284" s="65">
        <f>Utility_per_Participant!K279</f>
        <v>137.44331937869765</v>
      </c>
      <c r="U284" s="65">
        <v>0</v>
      </c>
      <c r="V284" s="66">
        <f>Utility_per_Participant!O279</f>
        <v>3068.0299999999997</v>
      </c>
      <c r="W284" s="65">
        <v>0</v>
      </c>
      <c r="X284" s="65">
        <v>0</v>
      </c>
      <c r="Y284" s="65">
        <v>0</v>
      </c>
      <c r="Z284" s="63">
        <v>1</v>
      </c>
      <c r="AA284" s="67">
        <f>Utility_per_Participant!N279</f>
        <v>343.14899999999966</v>
      </c>
    </row>
    <row r="285" spans="1:27" ht="15.75" thickBot="1" x14ac:dyDescent="0.3">
      <c r="A285" s="58" t="str">
        <f>Utility_per_Participant!B280</f>
        <v>RSFN218</v>
      </c>
      <c r="B285" s="59">
        <f>Utility_per_Participant!I280</f>
        <v>0.19465003447777121</v>
      </c>
      <c r="C285" s="59">
        <f>Utility_per_Participant!J280</f>
        <v>0.32133257546852451</v>
      </c>
      <c r="D285" s="60">
        <f>Utility_per_Participant!L280</f>
        <v>726.14</v>
      </c>
      <c r="E285" s="59">
        <f>Utility_per_Participant!Q280</f>
        <v>0</v>
      </c>
      <c r="F285" s="61" t="str">
        <f>Utility_per_Participant!R280</f>
        <v>RS</v>
      </c>
      <c r="G285" s="62">
        <f>Utility_per_Participant!M280</f>
        <v>20</v>
      </c>
      <c r="H285" s="63">
        <v>1</v>
      </c>
      <c r="I285" s="63">
        <v>1</v>
      </c>
      <c r="J285" s="63">
        <v>1</v>
      </c>
      <c r="K285" s="63">
        <v>1</v>
      </c>
      <c r="L285" s="63">
        <v>1</v>
      </c>
      <c r="M285" s="63">
        <v>1</v>
      </c>
      <c r="N285" s="63">
        <v>1</v>
      </c>
      <c r="O285" s="63">
        <v>1</v>
      </c>
      <c r="P285" s="63">
        <v>1</v>
      </c>
      <c r="Q285" s="63">
        <v>1</v>
      </c>
      <c r="R285" s="63">
        <v>1</v>
      </c>
      <c r="S285" s="63">
        <v>1</v>
      </c>
      <c r="T285" s="65">
        <f>Utility_per_Participant!K280</f>
        <v>137.44331937869765</v>
      </c>
      <c r="U285" s="65">
        <v>0</v>
      </c>
      <c r="V285" s="66">
        <f>Utility_per_Participant!O280</f>
        <v>3068.0299999999997</v>
      </c>
      <c r="W285" s="65">
        <v>0</v>
      </c>
      <c r="X285" s="65">
        <v>0</v>
      </c>
      <c r="Y285" s="65">
        <v>0</v>
      </c>
      <c r="Z285" s="63">
        <v>1</v>
      </c>
      <c r="AA285" s="67">
        <f>Utility_per_Participant!N280</f>
        <v>0</v>
      </c>
    </row>
    <row r="286" spans="1:27" ht="15.75" thickBot="1" x14ac:dyDescent="0.3">
      <c r="A286" s="58" t="str">
        <f>Utility_per_Participant!B281</f>
        <v>RMOE219</v>
      </c>
      <c r="B286" s="59">
        <f>Utility_per_Participant!I281</f>
        <v>0</v>
      </c>
      <c r="C286" s="59">
        <f>Utility_per_Participant!J281</f>
        <v>0.1175942097294123</v>
      </c>
      <c r="D286" s="60">
        <f>Utility_per_Participant!L281</f>
        <v>153.35</v>
      </c>
      <c r="E286" s="59">
        <f>Utility_per_Participant!Q281</f>
        <v>0</v>
      </c>
      <c r="F286" s="61" t="str">
        <f>Utility_per_Participant!R281</f>
        <v>RS</v>
      </c>
      <c r="G286" s="62">
        <f>Utility_per_Participant!M281</f>
        <v>20</v>
      </c>
      <c r="H286" s="63">
        <v>1</v>
      </c>
      <c r="I286" s="63">
        <v>1</v>
      </c>
      <c r="J286" s="63">
        <v>1</v>
      </c>
      <c r="K286" s="63">
        <v>1</v>
      </c>
      <c r="L286" s="63">
        <v>1</v>
      </c>
      <c r="M286" s="63">
        <v>1</v>
      </c>
      <c r="N286" s="63">
        <v>1</v>
      </c>
      <c r="O286" s="63">
        <v>1</v>
      </c>
      <c r="P286" s="63">
        <v>1</v>
      </c>
      <c r="Q286" s="63">
        <v>1</v>
      </c>
      <c r="R286" s="63">
        <v>1</v>
      </c>
      <c r="S286" s="63">
        <v>1</v>
      </c>
      <c r="T286" s="65">
        <f>Utility_per_Participant!K281</f>
        <v>29.02599089255968</v>
      </c>
      <c r="U286" s="65">
        <v>0</v>
      </c>
      <c r="V286" s="66">
        <f>Utility_per_Participant!O281</f>
        <v>1730.94</v>
      </c>
      <c r="W286" s="65">
        <v>0</v>
      </c>
      <c r="X286" s="65">
        <v>0</v>
      </c>
      <c r="Y286" s="65">
        <v>0</v>
      </c>
      <c r="Z286" s="63">
        <v>1</v>
      </c>
      <c r="AA286" s="67">
        <f>Utility_per_Participant!N281</f>
        <v>275.28300000000002</v>
      </c>
    </row>
    <row r="287" spans="1:27" ht="15.75" thickBot="1" x14ac:dyDescent="0.3">
      <c r="A287" s="58" t="str">
        <f>Utility_per_Participant!B282</f>
        <v>RMON219</v>
      </c>
      <c r="B287" s="59">
        <f>Utility_per_Participant!I282</f>
        <v>0</v>
      </c>
      <c r="C287" s="59">
        <f>Utility_per_Participant!J282</f>
        <v>0.1175942097294123</v>
      </c>
      <c r="D287" s="60">
        <f>Utility_per_Participant!L282</f>
        <v>153.35</v>
      </c>
      <c r="E287" s="59">
        <f>Utility_per_Participant!Q282</f>
        <v>0</v>
      </c>
      <c r="F287" s="61" t="str">
        <f>Utility_per_Participant!R282</f>
        <v>RS</v>
      </c>
      <c r="G287" s="62">
        <f>Utility_per_Participant!M282</f>
        <v>20</v>
      </c>
      <c r="H287" s="63">
        <v>1</v>
      </c>
      <c r="I287" s="63">
        <v>1</v>
      </c>
      <c r="J287" s="63">
        <v>1</v>
      </c>
      <c r="K287" s="63">
        <v>1</v>
      </c>
      <c r="L287" s="63">
        <v>1</v>
      </c>
      <c r="M287" s="63">
        <v>1</v>
      </c>
      <c r="N287" s="63">
        <v>1</v>
      </c>
      <c r="O287" s="63">
        <v>1</v>
      </c>
      <c r="P287" s="63">
        <v>1</v>
      </c>
      <c r="Q287" s="63">
        <v>1</v>
      </c>
      <c r="R287" s="63">
        <v>1</v>
      </c>
      <c r="S287" s="63">
        <v>1</v>
      </c>
      <c r="T287" s="65">
        <f>Utility_per_Participant!K282</f>
        <v>29.02599089255968</v>
      </c>
      <c r="U287" s="65">
        <v>0</v>
      </c>
      <c r="V287" s="66">
        <f>Utility_per_Participant!O282</f>
        <v>1730.94</v>
      </c>
      <c r="W287" s="65">
        <v>0</v>
      </c>
      <c r="X287" s="65">
        <v>0</v>
      </c>
      <c r="Y287" s="65">
        <v>0</v>
      </c>
      <c r="Z287" s="63">
        <v>1</v>
      </c>
      <c r="AA287" s="67">
        <f>Utility_per_Participant!N282</f>
        <v>0</v>
      </c>
    </row>
    <row r="288" spans="1:27" ht="15.75" thickBot="1" x14ac:dyDescent="0.3">
      <c r="A288" s="58" t="str">
        <f>Utility_per_Participant!B283</f>
        <v>RMFE219</v>
      </c>
      <c r="B288" s="59">
        <f>Utility_per_Participant!I283</f>
        <v>0</v>
      </c>
      <c r="C288" s="59">
        <f>Utility_per_Participant!J283</f>
        <v>9.3937337410192417E-2</v>
      </c>
      <c r="D288" s="60">
        <f>Utility_per_Participant!L283</f>
        <v>122.5</v>
      </c>
      <c r="E288" s="59">
        <f>Utility_per_Participant!Q283</f>
        <v>0</v>
      </c>
      <c r="F288" s="61" t="str">
        <f>Utility_per_Participant!R283</f>
        <v>RS</v>
      </c>
      <c r="G288" s="62">
        <f>Utility_per_Participant!M283</f>
        <v>20</v>
      </c>
      <c r="H288" s="63">
        <v>1</v>
      </c>
      <c r="I288" s="63">
        <v>1</v>
      </c>
      <c r="J288" s="63">
        <v>1</v>
      </c>
      <c r="K288" s="63">
        <v>1</v>
      </c>
      <c r="L288" s="63">
        <v>1</v>
      </c>
      <c r="M288" s="63">
        <v>1</v>
      </c>
      <c r="N288" s="63">
        <v>1</v>
      </c>
      <c r="O288" s="63">
        <v>1</v>
      </c>
      <c r="P288" s="63">
        <v>1</v>
      </c>
      <c r="Q288" s="63">
        <v>1</v>
      </c>
      <c r="R288" s="63">
        <v>1</v>
      </c>
      <c r="S288" s="63">
        <v>1</v>
      </c>
      <c r="T288" s="65">
        <f>Utility_per_Participant!K283</f>
        <v>23.186722428031043</v>
      </c>
      <c r="U288" s="65">
        <v>0</v>
      </c>
      <c r="V288" s="66">
        <f>Utility_per_Participant!O283</f>
        <v>1306.81</v>
      </c>
      <c r="W288" s="65">
        <v>0</v>
      </c>
      <c r="X288" s="65">
        <v>0</v>
      </c>
      <c r="Y288" s="65">
        <v>0</v>
      </c>
      <c r="Z288" s="63">
        <v>1</v>
      </c>
      <c r="AA288" s="67">
        <f>Utility_per_Participant!N283</f>
        <v>207.83099999999999</v>
      </c>
    </row>
    <row r="289" spans="1:27" ht="15.75" thickBot="1" x14ac:dyDescent="0.3">
      <c r="A289" s="58" t="str">
        <f>Utility_per_Participant!B284</f>
        <v>RMFN219</v>
      </c>
      <c r="B289" s="59">
        <f>Utility_per_Participant!I284</f>
        <v>0</v>
      </c>
      <c r="C289" s="59">
        <f>Utility_per_Participant!J284</f>
        <v>9.3937337410192417E-2</v>
      </c>
      <c r="D289" s="60">
        <f>Utility_per_Participant!L284</f>
        <v>122.5</v>
      </c>
      <c r="E289" s="59">
        <f>Utility_per_Participant!Q284</f>
        <v>0</v>
      </c>
      <c r="F289" s="61" t="str">
        <f>Utility_per_Participant!R284</f>
        <v>RS</v>
      </c>
      <c r="G289" s="62">
        <f>Utility_per_Participant!M284</f>
        <v>20</v>
      </c>
      <c r="H289" s="63">
        <v>1</v>
      </c>
      <c r="I289" s="63">
        <v>1</v>
      </c>
      <c r="J289" s="63">
        <v>1</v>
      </c>
      <c r="K289" s="63">
        <v>1</v>
      </c>
      <c r="L289" s="63">
        <v>1</v>
      </c>
      <c r="M289" s="63">
        <v>1</v>
      </c>
      <c r="N289" s="63">
        <v>1</v>
      </c>
      <c r="O289" s="63">
        <v>1</v>
      </c>
      <c r="P289" s="63">
        <v>1</v>
      </c>
      <c r="Q289" s="63">
        <v>1</v>
      </c>
      <c r="R289" s="63">
        <v>1</v>
      </c>
      <c r="S289" s="63">
        <v>1</v>
      </c>
      <c r="T289" s="65">
        <f>Utility_per_Participant!K284</f>
        <v>23.186722428031043</v>
      </c>
      <c r="U289" s="65">
        <v>0</v>
      </c>
      <c r="V289" s="66">
        <f>Utility_per_Participant!O284</f>
        <v>1306.81</v>
      </c>
      <c r="W289" s="65">
        <v>0</v>
      </c>
      <c r="X289" s="65">
        <v>0</v>
      </c>
      <c r="Y289" s="65">
        <v>0</v>
      </c>
      <c r="Z289" s="63">
        <v>1</v>
      </c>
      <c r="AA289" s="67">
        <f>Utility_per_Participant!N284</f>
        <v>0</v>
      </c>
    </row>
    <row r="290" spans="1:27" ht="15.75" thickBot="1" x14ac:dyDescent="0.3">
      <c r="A290" s="58" t="str">
        <f>Utility_per_Participant!B285</f>
        <v>RSFE219</v>
      </c>
      <c r="B290" s="59">
        <f>Utility_per_Participant!I285</f>
        <v>0</v>
      </c>
      <c r="C290" s="59">
        <f>Utility_per_Participant!J285</f>
        <v>0.11369868585966718</v>
      </c>
      <c r="D290" s="60">
        <f>Utility_per_Participant!L285</f>
        <v>148.27000000000001</v>
      </c>
      <c r="E290" s="59">
        <f>Utility_per_Participant!Q285</f>
        <v>0</v>
      </c>
      <c r="F290" s="61" t="str">
        <f>Utility_per_Participant!R285</f>
        <v>RS</v>
      </c>
      <c r="G290" s="62">
        <f>Utility_per_Participant!M285</f>
        <v>20</v>
      </c>
      <c r="H290" s="63">
        <v>1</v>
      </c>
      <c r="I290" s="63">
        <v>1</v>
      </c>
      <c r="J290" s="63">
        <v>1</v>
      </c>
      <c r="K290" s="63">
        <v>1</v>
      </c>
      <c r="L290" s="63">
        <v>1</v>
      </c>
      <c r="M290" s="63">
        <v>1</v>
      </c>
      <c r="N290" s="63">
        <v>1</v>
      </c>
      <c r="O290" s="63">
        <v>1</v>
      </c>
      <c r="P290" s="63">
        <v>1</v>
      </c>
      <c r="Q290" s="63">
        <v>1</v>
      </c>
      <c r="R290" s="63">
        <v>1</v>
      </c>
      <c r="S290" s="63">
        <v>1</v>
      </c>
      <c r="T290" s="65">
        <f>Utility_per_Participant!K285</f>
        <v>28.064451709421739</v>
      </c>
      <c r="U290" s="65">
        <v>0</v>
      </c>
      <c r="V290" s="66">
        <f>Utility_per_Participant!O285</f>
        <v>2944.1099999999901</v>
      </c>
      <c r="W290" s="65">
        <v>0</v>
      </c>
      <c r="X290" s="65">
        <v>0</v>
      </c>
      <c r="Y290" s="65">
        <v>0</v>
      </c>
      <c r="Z290" s="63">
        <v>1</v>
      </c>
      <c r="AA290" s="67">
        <f>Utility_per_Participant!N285</f>
        <v>468.22199999999998</v>
      </c>
    </row>
    <row r="291" spans="1:27" ht="15.75" thickBot="1" x14ac:dyDescent="0.3">
      <c r="A291" s="58" t="str">
        <f>Utility_per_Participant!B286</f>
        <v>RSFN219</v>
      </c>
      <c r="B291" s="59">
        <f>Utility_per_Participant!I286</f>
        <v>0</v>
      </c>
      <c r="C291" s="59">
        <f>Utility_per_Participant!J286</f>
        <v>0.11369868585966718</v>
      </c>
      <c r="D291" s="60">
        <f>Utility_per_Participant!L286</f>
        <v>148.27000000000001</v>
      </c>
      <c r="E291" s="59">
        <f>Utility_per_Participant!Q286</f>
        <v>0</v>
      </c>
      <c r="F291" s="61" t="str">
        <f>Utility_per_Participant!R286</f>
        <v>RS</v>
      </c>
      <c r="G291" s="62">
        <f>Utility_per_Participant!M286</f>
        <v>20</v>
      </c>
      <c r="H291" s="63">
        <v>1</v>
      </c>
      <c r="I291" s="63">
        <v>1</v>
      </c>
      <c r="J291" s="63">
        <v>1</v>
      </c>
      <c r="K291" s="63">
        <v>1</v>
      </c>
      <c r="L291" s="63">
        <v>1</v>
      </c>
      <c r="M291" s="63">
        <v>1</v>
      </c>
      <c r="N291" s="63">
        <v>1</v>
      </c>
      <c r="O291" s="63">
        <v>1</v>
      </c>
      <c r="P291" s="63">
        <v>1</v>
      </c>
      <c r="Q291" s="63">
        <v>1</v>
      </c>
      <c r="R291" s="63">
        <v>1</v>
      </c>
      <c r="S291" s="63">
        <v>1</v>
      </c>
      <c r="T291" s="65">
        <f>Utility_per_Participant!K286</f>
        <v>28.064451709421739</v>
      </c>
      <c r="U291" s="65">
        <v>0</v>
      </c>
      <c r="V291" s="66">
        <f>Utility_per_Participant!O286</f>
        <v>2944.1099999999901</v>
      </c>
      <c r="W291" s="65">
        <v>0</v>
      </c>
      <c r="X291" s="65">
        <v>0</v>
      </c>
      <c r="Y291" s="65">
        <v>0</v>
      </c>
      <c r="Z291" s="63">
        <v>1</v>
      </c>
      <c r="AA291" s="67">
        <f>Utility_per_Participant!N286</f>
        <v>0</v>
      </c>
    </row>
    <row r="292" spans="1:27" ht="15.75" thickBot="1" x14ac:dyDescent="0.3">
      <c r="A292" s="58" t="str">
        <f>Utility_per_Participant!B287</f>
        <v>RMOE220</v>
      </c>
      <c r="B292" s="59">
        <f>Utility_per_Participant!I287</f>
        <v>0.46300000000000002</v>
      </c>
      <c r="C292" s="59">
        <f>Utility_per_Participant!J287</f>
        <v>2E-3</v>
      </c>
      <c r="D292" s="60">
        <f>Utility_per_Participant!L287</f>
        <v>1113.2</v>
      </c>
      <c r="E292" s="59">
        <f>Utility_per_Participant!Q287</f>
        <v>0</v>
      </c>
      <c r="F292" s="61" t="str">
        <f>Utility_per_Participant!R287</f>
        <v>RS</v>
      </c>
      <c r="G292" s="62">
        <f>Utility_per_Participant!M287</f>
        <v>20</v>
      </c>
      <c r="H292" s="63">
        <v>1</v>
      </c>
      <c r="I292" s="63">
        <v>1</v>
      </c>
      <c r="J292" s="63">
        <v>1</v>
      </c>
      <c r="K292" s="63">
        <v>1</v>
      </c>
      <c r="L292" s="63">
        <v>1</v>
      </c>
      <c r="M292" s="63">
        <v>1</v>
      </c>
      <c r="N292" s="63">
        <v>1</v>
      </c>
      <c r="O292" s="63">
        <v>1</v>
      </c>
      <c r="P292" s="63">
        <v>1</v>
      </c>
      <c r="Q292" s="63">
        <v>1</v>
      </c>
      <c r="R292" s="63">
        <v>1</v>
      </c>
      <c r="S292" s="63">
        <v>1</v>
      </c>
      <c r="T292" s="65">
        <f>Utility_per_Participant!K287</f>
        <v>210.70579107660538</v>
      </c>
      <c r="U292" s="65">
        <v>0</v>
      </c>
      <c r="V292" s="66">
        <f>Utility_per_Participant!O287</f>
        <v>36767.25</v>
      </c>
      <c r="W292" s="65">
        <v>0</v>
      </c>
      <c r="X292" s="65">
        <v>0</v>
      </c>
      <c r="Y292" s="65">
        <v>0</v>
      </c>
      <c r="Z292" s="63">
        <v>1</v>
      </c>
      <c r="AA292" s="67">
        <f>Utility_per_Participant!N287</f>
        <v>0</v>
      </c>
    </row>
    <row r="293" spans="1:27" ht="15.75" thickBot="1" x14ac:dyDescent="0.3">
      <c r="A293" s="58" t="str">
        <f>Utility_per_Participant!B288</f>
        <v>RMON220</v>
      </c>
      <c r="B293" s="59">
        <f>Utility_per_Participant!I288</f>
        <v>0.46300000000000002</v>
      </c>
      <c r="C293" s="59">
        <f>Utility_per_Participant!J288</f>
        <v>2E-3</v>
      </c>
      <c r="D293" s="60">
        <f>Utility_per_Participant!L288</f>
        <v>1113.2</v>
      </c>
      <c r="E293" s="59">
        <f>Utility_per_Participant!Q288</f>
        <v>0</v>
      </c>
      <c r="F293" s="61" t="str">
        <f>Utility_per_Participant!R288</f>
        <v>RS</v>
      </c>
      <c r="G293" s="62">
        <f>Utility_per_Participant!M288</f>
        <v>20</v>
      </c>
      <c r="H293" s="63">
        <v>1</v>
      </c>
      <c r="I293" s="63">
        <v>1</v>
      </c>
      <c r="J293" s="63">
        <v>1</v>
      </c>
      <c r="K293" s="63">
        <v>1</v>
      </c>
      <c r="L293" s="63">
        <v>1</v>
      </c>
      <c r="M293" s="63">
        <v>1</v>
      </c>
      <c r="N293" s="63">
        <v>1</v>
      </c>
      <c r="O293" s="63">
        <v>1</v>
      </c>
      <c r="P293" s="63">
        <v>1</v>
      </c>
      <c r="Q293" s="63">
        <v>1</v>
      </c>
      <c r="R293" s="63">
        <v>1</v>
      </c>
      <c r="S293" s="63">
        <v>1</v>
      </c>
      <c r="T293" s="65">
        <f>Utility_per_Participant!K288</f>
        <v>210.70579107660538</v>
      </c>
      <c r="U293" s="65">
        <v>0</v>
      </c>
      <c r="V293" s="66">
        <f>Utility_per_Participant!O288</f>
        <v>36767.25</v>
      </c>
      <c r="W293" s="65">
        <v>0</v>
      </c>
      <c r="X293" s="65">
        <v>0</v>
      </c>
      <c r="Y293" s="65">
        <v>0</v>
      </c>
      <c r="Z293" s="63">
        <v>1</v>
      </c>
      <c r="AA293" s="67">
        <f>Utility_per_Participant!N288</f>
        <v>0</v>
      </c>
    </row>
    <row r="294" spans="1:27" ht="15.75" thickBot="1" x14ac:dyDescent="0.3">
      <c r="A294" s="58" t="str">
        <f>Utility_per_Participant!B289</f>
        <v>RMFE220</v>
      </c>
      <c r="B294" s="59">
        <f>Utility_per_Participant!I289</f>
        <v>0.28599999999999998</v>
      </c>
      <c r="C294" s="59">
        <f>Utility_per_Participant!J289</f>
        <v>1E-3</v>
      </c>
      <c r="D294" s="60">
        <f>Utility_per_Participant!L289</f>
        <v>686.7</v>
      </c>
      <c r="E294" s="59">
        <f>Utility_per_Participant!Q289</f>
        <v>0</v>
      </c>
      <c r="F294" s="61" t="str">
        <f>Utility_per_Participant!R289</f>
        <v>RS</v>
      </c>
      <c r="G294" s="62">
        <f>Utility_per_Participant!M289</f>
        <v>20</v>
      </c>
      <c r="H294" s="63">
        <v>1</v>
      </c>
      <c r="I294" s="63">
        <v>1</v>
      </c>
      <c r="J294" s="63">
        <v>1</v>
      </c>
      <c r="K294" s="63">
        <v>1</v>
      </c>
      <c r="L294" s="63">
        <v>1</v>
      </c>
      <c r="M294" s="63">
        <v>1</v>
      </c>
      <c r="N294" s="63">
        <v>1</v>
      </c>
      <c r="O294" s="63">
        <v>1</v>
      </c>
      <c r="P294" s="63">
        <v>1</v>
      </c>
      <c r="Q294" s="63">
        <v>1</v>
      </c>
      <c r="R294" s="63">
        <v>1</v>
      </c>
      <c r="S294" s="63">
        <v>1</v>
      </c>
      <c r="T294" s="65">
        <f>Utility_per_Participant!K289</f>
        <v>129.97814115370548</v>
      </c>
      <c r="U294" s="65">
        <v>0</v>
      </c>
      <c r="V294" s="66">
        <f>Utility_per_Participant!O289</f>
        <v>27758.25</v>
      </c>
      <c r="W294" s="65">
        <v>0</v>
      </c>
      <c r="X294" s="65">
        <v>0</v>
      </c>
      <c r="Y294" s="65">
        <v>0</v>
      </c>
      <c r="Z294" s="63">
        <v>1</v>
      </c>
      <c r="AA294" s="67">
        <f>Utility_per_Participant!N289</f>
        <v>0</v>
      </c>
    </row>
    <row r="295" spans="1:27" ht="15.75" thickBot="1" x14ac:dyDescent="0.3">
      <c r="A295" s="58" t="str">
        <f>Utility_per_Participant!B290</f>
        <v>RMFN220</v>
      </c>
      <c r="B295" s="59">
        <f>Utility_per_Participant!I290</f>
        <v>0.28599999999999998</v>
      </c>
      <c r="C295" s="59">
        <f>Utility_per_Participant!J290</f>
        <v>1E-3</v>
      </c>
      <c r="D295" s="60">
        <f>Utility_per_Participant!L290</f>
        <v>686.7</v>
      </c>
      <c r="E295" s="59">
        <f>Utility_per_Participant!Q290</f>
        <v>0</v>
      </c>
      <c r="F295" s="61" t="str">
        <f>Utility_per_Participant!R290</f>
        <v>RS</v>
      </c>
      <c r="G295" s="62">
        <f>Utility_per_Participant!M290</f>
        <v>20</v>
      </c>
      <c r="H295" s="63">
        <v>1</v>
      </c>
      <c r="I295" s="63">
        <v>1</v>
      </c>
      <c r="J295" s="63">
        <v>1</v>
      </c>
      <c r="K295" s="63">
        <v>1</v>
      </c>
      <c r="L295" s="63">
        <v>1</v>
      </c>
      <c r="M295" s="63">
        <v>1</v>
      </c>
      <c r="N295" s="63">
        <v>1</v>
      </c>
      <c r="O295" s="63">
        <v>1</v>
      </c>
      <c r="P295" s="63">
        <v>1</v>
      </c>
      <c r="Q295" s="63">
        <v>1</v>
      </c>
      <c r="R295" s="63">
        <v>1</v>
      </c>
      <c r="S295" s="63">
        <v>1</v>
      </c>
      <c r="T295" s="65">
        <f>Utility_per_Participant!K290</f>
        <v>129.97814115370548</v>
      </c>
      <c r="U295" s="65">
        <v>0</v>
      </c>
      <c r="V295" s="66">
        <f>Utility_per_Participant!O290</f>
        <v>27758.25</v>
      </c>
      <c r="W295" s="65">
        <v>0</v>
      </c>
      <c r="X295" s="65">
        <v>0</v>
      </c>
      <c r="Y295" s="65">
        <v>0</v>
      </c>
      <c r="Z295" s="63">
        <v>1</v>
      </c>
      <c r="AA295" s="67">
        <f>Utility_per_Participant!N290</f>
        <v>0</v>
      </c>
    </row>
    <row r="296" spans="1:27" ht="15.75" thickBot="1" x14ac:dyDescent="0.3">
      <c r="A296" s="58" t="str">
        <f>Utility_per_Participant!B291</f>
        <v>RSFE220</v>
      </c>
      <c r="B296" s="59">
        <f>Utility_per_Participant!I291</f>
        <v>0.69399999999999995</v>
      </c>
      <c r="C296" s="59">
        <f>Utility_per_Participant!J291</f>
        <v>3.0000000000000001E-3</v>
      </c>
      <c r="D296" s="60">
        <f>Utility_per_Participant!L291</f>
        <v>1668.28</v>
      </c>
      <c r="E296" s="59">
        <f>Utility_per_Participant!Q291</f>
        <v>0</v>
      </c>
      <c r="F296" s="61" t="str">
        <f>Utility_per_Participant!R291</f>
        <v>RS</v>
      </c>
      <c r="G296" s="62">
        <f>Utility_per_Participant!M291</f>
        <v>20</v>
      </c>
      <c r="H296" s="63">
        <v>1</v>
      </c>
      <c r="I296" s="63">
        <v>1</v>
      </c>
      <c r="J296" s="63">
        <v>1</v>
      </c>
      <c r="K296" s="63">
        <v>1</v>
      </c>
      <c r="L296" s="63">
        <v>1</v>
      </c>
      <c r="M296" s="63">
        <v>1</v>
      </c>
      <c r="N296" s="63">
        <v>1</v>
      </c>
      <c r="O296" s="63">
        <v>1</v>
      </c>
      <c r="P296" s="63">
        <v>1</v>
      </c>
      <c r="Q296" s="63">
        <v>1</v>
      </c>
      <c r="R296" s="63">
        <v>1</v>
      </c>
      <c r="S296" s="63">
        <v>1</v>
      </c>
      <c r="T296" s="65">
        <f>Utility_per_Participant!K291</f>
        <v>315.77098197743373</v>
      </c>
      <c r="U296" s="65">
        <v>0</v>
      </c>
      <c r="V296" s="66">
        <f>Utility_per_Participant!O291</f>
        <v>44668.93</v>
      </c>
      <c r="W296" s="65">
        <v>0</v>
      </c>
      <c r="X296" s="65">
        <v>0</v>
      </c>
      <c r="Y296" s="65">
        <v>0</v>
      </c>
      <c r="Z296" s="63">
        <v>1</v>
      </c>
      <c r="AA296" s="67">
        <f>Utility_per_Participant!N291</f>
        <v>0</v>
      </c>
    </row>
    <row r="297" spans="1:27" ht="15.75" thickBot="1" x14ac:dyDescent="0.3">
      <c r="A297" s="58" t="str">
        <f>Utility_per_Participant!B292</f>
        <v>RSFN220</v>
      </c>
      <c r="B297" s="59">
        <f>Utility_per_Participant!I292</f>
        <v>0.69399999999999995</v>
      </c>
      <c r="C297" s="59">
        <f>Utility_per_Participant!J292</f>
        <v>3.0000000000000001E-3</v>
      </c>
      <c r="D297" s="60">
        <f>Utility_per_Participant!L292</f>
        <v>1668.28</v>
      </c>
      <c r="E297" s="59">
        <f>Utility_per_Participant!Q292</f>
        <v>0</v>
      </c>
      <c r="F297" s="61" t="str">
        <f>Utility_per_Participant!R292</f>
        <v>RS</v>
      </c>
      <c r="G297" s="62">
        <f>Utility_per_Participant!M292</f>
        <v>20</v>
      </c>
      <c r="H297" s="63">
        <v>1</v>
      </c>
      <c r="I297" s="63">
        <v>1</v>
      </c>
      <c r="J297" s="63">
        <v>1</v>
      </c>
      <c r="K297" s="63">
        <v>1</v>
      </c>
      <c r="L297" s="63">
        <v>1</v>
      </c>
      <c r="M297" s="63">
        <v>1</v>
      </c>
      <c r="N297" s="63">
        <v>1</v>
      </c>
      <c r="O297" s="63">
        <v>1</v>
      </c>
      <c r="P297" s="63">
        <v>1</v>
      </c>
      <c r="Q297" s="63">
        <v>1</v>
      </c>
      <c r="R297" s="63">
        <v>1</v>
      </c>
      <c r="S297" s="63">
        <v>1</v>
      </c>
      <c r="T297" s="65">
        <f>Utility_per_Participant!K292</f>
        <v>315.77098197743373</v>
      </c>
      <c r="U297" s="65">
        <v>0</v>
      </c>
      <c r="V297" s="66">
        <f>Utility_per_Participant!O292</f>
        <v>44668.93</v>
      </c>
      <c r="W297" s="65">
        <v>0</v>
      </c>
      <c r="X297" s="65">
        <v>0</v>
      </c>
      <c r="Y297" s="65">
        <v>0</v>
      </c>
      <c r="Z297" s="63">
        <v>1</v>
      </c>
      <c r="AA297" s="67">
        <f>Utility_per_Participant!N292</f>
        <v>0</v>
      </c>
    </row>
    <row r="298" spans="1:27" ht="15.75" thickBot="1" x14ac:dyDescent="0.3">
      <c r="A298" s="58" t="str">
        <f>Utility_per_Participant!B293</f>
        <v>RMOE221</v>
      </c>
      <c r="B298" s="59">
        <f>Utility_per_Participant!I293</f>
        <v>9.6000000000000002E-2</v>
      </c>
      <c r="C298" s="59">
        <f>Utility_per_Participant!J293</f>
        <v>0</v>
      </c>
      <c r="D298" s="60">
        <f>Utility_per_Participant!L293</f>
        <v>230.03</v>
      </c>
      <c r="E298" s="59">
        <f>Utility_per_Participant!Q293</f>
        <v>0</v>
      </c>
      <c r="F298" s="61" t="str">
        <f>Utility_per_Participant!R293</f>
        <v>RS</v>
      </c>
      <c r="G298" s="62">
        <f>Utility_per_Participant!M293</f>
        <v>25</v>
      </c>
      <c r="H298" s="63">
        <v>1</v>
      </c>
      <c r="I298" s="63">
        <v>1</v>
      </c>
      <c r="J298" s="63">
        <v>1</v>
      </c>
      <c r="K298" s="63">
        <v>1</v>
      </c>
      <c r="L298" s="63">
        <v>1</v>
      </c>
      <c r="M298" s="63">
        <v>1</v>
      </c>
      <c r="N298" s="63">
        <v>1</v>
      </c>
      <c r="O298" s="63">
        <v>1</v>
      </c>
      <c r="P298" s="63">
        <v>1</v>
      </c>
      <c r="Q298" s="63">
        <v>1</v>
      </c>
      <c r="R298" s="63">
        <v>1</v>
      </c>
      <c r="S298" s="63">
        <v>1</v>
      </c>
      <c r="T298" s="65">
        <f>Utility_per_Participant!K293</f>
        <v>43.539932735673318</v>
      </c>
      <c r="U298" s="65">
        <v>0</v>
      </c>
      <c r="V298" s="66">
        <f>Utility_per_Participant!O293</f>
        <v>1379.2</v>
      </c>
      <c r="W298" s="65">
        <v>0</v>
      </c>
      <c r="X298" s="65">
        <v>0</v>
      </c>
      <c r="Y298" s="65">
        <v>0</v>
      </c>
      <c r="Z298" s="63">
        <v>1</v>
      </c>
      <c r="AA298" s="67">
        <f>Utility_per_Participant!N293</f>
        <v>0</v>
      </c>
    </row>
    <row r="299" spans="1:27" ht="15.75" thickBot="1" x14ac:dyDescent="0.3">
      <c r="A299" s="58" t="str">
        <f>Utility_per_Participant!B294</f>
        <v>RMON221</v>
      </c>
      <c r="B299" s="59">
        <f>Utility_per_Participant!I294</f>
        <v>9.6000000000000002E-2</v>
      </c>
      <c r="C299" s="59">
        <f>Utility_per_Participant!J294</f>
        <v>0</v>
      </c>
      <c r="D299" s="60">
        <f>Utility_per_Participant!L294</f>
        <v>230.03</v>
      </c>
      <c r="E299" s="59">
        <f>Utility_per_Participant!Q294</f>
        <v>0</v>
      </c>
      <c r="F299" s="61" t="str">
        <f>Utility_per_Participant!R294</f>
        <v>RS</v>
      </c>
      <c r="G299" s="62">
        <f>Utility_per_Participant!M294</f>
        <v>25</v>
      </c>
      <c r="H299" s="63">
        <v>1</v>
      </c>
      <c r="I299" s="63">
        <v>1</v>
      </c>
      <c r="J299" s="63">
        <v>1</v>
      </c>
      <c r="K299" s="63">
        <v>1</v>
      </c>
      <c r="L299" s="63">
        <v>1</v>
      </c>
      <c r="M299" s="63">
        <v>1</v>
      </c>
      <c r="N299" s="63">
        <v>1</v>
      </c>
      <c r="O299" s="63">
        <v>1</v>
      </c>
      <c r="P299" s="63">
        <v>1</v>
      </c>
      <c r="Q299" s="63">
        <v>1</v>
      </c>
      <c r="R299" s="63">
        <v>1</v>
      </c>
      <c r="S299" s="63">
        <v>1</v>
      </c>
      <c r="T299" s="65">
        <f>Utility_per_Participant!K294</f>
        <v>43.539932735673318</v>
      </c>
      <c r="U299" s="65">
        <v>0</v>
      </c>
      <c r="V299" s="66">
        <f>Utility_per_Participant!O294</f>
        <v>1379.2</v>
      </c>
      <c r="W299" s="65">
        <v>0</v>
      </c>
      <c r="X299" s="65">
        <v>0</v>
      </c>
      <c r="Y299" s="65">
        <v>0</v>
      </c>
      <c r="Z299" s="63">
        <v>1</v>
      </c>
      <c r="AA299" s="67">
        <f>Utility_per_Participant!N294</f>
        <v>0</v>
      </c>
    </row>
    <row r="300" spans="1:27" ht="15.75" thickBot="1" x14ac:dyDescent="0.3">
      <c r="A300" s="58" t="str">
        <f>Utility_per_Participant!B295</f>
        <v>RMFE221</v>
      </c>
      <c r="B300" s="59">
        <f>Utility_per_Participant!I295</f>
        <v>7.1999999999999995E-2</v>
      </c>
      <c r="C300" s="59">
        <f>Utility_per_Participant!J295</f>
        <v>0</v>
      </c>
      <c r="D300" s="60">
        <f>Utility_per_Participant!L295</f>
        <v>173.67</v>
      </c>
      <c r="E300" s="59">
        <f>Utility_per_Participant!Q295</f>
        <v>0</v>
      </c>
      <c r="F300" s="61" t="str">
        <f>Utility_per_Participant!R295</f>
        <v>RS</v>
      </c>
      <c r="G300" s="62">
        <f>Utility_per_Participant!M295</f>
        <v>25</v>
      </c>
      <c r="H300" s="63">
        <v>1</v>
      </c>
      <c r="I300" s="63">
        <v>1</v>
      </c>
      <c r="J300" s="63">
        <v>1</v>
      </c>
      <c r="K300" s="63">
        <v>1</v>
      </c>
      <c r="L300" s="63">
        <v>1</v>
      </c>
      <c r="M300" s="63">
        <v>1</v>
      </c>
      <c r="N300" s="63">
        <v>1</v>
      </c>
      <c r="O300" s="63">
        <v>1</v>
      </c>
      <c r="P300" s="63">
        <v>1</v>
      </c>
      <c r="Q300" s="63">
        <v>1</v>
      </c>
      <c r="R300" s="63">
        <v>1</v>
      </c>
      <c r="S300" s="63">
        <v>1</v>
      </c>
      <c r="T300" s="65">
        <f>Utility_per_Participant!K295</f>
        <v>32.872147625111438</v>
      </c>
      <c r="U300" s="65">
        <v>0</v>
      </c>
      <c r="V300" s="66">
        <f>Utility_per_Participant!O295</f>
        <v>1194.4000000000001</v>
      </c>
      <c r="W300" s="65">
        <v>0</v>
      </c>
      <c r="X300" s="65">
        <v>0</v>
      </c>
      <c r="Y300" s="65">
        <v>0</v>
      </c>
      <c r="Z300" s="63">
        <v>1</v>
      </c>
      <c r="AA300" s="67">
        <f>Utility_per_Participant!N295</f>
        <v>0</v>
      </c>
    </row>
    <row r="301" spans="1:27" ht="15.75" thickBot="1" x14ac:dyDescent="0.3">
      <c r="A301" s="58" t="str">
        <f>Utility_per_Participant!B296</f>
        <v>RMFN221</v>
      </c>
      <c r="B301" s="59">
        <f>Utility_per_Participant!I296</f>
        <v>7.1999999999999995E-2</v>
      </c>
      <c r="C301" s="59">
        <f>Utility_per_Participant!J296</f>
        <v>0</v>
      </c>
      <c r="D301" s="60">
        <f>Utility_per_Participant!L296</f>
        <v>173.67</v>
      </c>
      <c r="E301" s="59">
        <f>Utility_per_Participant!Q296</f>
        <v>0</v>
      </c>
      <c r="F301" s="61" t="str">
        <f>Utility_per_Participant!R296</f>
        <v>RS</v>
      </c>
      <c r="G301" s="62">
        <f>Utility_per_Participant!M296</f>
        <v>25</v>
      </c>
      <c r="H301" s="63">
        <v>1</v>
      </c>
      <c r="I301" s="63">
        <v>1</v>
      </c>
      <c r="J301" s="63">
        <v>1</v>
      </c>
      <c r="K301" s="63">
        <v>1</v>
      </c>
      <c r="L301" s="63">
        <v>1</v>
      </c>
      <c r="M301" s="63">
        <v>1</v>
      </c>
      <c r="N301" s="63">
        <v>1</v>
      </c>
      <c r="O301" s="63">
        <v>1</v>
      </c>
      <c r="P301" s="63">
        <v>1</v>
      </c>
      <c r="Q301" s="63">
        <v>1</v>
      </c>
      <c r="R301" s="63">
        <v>1</v>
      </c>
      <c r="S301" s="63">
        <v>1</v>
      </c>
      <c r="T301" s="65">
        <f>Utility_per_Participant!K296</f>
        <v>32.872147625111438</v>
      </c>
      <c r="U301" s="65">
        <v>0</v>
      </c>
      <c r="V301" s="66">
        <f>Utility_per_Participant!O296</f>
        <v>1194.4000000000001</v>
      </c>
      <c r="W301" s="65">
        <v>0</v>
      </c>
      <c r="X301" s="65">
        <v>0</v>
      </c>
      <c r="Y301" s="65">
        <v>0</v>
      </c>
      <c r="Z301" s="63">
        <v>1</v>
      </c>
      <c r="AA301" s="67">
        <f>Utility_per_Participant!N296</f>
        <v>0</v>
      </c>
    </row>
    <row r="302" spans="1:27" ht="15.75" thickBot="1" x14ac:dyDescent="0.3">
      <c r="A302" s="58" t="str">
        <f>Utility_per_Participant!B297</f>
        <v>RSFE221</v>
      </c>
      <c r="B302" s="59">
        <f>Utility_per_Participant!I297</f>
        <v>0.16300000000000001</v>
      </c>
      <c r="C302" s="59">
        <f>Utility_per_Participant!J297</f>
        <v>1E-3</v>
      </c>
      <c r="D302" s="60">
        <f>Utility_per_Participant!L297</f>
        <v>391.25</v>
      </c>
      <c r="E302" s="59">
        <f>Utility_per_Participant!Q297</f>
        <v>0</v>
      </c>
      <c r="F302" s="61" t="str">
        <f>Utility_per_Participant!R297</f>
        <v>RS</v>
      </c>
      <c r="G302" s="62">
        <f>Utility_per_Participant!M297</f>
        <v>25</v>
      </c>
      <c r="H302" s="63">
        <v>1</v>
      </c>
      <c r="I302" s="63">
        <v>1</v>
      </c>
      <c r="J302" s="63">
        <v>1</v>
      </c>
      <c r="K302" s="63">
        <v>1</v>
      </c>
      <c r="L302" s="63">
        <v>1</v>
      </c>
      <c r="M302" s="63">
        <v>1</v>
      </c>
      <c r="N302" s="63">
        <v>1</v>
      </c>
      <c r="O302" s="63">
        <v>1</v>
      </c>
      <c r="P302" s="63">
        <v>1</v>
      </c>
      <c r="Q302" s="63">
        <v>1</v>
      </c>
      <c r="R302" s="63">
        <v>1</v>
      </c>
      <c r="S302" s="63">
        <v>1</v>
      </c>
      <c r="T302" s="65">
        <f>Utility_per_Participant!K297</f>
        <v>74.055552244629766</v>
      </c>
      <c r="U302" s="65">
        <v>0</v>
      </c>
      <c r="V302" s="66">
        <f>Utility_per_Participant!O297</f>
        <v>1541.29</v>
      </c>
      <c r="W302" s="65">
        <v>0</v>
      </c>
      <c r="X302" s="65">
        <v>0</v>
      </c>
      <c r="Y302" s="65">
        <v>0</v>
      </c>
      <c r="Z302" s="63">
        <v>1</v>
      </c>
      <c r="AA302" s="67">
        <f>Utility_per_Participant!N297</f>
        <v>0</v>
      </c>
    </row>
    <row r="303" spans="1:27" ht="15.75" thickBot="1" x14ac:dyDescent="0.3">
      <c r="A303" s="58" t="str">
        <f>Utility_per_Participant!B298</f>
        <v>RSFN221</v>
      </c>
      <c r="B303" s="59">
        <f>Utility_per_Participant!I298</f>
        <v>0.16300000000000001</v>
      </c>
      <c r="C303" s="59">
        <f>Utility_per_Participant!J298</f>
        <v>1E-3</v>
      </c>
      <c r="D303" s="60">
        <f>Utility_per_Participant!L298</f>
        <v>391.25</v>
      </c>
      <c r="E303" s="59">
        <f>Utility_per_Participant!Q298</f>
        <v>0</v>
      </c>
      <c r="F303" s="61" t="str">
        <f>Utility_per_Participant!R298</f>
        <v>RS</v>
      </c>
      <c r="G303" s="62">
        <f>Utility_per_Participant!M298</f>
        <v>25</v>
      </c>
      <c r="H303" s="63">
        <v>1</v>
      </c>
      <c r="I303" s="63">
        <v>1</v>
      </c>
      <c r="J303" s="63">
        <v>1</v>
      </c>
      <c r="K303" s="63">
        <v>1</v>
      </c>
      <c r="L303" s="63">
        <v>1</v>
      </c>
      <c r="M303" s="63">
        <v>1</v>
      </c>
      <c r="N303" s="63">
        <v>1</v>
      </c>
      <c r="O303" s="63">
        <v>1</v>
      </c>
      <c r="P303" s="63">
        <v>1</v>
      </c>
      <c r="Q303" s="63">
        <v>1</v>
      </c>
      <c r="R303" s="63">
        <v>1</v>
      </c>
      <c r="S303" s="63">
        <v>1</v>
      </c>
      <c r="T303" s="65">
        <f>Utility_per_Participant!K298</f>
        <v>74.055552244629766</v>
      </c>
      <c r="U303" s="65">
        <v>0</v>
      </c>
      <c r="V303" s="66">
        <f>Utility_per_Participant!O298</f>
        <v>1541.29</v>
      </c>
      <c r="W303" s="65">
        <v>0</v>
      </c>
      <c r="X303" s="65">
        <v>0</v>
      </c>
      <c r="Y303" s="65">
        <v>0</v>
      </c>
      <c r="Z303" s="63">
        <v>1</v>
      </c>
      <c r="AA303" s="67">
        <f>Utility_per_Participant!N298</f>
        <v>0</v>
      </c>
    </row>
    <row r="304" spans="1:27" ht="15.75" thickBot="1" x14ac:dyDescent="0.3">
      <c r="A304" s="58" t="str">
        <f>Utility_per_Participant!B299</f>
        <v>RMOE222</v>
      </c>
      <c r="B304" s="59">
        <f>Utility_per_Participant!I299</f>
        <v>8.8999999999999996E-2</v>
      </c>
      <c r="C304" s="59">
        <f>Utility_per_Participant!J299</f>
        <v>0</v>
      </c>
      <c r="D304" s="60">
        <f>Utility_per_Participant!L299</f>
        <v>213.69</v>
      </c>
      <c r="E304" s="59">
        <f>Utility_per_Participant!Q299</f>
        <v>0</v>
      </c>
      <c r="F304" s="61" t="str">
        <f>Utility_per_Participant!R299</f>
        <v>RS</v>
      </c>
      <c r="G304" s="62">
        <f>Utility_per_Participant!M299</f>
        <v>15</v>
      </c>
      <c r="H304" s="63">
        <v>1</v>
      </c>
      <c r="I304" s="63">
        <v>1</v>
      </c>
      <c r="J304" s="63">
        <v>1</v>
      </c>
      <c r="K304" s="63">
        <v>1</v>
      </c>
      <c r="L304" s="63">
        <v>1</v>
      </c>
      <c r="M304" s="63">
        <v>1</v>
      </c>
      <c r="N304" s="63">
        <v>1</v>
      </c>
      <c r="O304" s="63">
        <v>1</v>
      </c>
      <c r="P304" s="63">
        <v>1</v>
      </c>
      <c r="Q304" s="63">
        <v>1</v>
      </c>
      <c r="R304" s="63">
        <v>1</v>
      </c>
      <c r="S304" s="63">
        <v>1</v>
      </c>
      <c r="T304" s="65">
        <f>Utility_per_Participant!K299</f>
        <v>40.447107882824113</v>
      </c>
      <c r="U304" s="65">
        <v>0</v>
      </c>
      <c r="V304" s="66">
        <f>Utility_per_Participant!O299</f>
        <v>2312.88</v>
      </c>
      <c r="W304" s="65">
        <v>0</v>
      </c>
      <c r="X304" s="65">
        <v>0</v>
      </c>
      <c r="Y304" s="65">
        <v>0</v>
      </c>
      <c r="Z304" s="63">
        <v>1</v>
      </c>
      <c r="AA304" s="67">
        <f>Utility_per_Participant!N299</f>
        <v>0</v>
      </c>
    </row>
    <row r="305" spans="1:27" ht="15.75" thickBot="1" x14ac:dyDescent="0.3">
      <c r="A305" s="58" t="str">
        <f>Utility_per_Participant!B300</f>
        <v>RMON222</v>
      </c>
      <c r="B305" s="59">
        <f>Utility_per_Participant!I300</f>
        <v>8.8999999999999996E-2</v>
      </c>
      <c r="C305" s="59">
        <f>Utility_per_Participant!J300</f>
        <v>0</v>
      </c>
      <c r="D305" s="60">
        <f>Utility_per_Participant!L300</f>
        <v>213.69</v>
      </c>
      <c r="E305" s="59">
        <f>Utility_per_Participant!Q300</f>
        <v>0</v>
      </c>
      <c r="F305" s="61" t="str">
        <f>Utility_per_Participant!R300</f>
        <v>RS</v>
      </c>
      <c r="G305" s="62">
        <f>Utility_per_Participant!M300</f>
        <v>15</v>
      </c>
      <c r="H305" s="63">
        <v>1</v>
      </c>
      <c r="I305" s="63">
        <v>1</v>
      </c>
      <c r="J305" s="63">
        <v>1</v>
      </c>
      <c r="K305" s="63">
        <v>1</v>
      </c>
      <c r="L305" s="63">
        <v>1</v>
      </c>
      <c r="M305" s="63">
        <v>1</v>
      </c>
      <c r="N305" s="63">
        <v>1</v>
      </c>
      <c r="O305" s="63">
        <v>1</v>
      </c>
      <c r="P305" s="63">
        <v>1</v>
      </c>
      <c r="Q305" s="63">
        <v>1</v>
      </c>
      <c r="R305" s="63">
        <v>1</v>
      </c>
      <c r="S305" s="63">
        <v>1</v>
      </c>
      <c r="T305" s="65">
        <f>Utility_per_Participant!K300</f>
        <v>40.447107882824113</v>
      </c>
      <c r="U305" s="65">
        <v>0</v>
      </c>
      <c r="V305" s="66">
        <f>Utility_per_Participant!O300</f>
        <v>2312.88</v>
      </c>
      <c r="W305" s="65">
        <v>0</v>
      </c>
      <c r="X305" s="65">
        <v>0</v>
      </c>
      <c r="Y305" s="65">
        <v>0</v>
      </c>
      <c r="Z305" s="63">
        <v>1</v>
      </c>
      <c r="AA305" s="67">
        <f>Utility_per_Participant!N300</f>
        <v>0</v>
      </c>
    </row>
    <row r="306" spans="1:27" ht="15.75" thickBot="1" x14ac:dyDescent="0.3">
      <c r="A306" s="58" t="str">
        <f>Utility_per_Participant!B301</f>
        <v>RMFE222</v>
      </c>
      <c r="B306" s="59">
        <f>Utility_per_Participant!I301</f>
        <v>6.7000000000000004E-2</v>
      </c>
      <c r="C306" s="59">
        <f>Utility_per_Participant!J301</f>
        <v>0</v>
      </c>
      <c r="D306" s="60">
        <f>Utility_per_Participant!L301</f>
        <v>161.33000000000001</v>
      </c>
      <c r="E306" s="59">
        <f>Utility_per_Participant!Q301</f>
        <v>0</v>
      </c>
      <c r="F306" s="61" t="str">
        <f>Utility_per_Participant!R301</f>
        <v>RS</v>
      </c>
      <c r="G306" s="62">
        <f>Utility_per_Participant!M301</f>
        <v>15</v>
      </c>
      <c r="H306" s="63">
        <v>1</v>
      </c>
      <c r="I306" s="63">
        <v>1</v>
      </c>
      <c r="J306" s="63">
        <v>1</v>
      </c>
      <c r="K306" s="63">
        <v>1</v>
      </c>
      <c r="L306" s="63">
        <v>1</v>
      </c>
      <c r="M306" s="63">
        <v>1</v>
      </c>
      <c r="N306" s="63">
        <v>1</v>
      </c>
      <c r="O306" s="63">
        <v>1</v>
      </c>
      <c r="P306" s="63">
        <v>1</v>
      </c>
      <c r="Q306" s="63">
        <v>1</v>
      </c>
      <c r="R306" s="63">
        <v>1</v>
      </c>
      <c r="S306" s="63">
        <v>1</v>
      </c>
      <c r="T306" s="65">
        <f>Utility_per_Participant!K301</f>
        <v>30.536440239299989</v>
      </c>
      <c r="U306" s="65">
        <v>0</v>
      </c>
      <c r="V306" s="66">
        <f>Utility_per_Participant!O301</f>
        <v>1746.16</v>
      </c>
      <c r="W306" s="65">
        <v>0</v>
      </c>
      <c r="X306" s="65">
        <v>0</v>
      </c>
      <c r="Y306" s="65">
        <v>0</v>
      </c>
      <c r="Z306" s="63">
        <v>1</v>
      </c>
      <c r="AA306" s="67">
        <f>Utility_per_Participant!N301</f>
        <v>0</v>
      </c>
    </row>
    <row r="307" spans="1:27" ht="15.75" thickBot="1" x14ac:dyDescent="0.3">
      <c r="A307" s="58" t="str">
        <f>Utility_per_Participant!B302</f>
        <v>RMFN222</v>
      </c>
      <c r="B307" s="59">
        <f>Utility_per_Participant!I302</f>
        <v>6.7000000000000004E-2</v>
      </c>
      <c r="C307" s="59">
        <f>Utility_per_Participant!J302</f>
        <v>0</v>
      </c>
      <c r="D307" s="60">
        <f>Utility_per_Participant!L302</f>
        <v>161.33000000000001</v>
      </c>
      <c r="E307" s="59">
        <f>Utility_per_Participant!Q302</f>
        <v>0</v>
      </c>
      <c r="F307" s="61" t="str">
        <f>Utility_per_Participant!R302</f>
        <v>RS</v>
      </c>
      <c r="G307" s="62">
        <f>Utility_per_Participant!M302</f>
        <v>15</v>
      </c>
      <c r="H307" s="63">
        <v>1</v>
      </c>
      <c r="I307" s="63">
        <v>1</v>
      </c>
      <c r="J307" s="63">
        <v>1</v>
      </c>
      <c r="K307" s="63">
        <v>1</v>
      </c>
      <c r="L307" s="63">
        <v>1</v>
      </c>
      <c r="M307" s="63">
        <v>1</v>
      </c>
      <c r="N307" s="63">
        <v>1</v>
      </c>
      <c r="O307" s="63">
        <v>1</v>
      </c>
      <c r="P307" s="63">
        <v>1</v>
      </c>
      <c r="Q307" s="63">
        <v>1</v>
      </c>
      <c r="R307" s="63">
        <v>1</v>
      </c>
      <c r="S307" s="63">
        <v>1</v>
      </c>
      <c r="T307" s="65">
        <f>Utility_per_Participant!K302</f>
        <v>30.536440239299989</v>
      </c>
      <c r="U307" s="65">
        <v>0</v>
      </c>
      <c r="V307" s="66">
        <f>Utility_per_Participant!O302</f>
        <v>1746.16</v>
      </c>
      <c r="W307" s="65">
        <v>0</v>
      </c>
      <c r="X307" s="65">
        <v>0</v>
      </c>
      <c r="Y307" s="65">
        <v>0</v>
      </c>
      <c r="Z307" s="63">
        <v>1</v>
      </c>
      <c r="AA307" s="67">
        <f>Utility_per_Participant!N302</f>
        <v>0</v>
      </c>
    </row>
    <row r="308" spans="1:27" ht="15.75" thickBot="1" x14ac:dyDescent="0.3">
      <c r="A308" s="58" t="str">
        <f>Utility_per_Participant!B303</f>
        <v>RSFE222</v>
      </c>
      <c r="B308" s="59">
        <f>Utility_per_Participant!I303</f>
        <v>0.151</v>
      </c>
      <c r="C308" s="59">
        <f>Utility_per_Participant!J303</f>
        <v>1E-3</v>
      </c>
      <c r="D308" s="60">
        <f>Utility_per_Participant!L303</f>
        <v>363.46</v>
      </c>
      <c r="E308" s="59">
        <f>Utility_per_Participant!Q303</f>
        <v>0</v>
      </c>
      <c r="F308" s="61" t="str">
        <f>Utility_per_Participant!R303</f>
        <v>RS</v>
      </c>
      <c r="G308" s="62">
        <f>Utility_per_Participant!M303</f>
        <v>15</v>
      </c>
      <c r="H308" s="63">
        <v>1</v>
      </c>
      <c r="I308" s="63">
        <v>1</v>
      </c>
      <c r="J308" s="63">
        <v>1</v>
      </c>
      <c r="K308" s="63">
        <v>1</v>
      </c>
      <c r="L308" s="63">
        <v>1</v>
      </c>
      <c r="M308" s="63">
        <v>1</v>
      </c>
      <c r="N308" s="63">
        <v>1</v>
      </c>
      <c r="O308" s="63">
        <v>1</v>
      </c>
      <c r="P308" s="63">
        <v>1</v>
      </c>
      <c r="Q308" s="63">
        <v>1</v>
      </c>
      <c r="R308" s="63">
        <v>1</v>
      </c>
      <c r="S308" s="63">
        <v>1</v>
      </c>
      <c r="T308" s="65">
        <f>Utility_per_Participant!K303</f>
        <v>68.795478642385007</v>
      </c>
      <c r="U308" s="65">
        <v>0</v>
      </c>
      <c r="V308" s="66">
        <f>Utility_per_Participant!O303</f>
        <v>2809.94</v>
      </c>
      <c r="W308" s="65">
        <v>0</v>
      </c>
      <c r="X308" s="65">
        <v>0</v>
      </c>
      <c r="Y308" s="65">
        <v>0</v>
      </c>
      <c r="Z308" s="63">
        <v>1</v>
      </c>
      <c r="AA308" s="67">
        <f>Utility_per_Participant!N303</f>
        <v>0</v>
      </c>
    </row>
    <row r="309" spans="1:27" ht="15.75" thickBot="1" x14ac:dyDescent="0.3">
      <c r="A309" s="58" t="str">
        <f>Utility_per_Participant!B304</f>
        <v>RSFN222</v>
      </c>
      <c r="B309" s="59">
        <f>Utility_per_Participant!I304</f>
        <v>0.151</v>
      </c>
      <c r="C309" s="59">
        <f>Utility_per_Participant!J304</f>
        <v>1E-3</v>
      </c>
      <c r="D309" s="60">
        <f>Utility_per_Participant!L304</f>
        <v>363.46</v>
      </c>
      <c r="E309" s="59">
        <f>Utility_per_Participant!Q304</f>
        <v>0</v>
      </c>
      <c r="F309" s="61" t="str">
        <f>Utility_per_Participant!R304</f>
        <v>RS</v>
      </c>
      <c r="G309" s="62">
        <f>Utility_per_Participant!M304</f>
        <v>15</v>
      </c>
      <c r="H309" s="63">
        <v>1</v>
      </c>
      <c r="I309" s="63">
        <v>1</v>
      </c>
      <c r="J309" s="63">
        <v>1</v>
      </c>
      <c r="K309" s="63">
        <v>1</v>
      </c>
      <c r="L309" s="63">
        <v>1</v>
      </c>
      <c r="M309" s="63">
        <v>1</v>
      </c>
      <c r="N309" s="63">
        <v>1</v>
      </c>
      <c r="O309" s="63">
        <v>1</v>
      </c>
      <c r="P309" s="63">
        <v>1</v>
      </c>
      <c r="Q309" s="63">
        <v>1</v>
      </c>
      <c r="R309" s="63">
        <v>1</v>
      </c>
      <c r="S309" s="63">
        <v>1</v>
      </c>
      <c r="T309" s="65">
        <f>Utility_per_Participant!K304</f>
        <v>68.795478642385007</v>
      </c>
      <c r="U309" s="65">
        <v>0</v>
      </c>
      <c r="V309" s="66">
        <f>Utility_per_Participant!O304</f>
        <v>2809.94</v>
      </c>
      <c r="W309" s="65">
        <v>0</v>
      </c>
      <c r="X309" s="65">
        <v>0</v>
      </c>
      <c r="Y309" s="65">
        <v>0</v>
      </c>
      <c r="Z309" s="63">
        <v>1</v>
      </c>
      <c r="AA309" s="67">
        <f>Utility_per_Participant!N304</f>
        <v>0</v>
      </c>
    </row>
    <row r="310" spans="1:27" ht="15.75" thickBot="1" x14ac:dyDescent="0.3">
      <c r="A310" s="58" t="str">
        <f>Utility_per_Participant!B305</f>
        <v>RMOE223</v>
      </c>
      <c r="B310" s="59">
        <f>Utility_per_Participant!I305</f>
        <v>2.163906297089391E-3</v>
      </c>
      <c r="C310" s="59">
        <f>Utility_per_Participant!J305</f>
        <v>2.6118160780269502E-3</v>
      </c>
      <c r="D310" s="60">
        <f>Utility_per_Participant!L305</f>
        <v>6.82</v>
      </c>
      <c r="E310" s="59">
        <f>Utility_per_Participant!Q305</f>
        <v>0</v>
      </c>
      <c r="F310" s="61" t="str">
        <f>Utility_per_Participant!R305</f>
        <v>RS</v>
      </c>
      <c r="G310" s="62">
        <f>Utility_per_Participant!M305</f>
        <v>20</v>
      </c>
      <c r="H310" s="63">
        <v>1</v>
      </c>
      <c r="I310" s="63">
        <v>1</v>
      </c>
      <c r="J310" s="63">
        <v>1</v>
      </c>
      <c r="K310" s="63">
        <v>1</v>
      </c>
      <c r="L310" s="63">
        <v>1</v>
      </c>
      <c r="M310" s="63">
        <v>1</v>
      </c>
      <c r="N310" s="63">
        <v>1</v>
      </c>
      <c r="O310" s="63">
        <v>1</v>
      </c>
      <c r="P310" s="63">
        <v>1</v>
      </c>
      <c r="Q310" s="63">
        <v>1</v>
      </c>
      <c r="R310" s="63">
        <v>1</v>
      </c>
      <c r="S310" s="63">
        <v>1</v>
      </c>
      <c r="T310" s="65">
        <f>Utility_per_Participant!K305</f>
        <v>1.290885281299361</v>
      </c>
      <c r="U310" s="65">
        <v>0</v>
      </c>
      <c r="V310" s="66">
        <f>Utility_per_Participant!O305</f>
        <v>3771</v>
      </c>
      <c r="W310" s="65">
        <v>0</v>
      </c>
      <c r="X310" s="65">
        <v>0</v>
      </c>
      <c r="Y310" s="65">
        <v>0</v>
      </c>
      <c r="Z310" s="63">
        <v>1</v>
      </c>
      <c r="AA310" s="67">
        <f>Utility_per_Participant!N305</f>
        <v>0</v>
      </c>
    </row>
    <row r="311" spans="1:27" ht="15.75" thickBot="1" x14ac:dyDescent="0.3">
      <c r="A311" s="58" t="str">
        <f>Utility_per_Participant!B306</f>
        <v>RMON223</v>
      </c>
      <c r="B311" s="59">
        <f>Utility_per_Participant!I306</f>
        <v>2.163906297089391E-3</v>
      </c>
      <c r="C311" s="59">
        <f>Utility_per_Participant!J306</f>
        <v>2.6118160780269502E-3</v>
      </c>
      <c r="D311" s="60">
        <f>Utility_per_Participant!L306</f>
        <v>6.82</v>
      </c>
      <c r="E311" s="59">
        <f>Utility_per_Participant!Q306</f>
        <v>0</v>
      </c>
      <c r="F311" s="61" t="str">
        <f>Utility_per_Participant!R306</f>
        <v>RS</v>
      </c>
      <c r="G311" s="62">
        <f>Utility_per_Participant!M306</f>
        <v>20</v>
      </c>
      <c r="H311" s="63">
        <v>1</v>
      </c>
      <c r="I311" s="63">
        <v>1</v>
      </c>
      <c r="J311" s="63">
        <v>1</v>
      </c>
      <c r="K311" s="63">
        <v>1</v>
      </c>
      <c r="L311" s="63">
        <v>1</v>
      </c>
      <c r="M311" s="63">
        <v>1</v>
      </c>
      <c r="N311" s="63">
        <v>1</v>
      </c>
      <c r="O311" s="63">
        <v>1</v>
      </c>
      <c r="P311" s="63">
        <v>1</v>
      </c>
      <c r="Q311" s="63">
        <v>1</v>
      </c>
      <c r="R311" s="63">
        <v>1</v>
      </c>
      <c r="S311" s="63">
        <v>1</v>
      </c>
      <c r="T311" s="65">
        <f>Utility_per_Participant!K306</f>
        <v>1.290885281299361</v>
      </c>
      <c r="U311" s="65">
        <v>0</v>
      </c>
      <c r="V311" s="66">
        <f>Utility_per_Participant!O306</f>
        <v>3771</v>
      </c>
      <c r="W311" s="65">
        <v>0</v>
      </c>
      <c r="X311" s="65">
        <v>0</v>
      </c>
      <c r="Y311" s="65">
        <v>0</v>
      </c>
      <c r="Z311" s="63">
        <v>1</v>
      </c>
      <c r="AA311" s="67">
        <f>Utility_per_Participant!N306</f>
        <v>0</v>
      </c>
    </row>
    <row r="312" spans="1:27" ht="15.75" thickBot="1" x14ac:dyDescent="0.3">
      <c r="A312" s="58" t="str">
        <f>Utility_per_Participant!B307</f>
        <v>RMFE223</v>
      </c>
      <c r="B312" s="59">
        <f>Utility_per_Participant!I307</f>
        <v>1.7260484246578135E-3</v>
      </c>
      <c r="C312" s="59">
        <f>Utility_per_Participant!J307</f>
        <v>2.0833254346725233E-3</v>
      </c>
      <c r="D312" s="60">
        <f>Utility_per_Participant!L307</f>
        <v>5.44</v>
      </c>
      <c r="E312" s="59">
        <f>Utility_per_Participant!Q307</f>
        <v>0</v>
      </c>
      <c r="F312" s="61" t="str">
        <f>Utility_per_Participant!R307</f>
        <v>RS</v>
      </c>
      <c r="G312" s="62">
        <f>Utility_per_Participant!M307</f>
        <v>20</v>
      </c>
      <c r="H312" s="63">
        <v>1</v>
      </c>
      <c r="I312" s="63">
        <v>1</v>
      </c>
      <c r="J312" s="63">
        <v>1</v>
      </c>
      <c r="K312" s="63">
        <v>1</v>
      </c>
      <c r="L312" s="63">
        <v>1</v>
      </c>
      <c r="M312" s="63">
        <v>1</v>
      </c>
      <c r="N312" s="63">
        <v>1</v>
      </c>
      <c r="O312" s="63">
        <v>1</v>
      </c>
      <c r="P312" s="63">
        <v>1</v>
      </c>
      <c r="Q312" s="63">
        <v>1</v>
      </c>
      <c r="R312" s="63">
        <v>1</v>
      </c>
      <c r="S312" s="63">
        <v>1</v>
      </c>
      <c r="T312" s="65">
        <f>Utility_per_Participant!K307</f>
        <v>1.0296797551713379</v>
      </c>
      <c r="U312" s="65">
        <v>0</v>
      </c>
      <c r="V312" s="66">
        <f>Utility_per_Participant!O307</f>
        <v>2847</v>
      </c>
      <c r="W312" s="65">
        <v>0</v>
      </c>
      <c r="X312" s="65">
        <v>0</v>
      </c>
      <c r="Y312" s="65">
        <v>0</v>
      </c>
      <c r="Z312" s="63">
        <v>1</v>
      </c>
      <c r="AA312" s="67">
        <f>Utility_per_Participant!N307</f>
        <v>0</v>
      </c>
    </row>
    <row r="313" spans="1:27" ht="15.75" thickBot="1" x14ac:dyDescent="0.3">
      <c r="A313" s="58" t="str">
        <f>Utility_per_Participant!B308</f>
        <v>RMFN223</v>
      </c>
      <c r="B313" s="59">
        <f>Utility_per_Participant!I308</f>
        <v>1.7260484246578135E-3</v>
      </c>
      <c r="C313" s="59">
        <f>Utility_per_Participant!J308</f>
        <v>2.0833254346725233E-3</v>
      </c>
      <c r="D313" s="60">
        <f>Utility_per_Participant!L308</f>
        <v>5.44</v>
      </c>
      <c r="E313" s="59">
        <f>Utility_per_Participant!Q308</f>
        <v>0</v>
      </c>
      <c r="F313" s="61" t="str">
        <f>Utility_per_Participant!R308</f>
        <v>RS</v>
      </c>
      <c r="G313" s="62">
        <f>Utility_per_Participant!M308</f>
        <v>20</v>
      </c>
      <c r="H313" s="63">
        <v>1</v>
      </c>
      <c r="I313" s="63">
        <v>1</v>
      </c>
      <c r="J313" s="63">
        <v>1</v>
      </c>
      <c r="K313" s="63">
        <v>1</v>
      </c>
      <c r="L313" s="63">
        <v>1</v>
      </c>
      <c r="M313" s="63">
        <v>1</v>
      </c>
      <c r="N313" s="63">
        <v>1</v>
      </c>
      <c r="O313" s="63">
        <v>1</v>
      </c>
      <c r="P313" s="63">
        <v>1</v>
      </c>
      <c r="Q313" s="63">
        <v>1</v>
      </c>
      <c r="R313" s="63">
        <v>1</v>
      </c>
      <c r="S313" s="63">
        <v>1</v>
      </c>
      <c r="T313" s="65">
        <f>Utility_per_Participant!K308</f>
        <v>1.0296797551713379</v>
      </c>
      <c r="U313" s="65">
        <v>0</v>
      </c>
      <c r="V313" s="66">
        <f>Utility_per_Participant!O308</f>
        <v>2847</v>
      </c>
      <c r="W313" s="65">
        <v>0</v>
      </c>
      <c r="X313" s="65">
        <v>0</v>
      </c>
      <c r="Y313" s="65">
        <v>0</v>
      </c>
      <c r="Z313" s="63">
        <v>1</v>
      </c>
      <c r="AA313" s="67">
        <f>Utility_per_Participant!N308</f>
        <v>0</v>
      </c>
    </row>
    <row r="314" spans="1:27" ht="15.75" thickBot="1" x14ac:dyDescent="0.3">
      <c r="A314" s="58" t="str">
        <f>Utility_per_Participant!B309</f>
        <v>RSFE223</v>
      </c>
      <c r="B314" s="59">
        <f>Utility_per_Participant!I309</f>
        <v>2.0877571018838993E-3</v>
      </c>
      <c r="C314" s="59">
        <f>Utility_per_Participant!J309</f>
        <v>2.5199046617913972E-3</v>
      </c>
      <c r="D314" s="60">
        <f>Utility_per_Participant!L309</f>
        <v>6.58</v>
      </c>
      <c r="E314" s="59">
        <f>Utility_per_Participant!Q309</f>
        <v>0</v>
      </c>
      <c r="F314" s="61" t="str">
        <f>Utility_per_Participant!R309</f>
        <v>RS</v>
      </c>
      <c r="G314" s="62">
        <f>Utility_per_Participant!M309</f>
        <v>20</v>
      </c>
      <c r="H314" s="63">
        <v>1</v>
      </c>
      <c r="I314" s="63">
        <v>1</v>
      </c>
      <c r="J314" s="63">
        <v>1</v>
      </c>
      <c r="K314" s="63">
        <v>1</v>
      </c>
      <c r="L314" s="63">
        <v>1</v>
      </c>
      <c r="M314" s="63">
        <v>1</v>
      </c>
      <c r="N314" s="63">
        <v>1</v>
      </c>
      <c r="O314" s="63">
        <v>1</v>
      </c>
      <c r="P314" s="63">
        <v>1</v>
      </c>
      <c r="Q314" s="63">
        <v>1</v>
      </c>
      <c r="R314" s="63">
        <v>1</v>
      </c>
      <c r="S314" s="63">
        <v>1</v>
      </c>
      <c r="T314" s="65">
        <f>Utility_per_Participant!K309</f>
        <v>1.245458233277096</v>
      </c>
      <c r="U314" s="65">
        <v>0</v>
      </c>
      <c r="V314" s="66">
        <f>Utility_per_Participant!O309</f>
        <v>4581.43</v>
      </c>
      <c r="W314" s="65">
        <v>0</v>
      </c>
      <c r="X314" s="65">
        <v>0</v>
      </c>
      <c r="Y314" s="65">
        <v>0</v>
      </c>
      <c r="Z314" s="63">
        <v>1</v>
      </c>
      <c r="AA314" s="67">
        <f>Utility_per_Participant!N309</f>
        <v>0</v>
      </c>
    </row>
    <row r="315" spans="1:27" ht="15.75" thickBot="1" x14ac:dyDescent="0.3">
      <c r="A315" s="58" t="str">
        <f>Utility_per_Participant!B310</f>
        <v>RSFN223</v>
      </c>
      <c r="B315" s="59">
        <f>Utility_per_Participant!I310</f>
        <v>2.0877571018838993E-3</v>
      </c>
      <c r="C315" s="59">
        <f>Utility_per_Participant!J310</f>
        <v>2.5199046617913972E-3</v>
      </c>
      <c r="D315" s="60">
        <f>Utility_per_Participant!L310</f>
        <v>6.58</v>
      </c>
      <c r="E315" s="59">
        <f>Utility_per_Participant!Q310</f>
        <v>0</v>
      </c>
      <c r="F315" s="61" t="str">
        <f>Utility_per_Participant!R310</f>
        <v>RS</v>
      </c>
      <c r="G315" s="62">
        <f>Utility_per_Participant!M310</f>
        <v>20</v>
      </c>
      <c r="H315" s="63">
        <v>1</v>
      </c>
      <c r="I315" s="63">
        <v>1</v>
      </c>
      <c r="J315" s="63">
        <v>1</v>
      </c>
      <c r="K315" s="63">
        <v>1</v>
      </c>
      <c r="L315" s="63">
        <v>1</v>
      </c>
      <c r="M315" s="63">
        <v>1</v>
      </c>
      <c r="N315" s="63">
        <v>1</v>
      </c>
      <c r="O315" s="63">
        <v>1</v>
      </c>
      <c r="P315" s="63">
        <v>1</v>
      </c>
      <c r="Q315" s="63">
        <v>1</v>
      </c>
      <c r="R315" s="63">
        <v>1</v>
      </c>
      <c r="S315" s="63">
        <v>1</v>
      </c>
      <c r="T315" s="65">
        <f>Utility_per_Participant!K310</f>
        <v>1.245458233277096</v>
      </c>
      <c r="U315" s="65">
        <v>0</v>
      </c>
      <c r="V315" s="66">
        <f>Utility_per_Participant!O310</f>
        <v>4581.43</v>
      </c>
      <c r="W315" s="65">
        <v>0</v>
      </c>
      <c r="X315" s="65">
        <v>0</v>
      </c>
      <c r="Y315" s="65">
        <v>0</v>
      </c>
      <c r="Z315" s="63">
        <v>1</v>
      </c>
      <c r="AA315" s="67">
        <f>Utility_per_Participant!N310</f>
        <v>0</v>
      </c>
    </row>
    <row r="316" spans="1:27" ht="15.75" thickBot="1" x14ac:dyDescent="0.3">
      <c r="A316" s="58" t="str">
        <f>Utility_per_Participant!B311</f>
        <v>RMOE224</v>
      </c>
      <c r="B316" s="59">
        <f>Utility_per_Participant!I311</f>
        <v>0.23191237399832515</v>
      </c>
      <c r="C316" s="59">
        <f>Utility_per_Participant!J311</f>
        <v>0.13150289339134538</v>
      </c>
      <c r="D316" s="60">
        <f>Utility_per_Participant!L311</f>
        <v>537.38</v>
      </c>
      <c r="E316" s="59">
        <f>Utility_per_Participant!Q311</f>
        <v>0</v>
      </c>
      <c r="F316" s="61" t="str">
        <f>Utility_per_Participant!R311</f>
        <v>RS</v>
      </c>
      <c r="G316" s="62">
        <f>Utility_per_Participant!M311</f>
        <v>20</v>
      </c>
      <c r="H316" s="63">
        <v>1</v>
      </c>
      <c r="I316" s="63">
        <v>1</v>
      </c>
      <c r="J316" s="63">
        <v>1</v>
      </c>
      <c r="K316" s="63">
        <v>1</v>
      </c>
      <c r="L316" s="63">
        <v>1</v>
      </c>
      <c r="M316" s="63">
        <v>1</v>
      </c>
      <c r="N316" s="63">
        <v>1</v>
      </c>
      <c r="O316" s="63">
        <v>1</v>
      </c>
      <c r="P316" s="63">
        <v>1</v>
      </c>
      <c r="Q316" s="63">
        <v>1</v>
      </c>
      <c r="R316" s="63">
        <v>1</v>
      </c>
      <c r="S316" s="63">
        <v>1</v>
      </c>
      <c r="T316" s="65">
        <f>Utility_per_Participant!K311</f>
        <v>101.71494610918631</v>
      </c>
      <c r="U316" s="65">
        <v>0</v>
      </c>
      <c r="V316" s="66">
        <f>Utility_per_Participant!O311</f>
        <v>5178.84</v>
      </c>
      <c r="W316" s="65">
        <v>0</v>
      </c>
      <c r="X316" s="65">
        <v>0</v>
      </c>
      <c r="Y316" s="65">
        <v>0</v>
      </c>
      <c r="Z316" s="63">
        <v>1</v>
      </c>
      <c r="AA316" s="67">
        <f>Utility_per_Participant!N311</f>
        <v>1001.740549629684</v>
      </c>
    </row>
    <row r="317" spans="1:27" ht="15.75" thickBot="1" x14ac:dyDescent="0.3">
      <c r="A317" s="58" t="str">
        <f>Utility_per_Participant!B312</f>
        <v>RMON224</v>
      </c>
      <c r="B317" s="59">
        <f>Utility_per_Participant!I312</f>
        <v>0.23191237399832515</v>
      </c>
      <c r="C317" s="59">
        <f>Utility_per_Participant!J312</f>
        <v>0.13150289339134538</v>
      </c>
      <c r="D317" s="60">
        <f>Utility_per_Participant!L312</f>
        <v>537.38</v>
      </c>
      <c r="E317" s="59">
        <f>Utility_per_Participant!Q312</f>
        <v>0</v>
      </c>
      <c r="F317" s="61" t="str">
        <f>Utility_per_Participant!R312</f>
        <v>RS</v>
      </c>
      <c r="G317" s="62">
        <f>Utility_per_Participant!M312</f>
        <v>20</v>
      </c>
      <c r="H317" s="63">
        <v>1</v>
      </c>
      <c r="I317" s="63">
        <v>1</v>
      </c>
      <c r="J317" s="63">
        <v>1</v>
      </c>
      <c r="K317" s="63">
        <v>1</v>
      </c>
      <c r="L317" s="63">
        <v>1</v>
      </c>
      <c r="M317" s="63">
        <v>1</v>
      </c>
      <c r="N317" s="63">
        <v>1</v>
      </c>
      <c r="O317" s="63">
        <v>1</v>
      </c>
      <c r="P317" s="63">
        <v>1</v>
      </c>
      <c r="Q317" s="63">
        <v>1</v>
      </c>
      <c r="R317" s="63">
        <v>1</v>
      </c>
      <c r="S317" s="63">
        <v>1</v>
      </c>
      <c r="T317" s="65">
        <f>Utility_per_Participant!K312</f>
        <v>101.71494610918631</v>
      </c>
      <c r="U317" s="65">
        <v>0</v>
      </c>
      <c r="V317" s="66">
        <f>Utility_per_Participant!O312</f>
        <v>5178.84</v>
      </c>
      <c r="W317" s="65">
        <v>0</v>
      </c>
      <c r="X317" s="65">
        <v>0</v>
      </c>
      <c r="Y317" s="65">
        <v>0</v>
      </c>
      <c r="Z317" s="63">
        <v>1</v>
      </c>
      <c r="AA317" s="67">
        <f>Utility_per_Participant!N312</f>
        <v>0</v>
      </c>
    </row>
    <row r="318" spans="1:27" ht="15.75" thickBot="1" x14ac:dyDescent="0.3">
      <c r="A318" s="58" t="str">
        <f>Utility_per_Participant!B313</f>
        <v>RMFE224</v>
      </c>
      <c r="B318" s="59">
        <f>Utility_per_Participant!I313</f>
        <v>0.20723368898547873</v>
      </c>
      <c r="C318" s="59">
        <f>Utility_per_Participant!J313</f>
        <v>0.12722854925154095</v>
      </c>
      <c r="D318" s="60">
        <f>Utility_per_Participant!L313</f>
        <v>492.87</v>
      </c>
      <c r="E318" s="59">
        <f>Utility_per_Participant!Q313</f>
        <v>0</v>
      </c>
      <c r="F318" s="61" t="str">
        <f>Utility_per_Participant!R313</f>
        <v>RS</v>
      </c>
      <c r="G318" s="62">
        <f>Utility_per_Participant!M313</f>
        <v>20</v>
      </c>
      <c r="H318" s="63">
        <v>1</v>
      </c>
      <c r="I318" s="63">
        <v>1</v>
      </c>
      <c r="J318" s="63">
        <v>1</v>
      </c>
      <c r="K318" s="63">
        <v>1</v>
      </c>
      <c r="L318" s="63">
        <v>1</v>
      </c>
      <c r="M318" s="63">
        <v>1</v>
      </c>
      <c r="N318" s="63">
        <v>1</v>
      </c>
      <c r="O318" s="63">
        <v>1</v>
      </c>
      <c r="P318" s="63">
        <v>1</v>
      </c>
      <c r="Q318" s="63">
        <v>1</v>
      </c>
      <c r="R318" s="63">
        <v>1</v>
      </c>
      <c r="S318" s="63">
        <v>1</v>
      </c>
      <c r="T318" s="65">
        <f>Utility_per_Participant!K313</f>
        <v>93.290121494723763</v>
      </c>
      <c r="U318" s="65">
        <v>0</v>
      </c>
      <c r="V318" s="66">
        <f>Utility_per_Participant!O313</f>
        <v>3909.88</v>
      </c>
      <c r="W318" s="65">
        <v>0</v>
      </c>
      <c r="X318" s="65">
        <v>0</v>
      </c>
      <c r="Y318" s="65">
        <v>0</v>
      </c>
      <c r="Z318" s="63">
        <v>1</v>
      </c>
      <c r="AA318" s="67">
        <f>Utility_per_Participant!N313</f>
        <v>919.88329843568999</v>
      </c>
    </row>
    <row r="319" spans="1:27" ht="15.75" thickBot="1" x14ac:dyDescent="0.3">
      <c r="A319" s="58" t="str">
        <f>Utility_per_Participant!B314</f>
        <v>RMFN224</v>
      </c>
      <c r="B319" s="59">
        <f>Utility_per_Participant!I314</f>
        <v>0.20723368898547873</v>
      </c>
      <c r="C319" s="59">
        <f>Utility_per_Participant!J314</f>
        <v>0.12722854925154095</v>
      </c>
      <c r="D319" s="60">
        <f>Utility_per_Participant!L314</f>
        <v>492.87</v>
      </c>
      <c r="E319" s="59">
        <f>Utility_per_Participant!Q314</f>
        <v>0</v>
      </c>
      <c r="F319" s="61" t="str">
        <f>Utility_per_Participant!R314</f>
        <v>RS</v>
      </c>
      <c r="G319" s="62">
        <f>Utility_per_Participant!M314</f>
        <v>20</v>
      </c>
      <c r="H319" s="63">
        <v>1</v>
      </c>
      <c r="I319" s="63">
        <v>1</v>
      </c>
      <c r="J319" s="63">
        <v>1</v>
      </c>
      <c r="K319" s="63">
        <v>1</v>
      </c>
      <c r="L319" s="63">
        <v>1</v>
      </c>
      <c r="M319" s="63">
        <v>1</v>
      </c>
      <c r="N319" s="63">
        <v>1</v>
      </c>
      <c r="O319" s="63">
        <v>1</v>
      </c>
      <c r="P319" s="63">
        <v>1</v>
      </c>
      <c r="Q319" s="63">
        <v>1</v>
      </c>
      <c r="R319" s="63">
        <v>1</v>
      </c>
      <c r="S319" s="63">
        <v>1</v>
      </c>
      <c r="T319" s="65">
        <f>Utility_per_Participant!K314</f>
        <v>93.290121494723763</v>
      </c>
      <c r="U319" s="65">
        <v>0</v>
      </c>
      <c r="V319" s="66">
        <f>Utility_per_Participant!O314</f>
        <v>3909.88</v>
      </c>
      <c r="W319" s="65">
        <v>0</v>
      </c>
      <c r="X319" s="65">
        <v>0</v>
      </c>
      <c r="Y319" s="65">
        <v>0</v>
      </c>
      <c r="Z319" s="63">
        <v>1</v>
      </c>
      <c r="AA319" s="67">
        <f>Utility_per_Participant!N314</f>
        <v>0</v>
      </c>
    </row>
    <row r="320" spans="1:27" ht="15.75" thickBot="1" x14ac:dyDescent="0.3">
      <c r="A320" s="58" t="str">
        <f>Utility_per_Participant!B315</f>
        <v>RSFE224</v>
      </c>
      <c r="B320" s="59">
        <f>Utility_per_Participant!I315</f>
        <v>0.39464320415246107</v>
      </c>
      <c r="C320" s="59">
        <f>Utility_per_Participant!J315</f>
        <v>0.1797266474008461</v>
      </c>
      <c r="D320" s="60">
        <f>Utility_per_Participant!L315</f>
        <v>857.01</v>
      </c>
      <c r="E320" s="59">
        <f>Utility_per_Participant!Q315</f>
        <v>0</v>
      </c>
      <c r="F320" s="61" t="str">
        <f>Utility_per_Participant!R315</f>
        <v>RS</v>
      </c>
      <c r="G320" s="62">
        <f>Utility_per_Participant!M315</f>
        <v>20</v>
      </c>
      <c r="H320" s="63">
        <v>1</v>
      </c>
      <c r="I320" s="63">
        <v>1</v>
      </c>
      <c r="J320" s="63">
        <v>1</v>
      </c>
      <c r="K320" s="63">
        <v>1</v>
      </c>
      <c r="L320" s="63">
        <v>1</v>
      </c>
      <c r="M320" s="63">
        <v>1</v>
      </c>
      <c r="N320" s="63">
        <v>1</v>
      </c>
      <c r="O320" s="63">
        <v>1</v>
      </c>
      <c r="P320" s="63">
        <v>1</v>
      </c>
      <c r="Q320" s="63">
        <v>1</v>
      </c>
      <c r="R320" s="63">
        <v>1</v>
      </c>
      <c r="S320" s="63">
        <v>1</v>
      </c>
      <c r="T320" s="65">
        <f>Utility_per_Participant!K315</f>
        <v>162.2143101065052</v>
      </c>
      <c r="U320" s="65">
        <v>0</v>
      </c>
      <c r="V320" s="66">
        <f>Utility_per_Participant!O315</f>
        <v>6291.83</v>
      </c>
      <c r="W320" s="65">
        <v>0</v>
      </c>
      <c r="X320" s="65">
        <v>0</v>
      </c>
      <c r="Y320" s="65">
        <v>0</v>
      </c>
      <c r="Z320" s="63">
        <v>1</v>
      </c>
      <c r="AA320" s="67">
        <f>Utility_per_Participant!N315</f>
        <v>1018.533987783105</v>
      </c>
    </row>
    <row r="321" spans="1:27" ht="15.75" thickBot="1" x14ac:dyDescent="0.3">
      <c r="A321" s="58" t="str">
        <f>Utility_per_Participant!B316</f>
        <v>RSFN224</v>
      </c>
      <c r="B321" s="59">
        <f>Utility_per_Participant!I316</f>
        <v>0.39464320415246107</v>
      </c>
      <c r="C321" s="59">
        <f>Utility_per_Participant!J316</f>
        <v>0.1797266474008461</v>
      </c>
      <c r="D321" s="60">
        <f>Utility_per_Participant!L316</f>
        <v>857.01</v>
      </c>
      <c r="E321" s="59">
        <f>Utility_per_Participant!Q316</f>
        <v>0</v>
      </c>
      <c r="F321" s="61" t="str">
        <f>Utility_per_Participant!R316</f>
        <v>RS</v>
      </c>
      <c r="G321" s="62">
        <f>Utility_per_Participant!M316</f>
        <v>20</v>
      </c>
      <c r="H321" s="63">
        <v>1</v>
      </c>
      <c r="I321" s="63">
        <v>1</v>
      </c>
      <c r="J321" s="63">
        <v>1</v>
      </c>
      <c r="K321" s="63">
        <v>1</v>
      </c>
      <c r="L321" s="63">
        <v>1</v>
      </c>
      <c r="M321" s="63">
        <v>1</v>
      </c>
      <c r="N321" s="63">
        <v>1</v>
      </c>
      <c r="O321" s="63">
        <v>1</v>
      </c>
      <c r="P321" s="63">
        <v>1</v>
      </c>
      <c r="Q321" s="63">
        <v>1</v>
      </c>
      <c r="R321" s="63">
        <v>1</v>
      </c>
      <c r="S321" s="63">
        <v>1</v>
      </c>
      <c r="T321" s="65">
        <f>Utility_per_Participant!K316</f>
        <v>162.2143101065052</v>
      </c>
      <c r="U321" s="65">
        <v>0</v>
      </c>
      <c r="V321" s="66">
        <f>Utility_per_Participant!O316</f>
        <v>6291.83</v>
      </c>
      <c r="W321" s="65">
        <v>0</v>
      </c>
      <c r="X321" s="65">
        <v>0</v>
      </c>
      <c r="Y321" s="65">
        <v>0</v>
      </c>
      <c r="Z321" s="63">
        <v>1</v>
      </c>
      <c r="AA321" s="67">
        <f>Utility_per_Participant!N316</f>
        <v>0</v>
      </c>
    </row>
    <row r="322" spans="1:27" ht="15.75" thickBot="1" x14ac:dyDescent="0.3">
      <c r="A322" s="58" t="str">
        <f>Utility_per_Participant!B317</f>
        <v>RMOE225</v>
      </c>
      <c r="B322" s="59">
        <f>Utility_per_Participant!I317</f>
        <v>0.14106638411817352</v>
      </c>
      <c r="C322" s="59">
        <f>Utility_per_Participant!J317</f>
        <v>9.1695942731068625E-2</v>
      </c>
      <c r="D322" s="60">
        <f>Utility_per_Participant!L317</f>
        <v>342.14</v>
      </c>
      <c r="E322" s="59">
        <f>Utility_per_Participant!Q317</f>
        <v>0</v>
      </c>
      <c r="F322" s="61" t="str">
        <f>Utility_per_Participant!R317</f>
        <v>RS</v>
      </c>
      <c r="G322" s="62">
        <f>Utility_per_Participant!M317</f>
        <v>20</v>
      </c>
      <c r="H322" s="63">
        <v>1</v>
      </c>
      <c r="I322" s="63">
        <v>1</v>
      </c>
      <c r="J322" s="63">
        <v>1</v>
      </c>
      <c r="K322" s="63">
        <v>1</v>
      </c>
      <c r="L322" s="63">
        <v>1</v>
      </c>
      <c r="M322" s="63">
        <v>1</v>
      </c>
      <c r="N322" s="63">
        <v>1</v>
      </c>
      <c r="O322" s="63">
        <v>1</v>
      </c>
      <c r="P322" s="63">
        <v>1</v>
      </c>
      <c r="Q322" s="63">
        <v>1</v>
      </c>
      <c r="R322" s="63">
        <v>1</v>
      </c>
      <c r="S322" s="63">
        <v>1</v>
      </c>
      <c r="T322" s="65">
        <f>Utility_per_Participant!K317</f>
        <v>64.760042543073808</v>
      </c>
      <c r="U322" s="65">
        <v>0</v>
      </c>
      <c r="V322" s="66">
        <f>Utility_per_Participant!O317</f>
        <v>5178.84</v>
      </c>
      <c r="W322" s="65">
        <v>0</v>
      </c>
      <c r="X322" s="65">
        <v>0</v>
      </c>
      <c r="Y322" s="65">
        <v>0</v>
      </c>
      <c r="Z322" s="63">
        <v>1</v>
      </c>
      <c r="AA322" s="67">
        <f>Utility_per_Participant!N317</f>
        <v>1039.8440437247909</v>
      </c>
    </row>
    <row r="323" spans="1:27" ht="15.75" thickBot="1" x14ac:dyDescent="0.3">
      <c r="A323" s="58" t="str">
        <f>Utility_per_Participant!B318</f>
        <v>RMON225</v>
      </c>
      <c r="B323" s="59">
        <f>Utility_per_Participant!I318</f>
        <v>0.14106638411817352</v>
      </c>
      <c r="C323" s="59">
        <f>Utility_per_Participant!J318</f>
        <v>9.1695942731068625E-2</v>
      </c>
      <c r="D323" s="60">
        <f>Utility_per_Participant!L318</f>
        <v>342.14</v>
      </c>
      <c r="E323" s="59">
        <f>Utility_per_Participant!Q318</f>
        <v>0</v>
      </c>
      <c r="F323" s="61" t="str">
        <f>Utility_per_Participant!R318</f>
        <v>RS</v>
      </c>
      <c r="G323" s="62">
        <f>Utility_per_Participant!M318</f>
        <v>20</v>
      </c>
      <c r="H323" s="63">
        <v>1</v>
      </c>
      <c r="I323" s="63">
        <v>1</v>
      </c>
      <c r="J323" s="63">
        <v>1</v>
      </c>
      <c r="K323" s="63">
        <v>1</v>
      </c>
      <c r="L323" s="63">
        <v>1</v>
      </c>
      <c r="M323" s="63">
        <v>1</v>
      </c>
      <c r="N323" s="63">
        <v>1</v>
      </c>
      <c r="O323" s="63">
        <v>1</v>
      </c>
      <c r="P323" s="63">
        <v>1</v>
      </c>
      <c r="Q323" s="63">
        <v>1</v>
      </c>
      <c r="R323" s="63">
        <v>1</v>
      </c>
      <c r="S323" s="63">
        <v>1</v>
      </c>
      <c r="T323" s="65">
        <f>Utility_per_Participant!K318</f>
        <v>64.760042543073808</v>
      </c>
      <c r="U323" s="65">
        <v>0</v>
      </c>
      <c r="V323" s="66">
        <f>Utility_per_Participant!O318</f>
        <v>5178.84</v>
      </c>
      <c r="W323" s="65">
        <v>0</v>
      </c>
      <c r="X323" s="65">
        <v>0</v>
      </c>
      <c r="Y323" s="65">
        <v>0</v>
      </c>
      <c r="Z323" s="63">
        <v>1</v>
      </c>
      <c r="AA323" s="67">
        <f>Utility_per_Participant!N318</f>
        <v>0</v>
      </c>
    </row>
    <row r="324" spans="1:27" ht="15.75" thickBot="1" x14ac:dyDescent="0.3">
      <c r="A324" s="58" t="str">
        <f>Utility_per_Participant!B319</f>
        <v>RMFE225</v>
      </c>
      <c r="B324" s="59">
        <f>Utility_per_Participant!I319</f>
        <v>0.1243897103681708</v>
      </c>
      <c r="C324" s="59">
        <f>Utility_per_Participant!J319</f>
        <v>9.0446830306412734E-2</v>
      </c>
      <c r="D324" s="60">
        <f>Utility_per_Participant!L319</f>
        <v>314.20000000000005</v>
      </c>
      <c r="E324" s="59">
        <f>Utility_per_Participant!Q319</f>
        <v>0</v>
      </c>
      <c r="F324" s="61" t="str">
        <f>Utility_per_Participant!R319</f>
        <v>RS</v>
      </c>
      <c r="G324" s="62">
        <f>Utility_per_Participant!M319</f>
        <v>20</v>
      </c>
      <c r="H324" s="63">
        <v>1</v>
      </c>
      <c r="I324" s="63">
        <v>1</v>
      </c>
      <c r="J324" s="63">
        <v>1</v>
      </c>
      <c r="K324" s="63">
        <v>1</v>
      </c>
      <c r="L324" s="63">
        <v>1</v>
      </c>
      <c r="M324" s="63">
        <v>1</v>
      </c>
      <c r="N324" s="63">
        <v>1</v>
      </c>
      <c r="O324" s="63">
        <v>1</v>
      </c>
      <c r="P324" s="63">
        <v>1</v>
      </c>
      <c r="Q324" s="63">
        <v>1</v>
      </c>
      <c r="R324" s="63">
        <v>1</v>
      </c>
      <c r="S324" s="63">
        <v>1</v>
      </c>
      <c r="T324" s="65">
        <f>Utility_per_Participant!K319</f>
        <v>59.471577035815145</v>
      </c>
      <c r="U324" s="65">
        <v>0</v>
      </c>
      <c r="V324" s="66">
        <f>Utility_per_Participant!O319</f>
        <v>3909.88</v>
      </c>
      <c r="W324" s="65">
        <v>0</v>
      </c>
      <c r="X324" s="65">
        <v>0</v>
      </c>
      <c r="Y324" s="65">
        <v>0</v>
      </c>
      <c r="Z324" s="63">
        <v>1</v>
      </c>
      <c r="AA324" s="67">
        <f>Utility_per_Participant!N319</f>
        <v>948.05099999999698</v>
      </c>
    </row>
    <row r="325" spans="1:27" ht="15.75" thickBot="1" x14ac:dyDescent="0.3">
      <c r="A325" s="58" t="str">
        <f>Utility_per_Participant!B320</f>
        <v>RMFN225</v>
      </c>
      <c r="B325" s="59">
        <f>Utility_per_Participant!I320</f>
        <v>0.1243897103681708</v>
      </c>
      <c r="C325" s="59">
        <f>Utility_per_Participant!J320</f>
        <v>9.0446830306412734E-2</v>
      </c>
      <c r="D325" s="60">
        <f>Utility_per_Participant!L320</f>
        <v>314.20000000000005</v>
      </c>
      <c r="E325" s="59">
        <f>Utility_per_Participant!Q320</f>
        <v>0</v>
      </c>
      <c r="F325" s="61" t="str">
        <f>Utility_per_Participant!R320</f>
        <v>RS</v>
      </c>
      <c r="G325" s="62">
        <f>Utility_per_Participant!M320</f>
        <v>20</v>
      </c>
      <c r="H325" s="63">
        <v>1</v>
      </c>
      <c r="I325" s="63">
        <v>1</v>
      </c>
      <c r="J325" s="63">
        <v>1</v>
      </c>
      <c r="K325" s="63">
        <v>1</v>
      </c>
      <c r="L325" s="63">
        <v>1</v>
      </c>
      <c r="M325" s="63">
        <v>1</v>
      </c>
      <c r="N325" s="63">
        <v>1</v>
      </c>
      <c r="O325" s="63">
        <v>1</v>
      </c>
      <c r="P325" s="63">
        <v>1</v>
      </c>
      <c r="Q325" s="63">
        <v>1</v>
      </c>
      <c r="R325" s="63">
        <v>1</v>
      </c>
      <c r="S325" s="63">
        <v>1</v>
      </c>
      <c r="T325" s="65">
        <f>Utility_per_Participant!K320</f>
        <v>59.471577035815145</v>
      </c>
      <c r="U325" s="65">
        <v>0</v>
      </c>
      <c r="V325" s="66">
        <f>Utility_per_Participant!O320</f>
        <v>3909.88</v>
      </c>
      <c r="W325" s="65">
        <v>0</v>
      </c>
      <c r="X325" s="65">
        <v>0</v>
      </c>
      <c r="Y325" s="65">
        <v>0</v>
      </c>
      <c r="Z325" s="63">
        <v>1</v>
      </c>
      <c r="AA325" s="67">
        <f>Utility_per_Participant!N320</f>
        <v>0</v>
      </c>
    </row>
    <row r="326" spans="1:27" ht="15.75" thickBot="1" x14ac:dyDescent="0.3">
      <c r="A326" s="58" t="str">
        <f>Utility_per_Participant!B321</f>
        <v>RSFE225</v>
      </c>
      <c r="B326" s="59">
        <f>Utility_per_Participant!I321</f>
        <v>0.15751461028255972</v>
      </c>
      <c r="C326" s="59">
        <f>Utility_per_Participant!J321</f>
        <v>8.2194349241522122E-2</v>
      </c>
      <c r="D326" s="60">
        <f>Utility_per_Participant!L321</f>
        <v>355.7</v>
      </c>
      <c r="E326" s="59">
        <f>Utility_per_Participant!Q321</f>
        <v>0</v>
      </c>
      <c r="F326" s="61" t="str">
        <f>Utility_per_Participant!R321</f>
        <v>RS</v>
      </c>
      <c r="G326" s="62">
        <f>Utility_per_Participant!M321</f>
        <v>20</v>
      </c>
      <c r="H326" s="63">
        <v>1</v>
      </c>
      <c r="I326" s="63">
        <v>1</v>
      </c>
      <c r="J326" s="63">
        <v>1</v>
      </c>
      <c r="K326" s="63">
        <v>1</v>
      </c>
      <c r="L326" s="63">
        <v>1</v>
      </c>
      <c r="M326" s="63">
        <v>1</v>
      </c>
      <c r="N326" s="63">
        <v>1</v>
      </c>
      <c r="O326" s="63">
        <v>1</v>
      </c>
      <c r="P326" s="63">
        <v>1</v>
      </c>
      <c r="Q326" s="63">
        <v>1</v>
      </c>
      <c r="R326" s="63">
        <v>1</v>
      </c>
      <c r="S326" s="63">
        <v>1</v>
      </c>
      <c r="T326" s="65">
        <f>Utility_per_Participant!K321</f>
        <v>67.326670756331779</v>
      </c>
      <c r="U326" s="65">
        <v>0</v>
      </c>
      <c r="V326" s="66">
        <f>Utility_per_Participant!O321</f>
        <v>6291.83</v>
      </c>
      <c r="W326" s="65">
        <v>0</v>
      </c>
      <c r="X326" s="65">
        <v>0</v>
      </c>
      <c r="Y326" s="65">
        <v>0</v>
      </c>
      <c r="Z326" s="63">
        <v>1</v>
      </c>
      <c r="AA326" s="67">
        <f>Utility_per_Participant!N321</f>
        <v>1060.987672645485</v>
      </c>
    </row>
    <row r="327" spans="1:27" ht="15.75" thickBot="1" x14ac:dyDescent="0.3">
      <c r="A327" s="58" t="str">
        <f>Utility_per_Participant!B322</f>
        <v>RSFN225</v>
      </c>
      <c r="B327" s="59">
        <f>Utility_per_Participant!I322</f>
        <v>0.15751461028255972</v>
      </c>
      <c r="C327" s="59">
        <f>Utility_per_Participant!J322</f>
        <v>8.2194349241522122E-2</v>
      </c>
      <c r="D327" s="60">
        <f>Utility_per_Participant!L322</f>
        <v>355.7</v>
      </c>
      <c r="E327" s="59">
        <f>Utility_per_Participant!Q322</f>
        <v>0</v>
      </c>
      <c r="F327" s="61" t="str">
        <f>Utility_per_Participant!R322</f>
        <v>RS</v>
      </c>
      <c r="G327" s="62">
        <f>Utility_per_Participant!M322</f>
        <v>20</v>
      </c>
      <c r="H327" s="63">
        <v>1</v>
      </c>
      <c r="I327" s="63">
        <v>1</v>
      </c>
      <c r="J327" s="63">
        <v>1</v>
      </c>
      <c r="K327" s="63">
        <v>1</v>
      </c>
      <c r="L327" s="63">
        <v>1</v>
      </c>
      <c r="M327" s="63">
        <v>1</v>
      </c>
      <c r="N327" s="63">
        <v>1</v>
      </c>
      <c r="O327" s="63">
        <v>1</v>
      </c>
      <c r="P327" s="63">
        <v>1</v>
      </c>
      <c r="Q327" s="63">
        <v>1</v>
      </c>
      <c r="R327" s="63">
        <v>1</v>
      </c>
      <c r="S327" s="63">
        <v>1</v>
      </c>
      <c r="T327" s="65">
        <f>Utility_per_Participant!K322</f>
        <v>67.326670756331779</v>
      </c>
      <c r="U327" s="65">
        <v>0</v>
      </c>
      <c r="V327" s="66">
        <f>Utility_per_Participant!O322</f>
        <v>6291.83</v>
      </c>
      <c r="W327" s="65">
        <v>0</v>
      </c>
      <c r="X327" s="65">
        <v>0</v>
      </c>
      <c r="Y327" s="65">
        <v>0</v>
      </c>
      <c r="Z327" s="63">
        <v>1</v>
      </c>
      <c r="AA327" s="67">
        <f>Utility_per_Participant!N322</f>
        <v>0</v>
      </c>
    </row>
    <row r="328" spans="1:27" ht="15.75" thickBot="1" x14ac:dyDescent="0.3">
      <c r="A328" s="58" t="str">
        <f>Utility_per_Participant!B323</f>
        <v>RMOE226</v>
      </c>
      <c r="B328" s="59">
        <f>Utility_per_Participant!I323</f>
        <v>1.210670671507045</v>
      </c>
      <c r="C328" s="59">
        <f>Utility_per_Participant!J323</f>
        <v>0.53494713412284078</v>
      </c>
      <c r="D328" s="60">
        <f>Utility_per_Participant!L323</f>
        <v>2607.6999999999998</v>
      </c>
      <c r="E328" s="59">
        <f>Utility_per_Participant!Q323</f>
        <v>0</v>
      </c>
      <c r="F328" s="61" t="str">
        <f>Utility_per_Participant!R323</f>
        <v>RS</v>
      </c>
      <c r="G328" s="62">
        <f>Utility_per_Participant!M323</f>
        <v>20</v>
      </c>
      <c r="H328" s="63">
        <v>1</v>
      </c>
      <c r="I328" s="63">
        <v>1</v>
      </c>
      <c r="J328" s="63">
        <v>1</v>
      </c>
      <c r="K328" s="63">
        <v>1</v>
      </c>
      <c r="L328" s="63">
        <v>1</v>
      </c>
      <c r="M328" s="63">
        <v>1</v>
      </c>
      <c r="N328" s="63">
        <v>1</v>
      </c>
      <c r="O328" s="63">
        <v>1</v>
      </c>
      <c r="P328" s="63">
        <v>1</v>
      </c>
      <c r="Q328" s="63">
        <v>1</v>
      </c>
      <c r="R328" s="63">
        <v>1</v>
      </c>
      <c r="S328" s="63">
        <v>1</v>
      </c>
      <c r="T328" s="65">
        <f>Utility_per_Participant!K323</f>
        <v>493.58380469858412</v>
      </c>
      <c r="U328" s="65">
        <v>0</v>
      </c>
      <c r="V328" s="66">
        <f>Utility_per_Participant!O323</f>
        <v>5178.84</v>
      </c>
      <c r="W328" s="65">
        <v>0</v>
      </c>
      <c r="X328" s="65">
        <v>0</v>
      </c>
      <c r="Y328" s="65">
        <v>0</v>
      </c>
      <c r="Z328" s="63">
        <v>1</v>
      </c>
      <c r="AA328" s="67">
        <f>Utility_per_Participant!N323</f>
        <v>937.01894235533098</v>
      </c>
    </row>
    <row r="329" spans="1:27" ht="15.75" thickBot="1" x14ac:dyDescent="0.3">
      <c r="A329" s="58" t="str">
        <f>Utility_per_Participant!B324</f>
        <v>RMON226</v>
      </c>
      <c r="B329" s="59">
        <f>Utility_per_Participant!I324</f>
        <v>1.210670671507045</v>
      </c>
      <c r="C329" s="59">
        <f>Utility_per_Participant!J324</f>
        <v>0.53494713412284078</v>
      </c>
      <c r="D329" s="60">
        <f>Utility_per_Participant!L324</f>
        <v>2607.6999999999998</v>
      </c>
      <c r="E329" s="59">
        <f>Utility_per_Participant!Q324</f>
        <v>0</v>
      </c>
      <c r="F329" s="61" t="str">
        <f>Utility_per_Participant!R324</f>
        <v>RS</v>
      </c>
      <c r="G329" s="62">
        <f>Utility_per_Participant!M324</f>
        <v>20</v>
      </c>
      <c r="H329" s="63">
        <v>1</v>
      </c>
      <c r="I329" s="63">
        <v>1</v>
      </c>
      <c r="J329" s="63">
        <v>1</v>
      </c>
      <c r="K329" s="63">
        <v>1</v>
      </c>
      <c r="L329" s="63">
        <v>1</v>
      </c>
      <c r="M329" s="63">
        <v>1</v>
      </c>
      <c r="N329" s="63">
        <v>1</v>
      </c>
      <c r="O329" s="63">
        <v>1</v>
      </c>
      <c r="P329" s="63">
        <v>1</v>
      </c>
      <c r="Q329" s="63">
        <v>1</v>
      </c>
      <c r="R329" s="63">
        <v>1</v>
      </c>
      <c r="S329" s="63">
        <v>1</v>
      </c>
      <c r="T329" s="65">
        <f>Utility_per_Participant!K324</f>
        <v>493.58380469858412</v>
      </c>
      <c r="U329" s="65">
        <v>0</v>
      </c>
      <c r="V329" s="66">
        <f>Utility_per_Participant!O324</f>
        <v>5178.84</v>
      </c>
      <c r="W329" s="65">
        <v>0</v>
      </c>
      <c r="X329" s="65">
        <v>0</v>
      </c>
      <c r="Y329" s="65">
        <v>0</v>
      </c>
      <c r="Z329" s="63">
        <v>1</v>
      </c>
      <c r="AA329" s="67">
        <f>Utility_per_Participant!N324</f>
        <v>0</v>
      </c>
    </row>
    <row r="330" spans="1:27" ht="15.75" thickBot="1" x14ac:dyDescent="0.3">
      <c r="A330" s="58" t="str">
        <f>Utility_per_Participant!B325</f>
        <v>RMFE226</v>
      </c>
      <c r="B330" s="59">
        <f>Utility_per_Participant!I325</f>
        <v>1.0170930715284179</v>
      </c>
      <c r="C330" s="59">
        <f>Utility_per_Participant!J325</f>
        <v>0.48336271719944435</v>
      </c>
      <c r="D330" s="60">
        <f>Utility_per_Participant!L325</f>
        <v>2235.02</v>
      </c>
      <c r="E330" s="59">
        <f>Utility_per_Participant!Q325</f>
        <v>0</v>
      </c>
      <c r="F330" s="61" t="str">
        <f>Utility_per_Participant!R325</f>
        <v>RS</v>
      </c>
      <c r="G330" s="62">
        <f>Utility_per_Participant!M325</f>
        <v>20</v>
      </c>
      <c r="H330" s="63">
        <v>1</v>
      </c>
      <c r="I330" s="63">
        <v>1</v>
      </c>
      <c r="J330" s="63">
        <v>1</v>
      </c>
      <c r="K330" s="63">
        <v>1</v>
      </c>
      <c r="L330" s="63">
        <v>1</v>
      </c>
      <c r="M330" s="63">
        <v>1</v>
      </c>
      <c r="N330" s="63">
        <v>1</v>
      </c>
      <c r="O330" s="63">
        <v>1</v>
      </c>
      <c r="P330" s="63">
        <v>1</v>
      </c>
      <c r="Q330" s="63">
        <v>1</v>
      </c>
      <c r="R330" s="63">
        <v>1</v>
      </c>
      <c r="S330" s="63">
        <v>1</v>
      </c>
      <c r="T330" s="65">
        <f>Utility_per_Participant!K325</f>
        <v>423.04317029467711</v>
      </c>
      <c r="U330" s="65">
        <v>0</v>
      </c>
      <c r="V330" s="66">
        <f>Utility_per_Participant!O325</f>
        <v>3909.88</v>
      </c>
      <c r="W330" s="65">
        <v>0</v>
      </c>
      <c r="X330" s="65">
        <v>0</v>
      </c>
      <c r="Y330" s="65">
        <v>0</v>
      </c>
      <c r="Z330" s="63">
        <v>1</v>
      </c>
      <c r="AA330" s="67">
        <f>Utility_per_Participant!N325</f>
        <v>868.17938261402549</v>
      </c>
    </row>
    <row r="331" spans="1:27" ht="15.75" thickBot="1" x14ac:dyDescent="0.3">
      <c r="A331" s="58" t="str">
        <f>Utility_per_Participant!B326</f>
        <v>RMFN226</v>
      </c>
      <c r="B331" s="59">
        <f>Utility_per_Participant!I326</f>
        <v>1.0170930715284179</v>
      </c>
      <c r="C331" s="59">
        <f>Utility_per_Participant!J326</f>
        <v>0.48336271719944435</v>
      </c>
      <c r="D331" s="60">
        <f>Utility_per_Participant!L326</f>
        <v>2235.02</v>
      </c>
      <c r="E331" s="59">
        <f>Utility_per_Participant!Q326</f>
        <v>0</v>
      </c>
      <c r="F331" s="61" t="str">
        <f>Utility_per_Participant!R326</f>
        <v>RS</v>
      </c>
      <c r="G331" s="62">
        <f>Utility_per_Participant!M326</f>
        <v>20</v>
      </c>
      <c r="H331" s="63">
        <v>1</v>
      </c>
      <c r="I331" s="63">
        <v>1</v>
      </c>
      <c r="J331" s="63">
        <v>1</v>
      </c>
      <c r="K331" s="63">
        <v>1</v>
      </c>
      <c r="L331" s="63">
        <v>1</v>
      </c>
      <c r="M331" s="63">
        <v>1</v>
      </c>
      <c r="N331" s="63">
        <v>1</v>
      </c>
      <c r="O331" s="63">
        <v>1</v>
      </c>
      <c r="P331" s="63">
        <v>1</v>
      </c>
      <c r="Q331" s="63">
        <v>1</v>
      </c>
      <c r="R331" s="63">
        <v>1</v>
      </c>
      <c r="S331" s="63">
        <v>1</v>
      </c>
      <c r="T331" s="65">
        <f>Utility_per_Participant!K326</f>
        <v>423.04317029467711</v>
      </c>
      <c r="U331" s="65">
        <v>0</v>
      </c>
      <c r="V331" s="66">
        <f>Utility_per_Participant!O326</f>
        <v>3909.88</v>
      </c>
      <c r="W331" s="65">
        <v>0</v>
      </c>
      <c r="X331" s="65">
        <v>0</v>
      </c>
      <c r="Y331" s="65">
        <v>0</v>
      </c>
      <c r="Z331" s="63">
        <v>1</v>
      </c>
      <c r="AA331" s="67">
        <f>Utility_per_Participant!N326</f>
        <v>0</v>
      </c>
    </row>
    <row r="332" spans="1:27" ht="15.75" thickBot="1" x14ac:dyDescent="0.3">
      <c r="A332" s="58" t="str">
        <f>Utility_per_Participant!B327</f>
        <v>RSFE226</v>
      </c>
      <c r="B332" s="59">
        <f>Utility_per_Participant!I327</f>
        <v>1.7398060459249387</v>
      </c>
      <c r="C332" s="59">
        <f>Utility_per_Participant!J327</f>
        <v>0.85541824444588666</v>
      </c>
      <c r="D332" s="60">
        <f>Utility_per_Participant!L327</f>
        <v>3860.4399999999996</v>
      </c>
      <c r="E332" s="59">
        <f>Utility_per_Participant!Q327</f>
        <v>0</v>
      </c>
      <c r="F332" s="61" t="str">
        <f>Utility_per_Participant!R327</f>
        <v>RS</v>
      </c>
      <c r="G332" s="62">
        <f>Utility_per_Participant!M327</f>
        <v>20</v>
      </c>
      <c r="H332" s="63">
        <v>1</v>
      </c>
      <c r="I332" s="63">
        <v>1</v>
      </c>
      <c r="J332" s="63">
        <v>1</v>
      </c>
      <c r="K332" s="63">
        <v>1</v>
      </c>
      <c r="L332" s="63">
        <v>1</v>
      </c>
      <c r="M332" s="63">
        <v>1</v>
      </c>
      <c r="N332" s="63">
        <v>1</v>
      </c>
      <c r="O332" s="63">
        <v>1</v>
      </c>
      <c r="P332" s="63">
        <v>1</v>
      </c>
      <c r="Q332" s="63">
        <v>1</v>
      </c>
      <c r="R332" s="63">
        <v>1</v>
      </c>
      <c r="S332" s="63">
        <v>1</v>
      </c>
      <c r="T332" s="65">
        <f>Utility_per_Participant!K327</f>
        <v>730.70163861280128</v>
      </c>
      <c r="U332" s="65">
        <v>0</v>
      </c>
      <c r="V332" s="66">
        <f>Utility_per_Participant!O327</f>
        <v>6291.83</v>
      </c>
      <c r="W332" s="65">
        <v>0</v>
      </c>
      <c r="X332" s="65">
        <v>0</v>
      </c>
      <c r="Y332" s="65">
        <v>0</v>
      </c>
      <c r="Z332" s="63">
        <v>1</v>
      </c>
      <c r="AA332" s="67">
        <f>Utility_per_Participant!N327</f>
        <v>1042.125580224015</v>
      </c>
    </row>
    <row r="333" spans="1:27" ht="15.75" thickBot="1" x14ac:dyDescent="0.3">
      <c r="A333" s="58" t="str">
        <f>Utility_per_Participant!B328</f>
        <v>RSFN226</v>
      </c>
      <c r="B333" s="59">
        <f>Utility_per_Participant!I328</f>
        <v>1.7398060459249387</v>
      </c>
      <c r="C333" s="59">
        <f>Utility_per_Participant!J328</f>
        <v>0.85541824444588666</v>
      </c>
      <c r="D333" s="60">
        <f>Utility_per_Participant!L328</f>
        <v>3860.4399999999996</v>
      </c>
      <c r="E333" s="59">
        <f>Utility_per_Participant!Q328</f>
        <v>0</v>
      </c>
      <c r="F333" s="61" t="str">
        <f>Utility_per_Participant!R328</f>
        <v>RS</v>
      </c>
      <c r="G333" s="62">
        <f>Utility_per_Participant!M328</f>
        <v>20</v>
      </c>
      <c r="H333" s="63">
        <v>1</v>
      </c>
      <c r="I333" s="63">
        <v>1</v>
      </c>
      <c r="J333" s="63">
        <v>1</v>
      </c>
      <c r="K333" s="63">
        <v>1</v>
      </c>
      <c r="L333" s="63">
        <v>1</v>
      </c>
      <c r="M333" s="63">
        <v>1</v>
      </c>
      <c r="N333" s="63">
        <v>1</v>
      </c>
      <c r="O333" s="63">
        <v>1</v>
      </c>
      <c r="P333" s="63">
        <v>1</v>
      </c>
      <c r="Q333" s="63">
        <v>1</v>
      </c>
      <c r="R333" s="63">
        <v>1</v>
      </c>
      <c r="S333" s="63">
        <v>1</v>
      </c>
      <c r="T333" s="65">
        <f>Utility_per_Participant!K328</f>
        <v>730.70163861280128</v>
      </c>
      <c r="U333" s="65">
        <v>0</v>
      </c>
      <c r="V333" s="66">
        <f>Utility_per_Participant!O328</f>
        <v>6291.83</v>
      </c>
      <c r="W333" s="65">
        <v>0</v>
      </c>
      <c r="X333" s="65">
        <v>0</v>
      </c>
      <c r="Y333" s="65">
        <v>0</v>
      </c>
      <c r="Z333" s="63">
        <v>1</v>
      </c>
      <c r="AA333" s="67">
        <f>Utility_per_Participant!N328</f>
        <v>0</v>
      </c>
    </row>
    <row r="334" spans="1:27" ht="15.75" thickBot="1" x14ac:dyDescent="0.3">
      <c r="A334" s="58" t="str">
        <f>Utility_per_Participant!B329</f>
        <v>RMOE227</v>
      </c>
      <c r="B334" s="59">
        <f>Utility_per_Participant!I329</f>
        <v>6.2137743287681284E-2</v>
      </c>
      <c r="C334" s="59">
        <f>Utility_per_Participant!J329</f>
        <v>5.7377837985466161E-2</v>
      </c>
      <c r="D334" s="60">
        <f>Utility_per_Participant!L329</f>
        <v>172.86</v>
      </c>
      <c r="E334" s="59">
        <f>Utility_per_Participant!Q329</f>
        <v>0</v>
      </c>
      <c r="F334" s="61" t="str">
        <f>Utility_per_Participant!R329</f>
        <v>RS</v>
      </c>
      <c r="G334" s="62">
        <f>Utility_per_Participant!M329</f>
        <v>20</v>
      </c>
      <c r="H334" s="63">
        <v>1</v>
      </c>
      <c r="I334" s="63">
        <v>1</v>
      </c>
      <c r="J334" s="63">
        <v>1</v>
      </c>
      <c r="K334" s="63">
        <v>1</v>
      </c>
      <c r="L334" s="63">
        <v>1</v>
      </c>
      <c r="M334" s="63">
        <v>1</v>
      </c>
      <c r="N334" s="63">
        <v>1</v>
      </c>
      <c r="O334" s="63">
        <v>1</v>
      </c>
      <c r="P334" s="63">
        <v>1</v>
      </c>
      <c r="Q334" s="63">
        <v>1</v>
      </c>
      <c r="R334" s="63">
        <v>1</v>
      </c>
      <c r="S334" s="63">
        <v>1</v>
      </c>
      <c r="T334" s="65">
        <f>Utility_per_Participant!K329</f>
        <v>32.718831338036303</v>
      </c>
      <c r="U334" s="65">
        <v>0</v>
      </c>
      <c r="V334" s="66">
        <f>Utility_per_Participant!O329</f>
        <v>5178.84</v>
      </c>
      <c r="W334" s="65">
        <v>0</v>
      </c>
      <c r="X334" s="65">
        <v>0</v>
      </c>
      <c r="Y334" s="65">
        <v>0</v>
      </c>
      <c r="Z334" s="63">
        <v>1</v>
      </c>
      <c r="AA334" s="67">
        <f>Utility_per_Participant!N329</f>
        <v>1144.402293300936</v>
      </c>
    </row>
    <row r="335" spans="1:27" ht="15.75" thickBot="1" x14ac:dyDescent="0.3">
      <c r="A335" s="58" t="str">
        <f>Utility_per_Participant!B330</f>
        <v>RMON227</v>
      </c>
      <c r="B335" s="59">
        <f>Utility_per_Participant!I330</f>
        <v>6.2137743287681284E-2</v>
      </c>
      <c r="C335" s="59">
        <f>Utility_per_Participant!J330</f>
        <v>5.7377837985466161E-2</v>
      </c>
      <c r="D335" s="60">
        <f>Utility_per_Participant!L330</f>
        <v>172.86</v>
      </c>
      <c r="E335" s="59">
        <f>Utility_per_Participant!Q330</f>
        <v>0</v>
      </c>
      <c r="F335" s="61" t="str">
        <f>Utility_per_Participant!R330</f>
        <v>RS</v>
      </c>
      <c r="G335" s="62">
        <f>Utility_per_Participant!M330</f>
        <v>20</v>
      </c>
      <c r="H335" s="63">
        <v>1</v>
      </c>
      <c r="I335" s="63">
        <v>1</v>
      </c>
      <c r="J335" s="63">
        <v>1</v>
      </c>
      <c r="K335" s="63">
        <v>1</v>
      </c>
      <c r="L335" s="63">
        <v>1</v>
      </c>
      <c r="M335" s="63">
        <v>1</v>
      </c>
      <c r="N335" s="63">
        <v>1</v>
      </c>
      <c r="O335" s="63">
        <v>1</v>
      </c>
      <c r="P335" s="63">
        <v>1</v>
      </c>
      <c r="Q335" s="63">
        <v>1</v>
      </c>
      <c r="R335" s="63">
        <v>1</v>
      </c>
      <c r="S335" s="63">
        <v>1</v>
      </c>
      <c r="T335" s="65">
        <f>Utility_per_Participant!K330</f>
        <v>32.718831338036303</v>
      </c>
      <c r="U335" s="65">
        <v>0</v>
      </c>
      <c r="V335" s="66">
        <f>Utility_per_Participant!O330</f>
        <v>5178.84</v>
      </c>
      <c r="W335" s="65">
        <v>0</v>
      </c>
      <c r="X335" s="65">
        <v>0</v>
      </c>
      <c r="Y335" s="65">
        <v>0</v>
      </c>
      <c r="Z335" s="63">
        <v>1</v>
      </c>
      <c r="AA335" s="67">
        <f>Utility_per_Participant!N330</f>
        <v>0</v>
      </c>
    </row>
    <row r="336" spans="1:27" ht="15.75" thickBot="1" x14ac:dyDescent="0.3">
      <c r="A336" s="58" t="str">
        <f>Utility_per_Participant!B331</f>
        <v>RMFE227</v>
      </c>
      <c r="B336" s="59">
        <f>Utility_per_Participant!I331</f>
        <v>5.1299174503432958E-2</v>
      </c>
      <c r="C336" s="59">
        <f>Utility_per_Participant!J331</f>
        <v>5.6013024766805093E-2</v>
      </c>
      <c r="D336" s="60">
        <f>Utility_per_Participant!L331</f>
        <v>153.98000000000002</v>
      </c>
      <c r="E336" s="59">
        <f>Utility_per_Participant!Q331</f>
        <v>0</v>
      </c>
      <c r="F336" s="61" t="str">
        <f>Utility_per_Participant!R331</f>
        <v>RS</v>
      </c>
      <c r="G336" s="62">
        <f>Utility_per_Participant!M331</f>
        <v>20</v>
      </c>
      <c r="H336" s="63">
        <v>1</v>
      </c>
      <c r="I336" s="63">
        <v>1</v>
      </c>
      <c r="J336" s="63">
        <v>1</v>
      </c>
      <c r="K336" s="63">
        <v>1</v>
      </c>
      <c r="L336" s="63">
        <v>1</v>
      </c>
      <c r="M336" s="63">
        <v>1</v>
      </c>
      <c r="N336" s="63">
        <v>1</v>
      </c>
      <c r="O336" s="63">
        <v>1</v>
      </c>
      <c r="P336" s="63">
        <v>1</v>
      </c>
      <c r="Q336" s="63">
        <v>1</v>
      </c>
      <c r="R336" s="63">
        <v>1</v>
      </c>
      <c r="S336" s="63">
        <v>1</v>
      </c>
      <c r="T336" s="65">
        <f>Utility_per_Participant!K331</f>
        <v>29.145236893618129</v>
      </c>
      <c r="U336" s="65">
        <v>0</v>
      </c>
      <c r="V336" s="66">
        <f>Utility_per_Participant!O331</f>
        <v>3909.88</v>
      </c>
      <c r="W336" s="65">
        <v>0</v>
      </c>
      <c r="X336" s="65">
        <v>0</v>
      </c>
      <c r="Y336" s="65">
        <v>0</v>
      </c>
      <c r="Z336" s="63">
        <v>1</v>
      </c>
      <c r="AA336" s="67">
        <f>Utility_per_Participant!N331</f>
        <v>948.05099999999698</v>
      </c>
    </row>
    <row r="337" spans="1:27" ht="15.75" thickBot="1" x14ac:dyDescent="0.3">
      <c r="A337" s="58" t="str">
        <f>Utility_per_Participant!B332</f>
        <v>RMFN227</v>
      </c>
      <c r="B337" s="59">
        <f>Utility_per_Participant!I332</f>
        <v>5.1299174503432958E-2</v>
      </c>
      <c r="C337" s="59">
        <f>Utility_per_Participant!J332</f>
        <v>5.6013024766805093E-2</v>
      </c>
      <c r="D337" s="60">
        <f>Utility_per_Participant!L332</f>
        <v>153.98000000000002</v>
      </c>
      <c r="E337" s="59">
        <f>Utility_per_Participant!Q332</f>
        <v>0</v>
      </c>
      <c r="F337" s="61" t="str">
        <f>Utility_per_Participant!R332</f>
        <v>RS</v>
      </c>
      <c r="G337" s="62">
        <f>Utility_per_Participant!M332</f>
        <v>20</v>
      </c>
      <c r="H337" s="63">
        <v>1</v>
      </c>
      <c r="I337" s="63">
        <v>1</v>
      </c>
      <c r="J337" s="63">
        <v>1</v>
      </c>
      <c r="K337" s="63">
        <v>1</v>
      </c>
      <c r="L337" s="63">
        <v>1</v>
      </c>
      <c r="M337" s="63">
        <v>1</v>
      </c>
      <c r="N337" s="63">
        <v>1</v>
      </c>
      <c r="O337" s="63">
        <v>1</v>
      </c>
      <c r="P337" s="63">
        <v>1</v>
      </c>
      <c r="Q337" s="63">
        <v>1</v>
      </c>
      <c r="R337" s="63">
        <v>1</v>
      </c>
      <c r="S337" s="63">
        <v>1</v>
      </c>
      <c r="T337" s="65">
        <f>Utility_per_Participant!K332</f>
        <v>29.145236893618129</v>
      </c>
      <c r="U337" s="65">
        <v>0</v>
      </c>
      <c r="V337" s="66">
        <f>Utility_per_Participant!O332</f>
        <v>3909.88</v>
      </c>
      <c r="W337" s="65">
        <v>0</v>
      </c>
      <c r="X337" s="65">
        <v>0</v>
      </c>
      <c r="Y337" s="65">
        <v>0</v>
      </c>
      <c r="Z337" s="63">
        <v>1</v>
      </c>
      <c r="AA337" s="67">
        <f>Utility_per_Participant!N332</f>
        <v>0</v>
      </c>
    </row>
    <row r="338" spans="1:27" ht="15.75" thickBot="1" x14ac:dyDescent="0.3">
      <c r="A338" s="58" t="str">
        <f>Utility_per_Participant!B333</f>
        <v>RSFE227</v>
      </c>
      <c r="B338" s="59">
        <f>Utility_per_Participant!I333</f>
        <v>4.1444199490588897E-2</v>
      </c>
      <c r="C338" s="59">
        <f>Utility_per_Participant!J333</f>
        <v>2.2792462968355093E-2</v>
      </c>
      <c r="D338" s="60">
        <f>Utility_per_Participant!L333</f>
        <v>95.11</v>
      </c>
      <c r="E338" s="59">
        <f>Utility_per_Participant!Q333</f>
        <v>0</v>
      </c>
      <c r="F338" s="61" t="str">
        <f>Utility_per_Participant!R333</f>
        <v>RS</v>
      </c>
      <c r="G338" s="62">
        <f>Utility_per_Participant!M333</f>
        <v>20</v>
      </c>
      <c r="H338" s="63">
        <v>1</v>
      </c>
      <c r="I338" s="63">
        <v>1</v>
      </c>
      <c r="J338" s="63">
        <v>1</v>
      </c>
      <c r="K338" s="63">
        <v>1</v>
      </c>
      <c r="L338" s="63">
        <v>1</v>
      </c>
      <c r="M338" s="63">
        <v>1</v>
      </c>
      <c r="N338" s="63">
        <v>1</v>
      </c>
      <c r="O338" s="63">
        <v>1</v>
      </c>
      <c r="P338" s="63">
        <v>1</v>
      </c>
      <c r="Q338" s="63">
        <v>1</v>
      </c>
      <c r="R338" s="63">
        <v>1</v>
      </c>
      <c r="S338" s="63">
        <v>1</v>
      </c>
      <c r="T338" s="65">
        <f>Utility_per_Participant!K333</f>
        <v>18.002360572490062</v>
      </c>
      <c r="U338" s="65">
        <v>0</v>
      </c>
      <c r="V338" s="66">
        <f>Utility_per_Participant!O333</f>
        <v>6291.83</v>
      </c>
      <c r="W338" s="65">
        <v>0</v>
      </c>
      <c r="X338" s="65">
        <v>0</v>
      </c>
      <c r="Y338" s="65">
        <v>0</v>
      </c>
      <c r="Z338" s="63">
        <v>1</v>
      </c>
      <c r="AA338" s="67">
        <f>Utility_per_Participant!N333</f>
        <v>1078.008480706545</v>
      </c>
    </row>
    <row r="339" spans="1:27" ht="15.75" thickBot="1" x14ac:dyDescent="0.3">
      <c r="A339" s="58" t="str">
        <f>Utility_per_Participant!B334</f>
        <v>RSFN227</v>
      </c>
      <c r="B339" s="59">
        <f>Utility_per_Participant!I334</f>
        <v>4.1444199490588897E-2</v>
      </c>
      <c r="C339" s="59">
        <f>Utility_per_Participant!J334</f>
        <v>2.2792462968355093E-2</v>
      </c>
      <c r="D339" s="60">
        <f>Utility_per_Participant!L334</f>
        <v>95.11</v>
      </c>
      <c r="E339" s="59">
        <f>Utility_per_Participant!Q334</f>
        <v>0</v>
      </c>
      <c r="F339" s="61" t="str">
        <f>Utility_per_Participant!R334</f>
        <v>RS</v>
      </c>
      <c r="G339" s="62">
        <f>Utility_per_Participant!M334</f>
        <v>20</v>
      </c>
      <c r="H339" s="63">
        <v>1</v>
      </c>
      <c r="I339" s="63">
        <v>1</v>
      </c>
      <c r="J339" s="63">
        <v>1</v>
      </c>
      <c r="K339" s="63">
        <v>1</v>
      </c>
      <c r="L339" s="63">
        <v>1</v>
      </c>
      <c r="M339" s="63">
        <v>1</v>
      </c>
      <c r="N339" s="63">
        <v>1</v>
      </c>
      <c r="O339" s="63">
        <v>1</v>
      </c>
      <c r="P339" s="63">
        <v>1</v>
      </c>
      <c r="Q339" s="63">
        <v>1</v>
      </c>
      <c r="R339" s="63">
        <v>1</v>
      </c>
      <c r="S339" s="63">
        <v>1</v>
      </c>
      <c r="T339" s="65">
        <f>Utility_per_Participant!K334</f>
        <v>18.002360572490062</v>
      </c>
      <c r="U339" s="65">
        <v>0</v>
      </c>
      <c r="V339" s="66">
        <f>Utility_per_Participant!O334</f>
        <v>6291.83</v>
      </c>
      <c r="W339" s="65">
        <v>0</v>
      </c>
      <c r="X339" s="65">
        <v>0</v>
      </c>
      <c r="Y339" s="65">
        <v>0</v>
      </c>
      <c r="Z339" s="63">
        <v>1</v>
      </c>
      <c r="AA339" s="67">
        <f>Utility_per_Participant!N334</f>
        <v>0</v>
      </c>
    </row>
    <row r="340" spans="1:27" ht="15.75" thickBot="1" x14ac:dyDescent="0.3">
      <c r="A340" s="58" t="str">
        <f>Utility_per_Participant!B335</f>
        <v>RMOE228</v>
      </c>
      <c r="B340" s="59">
        <f>Utility_per_Participant!I335</f>
        <v>6.0000000000000001E-3</v>
      </c>
      <c r="C340" s="59">
        <f>Utility_per_Participant!J335</f>
        <v>2.8000000000000001E-2</v>
      </c>
      <c r="D340" s="60">
        <f>Utility_per_Participant!L335</f>
        <v>29.55</v>
      </c>
      <c r="E340" s="59">
        <f>Utility_per_Participant!Q335</f>
        <v>0</v>
      </c>
      <c r="F340" s="61" t="str">
        <f>Utility_per_Participant!R335</f>
        <v>RS</v>
      </c>
      <c r="G340" s="62">
        <f>Utility_per_Participant!M335</f>
        <v>10</v>
      </c>
      <c r="H340" s="63">
        <v>1</v>
      </c>
      <c r="I340" s="63">
        <v>1</v>
      </c>
      <c r="J340" s="63">
        <v>1</v>
      </c>
      <c r="K340" s="63">
        <v>1</v>
      </c>
      <c r="L340" s="63">
        <v>1</v>
      </c>
      <c r="M340" s="63">
        <v>1</v>
      </c>
      <c r="N340" s="63">
        <v>1</v>
      </c>
      <c r="O340" s="63">
        <v>1</v>
      </c>
      <c r="P340" s="63">
        <v>1</v>
      </c>
      <c r="Q340" s="63">
        <v>1</v>
      </c>
      <c r="R340" s="63">
        <v>1</v>
      </c>
      <c r="S340" s="63">
        <v>1</v>
      </c>
      <c r="T340" s="65">
        <f>Utility_per_Participant!K335</f>
        <v>5.593205287741366</v>
      </c>
      <c r="U340" s="65">
        <v>0</v>
      </c>
      <c r="V340" s="66">
        <f>Utility_per_Participant!O335</f>
        <v>16.939999999999998</v>
      </c>
      <c r="W340" s="65">
        <v>0</v>
      </c>
      <c r="X340" s="65">
        <v>0</v>
      </c>
      <c r="Y340" s="65">
        <v>0</v>
      </c>
      <c r="Z340" s="63">
        <v>1</v>
      </c>
      <c r="AA340" s="67">
        <f>Utility_per_Participant!N335</f>
        <v>0</v>
      </c>
    </row>
    <row r="341" spans="1:27" ht="15.75" thickBot="1" x14ac:dyDescent="0.3">
      <c r="A341" s="58" t="str">
        <f>Utility_per_Participant!B336</f>
        <v>RMON228</v>
      </c>
      <c r="B341" s="59">
        <f>Utility_per_Participant!I336</f>
        <v>6.0000000000000001E-3</v>
      </c>
      <c r="C341" s="59">
        <f>Utility_per_Participant!J336</f>
        <v>2.8000000000000001E-2</v>
      </c>
      <c r="D341" s="60">
        <f>Utility_per_Participant!L336</f>
        <v>29.55</v>
      </c>
      <c r="E341" s="59">
        <f>Utility_per_Participant!Q336</f>
        <v>0</v>
      </c>
      <c r="F341" s="61" t="str">
        <f>Utility_per_Participant!R336</f>
        <v>RS</v>
      </c>
      <c r="G341" s="62">
        <f>Utility_per_Participant!M336</f>
        <v>10</v>
      </c>
      <c r="H341" s="63">
        <v>1</v>
      </c>
      <c r="I341" s="63">
        <v>1</v>
      </c>
      <c r="J341" s="63">
        <v>1</v>
      </c>
      <c r="K341" s="63">
        <v>1</v>
      </c>
      <c r="L341" s="63">
        <v>1</v>
      </c>
      <c r="M341" s="63">
        <v>1</v>
      </c>
      <c r="N341" s="63">
        <v>1</v>
      </c>
      <c r="O341" s="63">
        <v>1</v>
      </c>
      <c r="P341" s="63">
        <v>1</v>
      </c>
      <c r="Q341" s="63">
        <v>1</v>
      </c>
      <c r="R341" s="63">
        <v>1</v>
      </c>
      <c r="S341" s="63">
        <v>1</v>
      </c>
      <c r="T341" s="65">
        <f>Utility_per_Participant!K336</f>
        <v>5.593205287741366</v>
      </c>
      <c r="U341" s="65">
        <v>0</v>
      </c>
      <c r="V341" s="66">
        <f>Utility_per_Participant!O336</f>
        <v>16.939999999999998</v>
      </c>
      <c r="W341" s="65">
        <v>0</v>
      </c>
      <c r="X341" s="65">
        <v>0</v>
      </c>
      <c r="Y341" s="65">
        <v>0</v>
      </c>
      <c r="Z341" s="63">
        <v>1</v>
      </c>
      <c r="AA341" s="67">
        <f>Utility_per_Participant!N336</f>
        <v>0</v>
      </c>
    </row>
    <row r="342" spans="1:27" ht="15.75" thickBot="1" x14ac:dyDescent="0.3">
      <c r="A342" s="58" t="str">
        <f>Utility_per_Participant!B337</f>
        <v>RMFE228</v>
      </c>
      <c r="B342" s="59">
        <f>Utility_per_Participant!I337</f>
        <v>6.0000000000000001E-3</v>
      </c>
      <c r="C342" s="59">
        <f>Utility_per_Participant!J337</f>
        <v>2.8000000000000001E-2</v>
      </c>
      <c r="D342" s="60">
        <f>Utility_per_Participant!L337</f>
        <v>29.55</v>
      </c>
      <c r="E342" s="59">
        <f>Utility_per_Participant!Q337</f>
        <v>0</v>
      </c>
      <c r="F342" s="61" t="str">
        <f>Utility_per_Participant!R337</f>
        <v>RS</v>
      </c>
      <c r="G342" s="62">
        <f>Utility_per_Participant!M337</f>
        <v>10</v>
      </c>
      <c r="H342" s="63">
        <v>1</v>
      </c>
      <c r="I342" s="63">
        <v>1</v>
      </c>
      <c r="J342" s="63">
        <v>1</v>
      </c>
      <c r="K342" s="63">
        <v>1</v>
      </c>
      <c r="L342" s="63">
        <v>1</v>
      </c>
      <c r="M342" s="63">
        <v>1</v>
      </c>
      <c r="N342" s="63">
        <v>1</v>
      </c>
      <c r="O342" s="63">
        <v>1</v>
      </c>
      <c r="P342" s="63">
        <v>1</v>
      </c>
      <c r="Q342" s="63">
        <v>1</v>
      </c>
      <c r="R342" s="63">
        <v>1</v>
      </c>
      <c r="S342" s="63">
        <v>1</v>
      </c>
      <c r="T342" s="65">
        <f>Utility_per_Participant!K337</f>
        <v>5.593205287741366</v>
      </c>
      <c r="U342" s="65">
        <v>0</v>
      </c>
      <c r="V342" s="66">
        <f>Utility_per_Participant!O337</f>
        <v>16.939999999999998</v>
      </c>
      <c r="W342" s="65">
        <v>0</v>
      </c>
      <c r="X342" s="65">
        <v>0</v>
      </c>
      <c r="Y342" s="65">
        <v>0</v>
      </c>
      <c r="Z342" s="63">
        <v>1</v>
      </c>
      <c r="AA342" s="67">
        <f>Utility_per_Participant!N337</f>
        <v>0</v>
      </c>
    </row>
    <row r="343" spans="1:27" ht="15.75" thickBot="1" x14ac:dyDescent="0.3">
      <c r="A343" s="58" t="str">
        <f>Utility_per_Participant!B338</f>
        <v>RMFN228</v>
      </c>
      <c r="B343" s="59">
        <f>Utility_per_Participant!I338</f>
        <v>6.0000000000000001E-3</v>
      </c>
      <c r="C343" s="59">
        <f>Utility_per_Participant!J338</f>
        <v>2.8000000000000001E-2</v>
      </c>
      <c r="D343" s="60">
        <f>Utility_per_Participant!L338</f>
        <v>29.55</v>
      </c>
      <c r="E343" s="59">
        <f>Utility_per_Participant!Q338</f>
        <v>0</v>
      </c>
      <c r="F343" s="61" t="str">
        <f>Utility_per_Participant!R338</f>
        <v>RS</v>
      </c>
      <c r="G343" s="62">
        <f>Utility_per_Participant!M338</f>
        <v>10</v>
      </c>
      <c r="H343" s="63">
        <v>1</v>
      </c>
      <c r="I343" s="63">
        <v>1</v>
      </c>
      <c r="J343" s="63">
        <v>1</v>
      </c>
      <c r="K343" s="63">
        <v>1</v>
      </c>
      <c r="L343" s="63">
        <v>1</v>
      </c>
      <c r="M343" s="63">
        <v>1</v>
      </c>
      <c r="N343" s="63">
        <v>1</v>
      </c>
      <c r="O343" s="63">
        <v>1</v>
      </c>
      <c r="P343" s="63">
        <v>1</v>
      </c>
      <c r="Q343" s="63">
        <v>1</v>
      </c>
      <c r="R343" s="63">
        <v>1</v>
      </c>
      <c r="S343" s="63">
        <v>1</v>
      </c>
      <c r="T343" s="65">
        <f>Utility_per_Participant!K338</f>
        <v>5.593205287741366</v>
      </c>
      <c r="U343" s="65">
        <v>0</v>
      </c>
      <c r="V343" s="66">
        <f>Utility_per_Participant!O338</f>
        <v>16.939999999999998</v>
      </c>
      <c r="W343" s="65">
        <v>0</v>
      </c>
      <c r="X343" s="65">
        <v>0</v>
      </c>
      <c r="Y343" s="65">
        <v>0</v>
      </c>
      <c r="Z343" s="63">
        <v>1</v>
      </c>
      <c r="AA343" s="67">
        <f>Utility_per_Participant!N338</f>
        <v>0</v>
      </c>
    </row>
    <row r="344" spans="1:27" ht="15.75" thickBot="1" x14ac:dyDescent="0.3">
      <c r="A344" s="58" t="str">
        <f>Utility_per_Participant!B339</f>
        <v>RSFE228</v>
      </c>
      <c r="B344" s="59">
        <f>Utility_per_Participant!I339</f>
        <v>6.0000000000000001E-3</v>
      </c>
      <c r="C344" s="59">
        <f>Utility_per_Participant!J339</f>
        <v>2.8000000000000001E-2</v>
      </c>
      <c r="D344" s="60">
        <f>Utility_per_Participant!L339</f>
        <v>29.55</v>
      </c>
      <c r="E344" s="59">
        <f>Utility_per_Participant!Q339</f>
        <v>0</v>
      </c>
      <c r="F344" s="61" t="str">
        <f>Utility_per_Participant!R339</f>
        <v>RS</v>
      </c>
      <c r="G344" s="62">
        <f>Utility_per_Participant!M339</f>
        <v>10</v>
      </c>
      <c r="H344" s="63">
        <v>1</v>
      </c>
      <c r="I344" s="63">
        <v>1</v>
      </c>
      <c r="J344" s="63">
        <v>1</v>
      </c>
      <c r="K344" s="63">
        <v>1</v>
      </c>
      <c r="L344" s="63">
        <v>1</v>
      </c>
      <c r="M344" s="63">
        <v>1</v>
      </c>
      <c r="N344" s="63">
        <v>1</v>
      </c>
      <c r="O344" s="63">
        <v>1</v>
      </c>
      <c r="P344" s="63">
        <v>1</v>
      </c>
      <c r="Q344" s="63">
        <v>1</v>
      </c>
      <c r="R344" s="63">
        <v>1</v>
      </c>
      <c r="S344" s="63">
        <v>1</v>
      </c>
      <c r="T344" s="65">
        <f>Utility_per_Participant!K339</f>
        <v>5.593205287741366</v>
      </c>
      <c r="U344" s="65">
        <v>0</v>
      </c>
      <c r="V344" s="66">
        <f>Utility_per_Participant!O339</f>
        <v>16.939999999999998</v>
      </c>
      <c r="W344" s="65">
        <v>0</v>
      </c>
      <c r="X344" s="65">
        <v>0</v>
      </c>
      <c r="Y344" s="65">
        <v>0</v>
      </c>
      <c r="Z344" s="63">
        <v>1</v>
      </c>
      <c r="AA344" s="67">
        <f>Utility_per_Participant!N339</f>
        <v>0</v>
      </c>
    </row>
    <row r="345" spans="1:27" ht="15.75" thickBot="1" x14ac:dyDescent="0.3">
      <c r="A345" s="58" t="str">
        <f>Utility_per_Participant!B340</f>
        <v>RSFN228</v>
      </c>
      <c r="B345" s="59">
        <f>Utility_per_Participant!I340</f>
        <v>6.0000000000000001E-3</v>
      </c>
      <c r="C345" s="59">
        <f>Utility_per_Participant!J340</f>
        <v>2.8000000000000001E-2</v>
      </c>
      <c r="D345" s="60">
        <f>Utility_per_Participant!L340</f>
        <v>29.55</v>
      </c>
      <c r="E345" s="59">
        <f>Utility_per_Participant!Q340</f>
        <v>0</v>
      </c>
      <c r="F345" s="61" t="str">
        <f>Utility_per_Participant!R340</f>
        <v>RS</v>
      </c>
      <c r="G345" s="62">
        <f>Utility_per_Participant!M340</f>
        <v>10</v>
      </c>
      <c r="H345" s="63">
        <v>1</v>
      </c>
      <c r="I345" s="63">
        <v>1</v>
      </c>
      <c r="J345" s="63">
        <v>1</v>
      </c>
      <c r="K345" s="63">
        <v>1</v>
      </c>
      <c r="L345" s="63">
        <v>1</v>
      </c>
      <c r="M345" s="63">
        <v>1</v>
      </c>
      <c r="N345" s="63">
        <v>1</v>
      </c>
      <c r="O345" s="63">
        <v>1</v>
      </c>
      <c r="P345" s="63">
        <v>1</v>
      </c>
      <c r="Q345" s="63">
        <v>1</v>
      </c>
      <c r="R345" s="63">
        <v>1</v>
      </c>
      <c r="S345" s="63">
        <v>1</v>
      </c>
      <c r="T345" s="65">
        <f>Utility_per_Participant!K340</f>
        <v>5.593205287741366</v>
      </c>
      <c r="U345" s="65">
        <v>0</v>
      </c>
      <c r="V345" s="66">
        <f>Utility_per_Participant!O340</f>
        <v>16.939999999999998</v>
      </c>
      <c r="W345" s="65">
        <v>0</v>
      </c>
      <c r="X345" s="65">
        <v>0</v>
      </c>
      <c r="Y345" s="65">
        <v>0</v>
      </c>
      <c r="Z345" s="63">
        <v>1</v>
      </c>
      <c r="AA345" s="67">
        <f>Utility_per_Participant!N340</f>
        <v>0</v>
      </c>
    </row>
    <row r="346" spans="1:27" ht="15.75" thickBot="1" x14ac:dyDescent="0.3">
      <c r="A346" s="58" t="str">
        <f>Utility_per_Participant!B341</f>
        <v>RMOE229</v>
      </c>
      <c r="B346" s="59">
        <f>Utility_per_Participant!I341</f>
        <v>6.0000000000000001E-3</v>
      </c>
      <c r="C346" s="59">
        <f>Utility_per_Participant!J341</f>
        <v>2.8000000000000001E-2</v>
      </c>
      <c r="D346" s="60">
        <f>Utility_per_Participant!L341</f>
        <v>29.55</v>
      </c>
      <c r="E346" s="59">
        <f>Utility_per_Participant!Q341</f>
        <v>0</v>
      </c>
      <c r="F346" s="61" t="str">
        <f>Utility_per_Participant!R341</f>
        <v>RS</v>
      </c>
      <c r="G346" s="62">
        <f>Utility_per_Participant!M341</f>
        <v>10</v>
      </c>
      <c r="H346" s="63">
        <v>1</v>
      </c>
      <c r="I346" s="63">
        <v>1</v>
      </c>
      <c r="J346" s="63">
        <v>1</v>
      </c>
      <c r="K346" s="63">
        <v>1</v>
      </c>
      <c r="L346" s="63">
        <v>1</v>
      </c>
      <c r="M346" s="63">
        <v>1</v>
      </c>
      <c r="N346" s="63">
        <v>1</v>
      </c>
      <c r="O346" s="63">
        <v>1</v>
      </c>
      <c r="P346" s="63">
        <v>1</v>
      </c>
      <c r="Q346" s="63">
        <v>1</v>
      </c>
      <c r="R346" s="63">
        <v>1</v>
      </c>
      <c r="S346" s="63">
        <v>1</v>
      </c>
      <c r="T346" s="65">
        <f>Utility_per_Participant!K341</f>
        <v>5.593205287741366</v>
      </c>
      <c r="U346" s="65">
        <v>0</v>
      </c>
      <c r="V346" s="66">
        <f>Utility_per_Participant!O341</f>
        <v>4.2799999999999994</v>
      </c>
      <c r="W346" s="65">
        <v>0</v>
      </c>
      <c r="X346" s="65">
        <v>0</v>
      </c>
      <c r="Y346" s="65">
        <v>0</v>
      </c>
      <c r="Z346" s="63">
        <v>1</v>
      </c>
      <c r="AA346" s="67">
        <f>Utility_per_Participant!N341</f>
        <v>0</v>
      </c>
    </row>
    <row r="347" spans="1:27" ht="15.75" thickBot="1" x14ac:dyDescent="0.3">
      <c r="A347" s="58" t="str">
        <f>Utility_per_Participant!B342</f>
        <v>RMON229</v>
      </c>
      <c r="B347" s="59">
        <f>Utility_per_Participant!I342</f>
        <v>6.0000000000000001E-3</v>
      </c>
      <c r="C347" s="59">
        <f>Utility_per_Participant!J342</f>
        <v>2.8000000000000001E-2</v>
      </c>
      <c r="D347" s="60">
        <f>Utility_per_Participant!L342</f>
        <v>29.55</v>
      </c>
      <c r="E347" s="59">
        <f>Utility_per_Participant!Q342</f>
        <v>0</v>
      </c>
      <c r="F347" s="61" t="str">
        <f>Utility_per_Participant!R342</f>
        <v>RS</v>
      </c>
      <c r="G347" s="62">
        <f>Utility_per_Participant!M342</f>
        <v>10</v>
      </c>
      <c r="H347" s="63">
        <v>1</v>
      </c>
      <c r="I347" s="63">
        <v>1</v>
      </c>
      <c r="J347" s="63">
        <v>1</v>
      </c>
      <c r="K347" s="63">
        <v>1</v>
      </c>
      <c r="L347" s="63">
        <v>1</v>
      </c>
      <c r="M347" s="63">
        <v>1</v>
      </c>
      <c r="N347" s="63">
        <v>1</v>
      </c>
      <c r="O347" s="63">
        <v>1</v>
      </c>
      <c r="P347" s="63">
        <v>1</v>
      </c>
      <c r="Q347" s="63">
        <v>1</v>
      </c>
      <c r="R347" s="63">
        <v>1</v>
      </c>
      <c r="S347" s="63">
        <v>1</v>
      </c>
      <c r="T347" s="65">
        <f>Utility_per_Participant!K342</f>
        <v>5.593205287741366</v>
      </c>
      <c r="U347" s="65">
        <v>0</v>
      </c>
      <c r="V347" s="66">
        <f>Utility_per_Participant!O342</f>
        <v>4.2799999999999994</v>
      </c>
      <c r="W347" s="65">
        <v>0</v>
      </c>
      <c r="X347" s="65">
        <v>0</v>
      </c>
      <c r="Y347" s="65">
        <v>0</v>
      </c>
      <c r="Z347" s="63">
        <v>1</v>
      </c>
      <c r="AA347" s="67">
        <f>Utility_per_Participant!N342</f>
        <v>0</v>
      </c>
    </row>
    <row r="348" spans="1:27" ht="15.75" thickBot="1" x14ac:dyDescent="0.3">
      <c r="A348" s="58" t="str">
        <f>Utility_per_Participant!B343</f>
        <v>RMFE229</v>
      </c>
      <c r="B348" s="59">
        <f>Utility_per_Participant!I343</f>
        <v>6.0000000000000001E-3</v>
      </c>
      <c r="C348" s="59">
        <f>Utility_per_Participant!J343</f>
        <v>2.8000000000000001E-2</v>
      </c>
      <c r="D348" s="60">
        <f>Utility_per_Participant!L343</f>
        <v>29.55</v>
      </c>
      <c r="E348" s="59">
        <f>Utility_per_Participant!Q343</f>
        <v>0</v>
      </c>
      <c r="F348" s="61" t="str">
        <f>Utility_per_Participant!R343</f>
        <v>RS</v>
      </c>
      <c r="G348" s="62">
        <f>Utility_per_Participant!M343</f>
        <v>10</v>
      </c>
      <c r="H348" s="63">
        <v>1</v>
      </c>
      <c r="I348" s="63">
        <v>1</v>
      </c>
      <c r="J348" s="63">
        <v>1</v>
      </c>
      <c r="K348" s="63">
        <v>1</v>
      </c>
      <c r="L348" s="63">
        <v>1</v>
      </c>
      <c r="M348" s="63">
        <v>1</v>
      </c>
      <c r="N348" s="63">
        <v>1</v>
      </c>
      <c r="O348" s="63">
        <v>1</v>
      </c>
      <c r="P348" s="63">
        <v>1</v>
      </c>
      <c r="Q348" s="63">
        <v>1</v>
      </c>
      <c r="R348" s="63">
        <v>1</v>
      </c>
      <c r="S348" s="63">
        <v>1</v>
      </c>
      <c r="T348" s="65">
        <f>Utility_per_Participant!K343</f>
        <v>5.593205287741366</v>
      </c>
      <c r="U348" s="65">
        <v>0</v>
      </c>
      <c r="V348" s="66">
        <f>Utility_per_Participant!O343</f>
        <v>4.2799999999999994</v>
      </c>
      <c r="W348" s="65">
        <v>0</v>
      </c>
      <c r="X348" s="65">
        <v>0</v>
      </c>
      <c r="Y348" s="65">
        <v>0</v>
      </c>
      <c r="Z348" s="63">
        <v>1</v>
      </c>
      <c r="AA348" s="67">
        <f>Utility_per_Participant!N343</f>
        <v>0</v>
      </c>
    </row>
    <row r="349" spans="1:27" ht="15.75" thickBot="1" x14ac:dyDescent="0.3">
      <c r="A349" s="58" t="str">
        <f>Utility_per_Participant!B344</f>
        <v>RMFN229</v>
      </c>
      <c r="B349" s="59">
        <f>Utility_per_Participant!I344</f>
        <v>6.0000000000000001E-3</v>
      </c>
      <c r="C349" s="59">
        <f>Utility_per_Participant!J344</f>
        <v>2.8000000000000001E-2</v>
      </c>
      <c r="D349" s="60">
        <f>Utility_per_Participant!L344</f>
        <v>29.55</v>
      </c>
      <c r="E349" s="59">
        <f>Utility_per_Participant!Q344</f>
        <v>0</v>
      </c>
      <c r="F349" s="61" t="str">
        <f>Utility_per_Participant!R344</f>
        <v>RS</v>
      </c>
      <c r="G349" s="62">
        <f>Utility_per_Participant!M344</f>
        <v>10</v>
      </c>
      <c r="H349" s="63">
        <v>1</v>
      </c>
      <c r="I349" s="63">
        <v>1</v>
      </c>
      <c r="J349" s="63">
        <v>1</v>
      </c>
      <c r="K349" s="63">
        <v>1</v>
      </c>
      <c r="L349" s="63">
        <v>1</v>
      </c>
      <c r="M349" s="63">
        <v>1</v>
      </c>
      <c r="N349" s="63">
        <v>1</v>
      </c>
      <c r="O349" s="63">
        <v>1</v>
      </c>
      <c r="P349" s="63">
        <v>1</v>
      </c>
      <c r="Q349" s="63">
        <v>1</v>
      </c>
      <c r="R349" s="63">
        <v>1</v>
      </c>
      <c r="S349" s="63">
        <v>1</v>
      </c>
      <c r="T349" s="65">
        <f>Utility_per_Participant!K344</f>
        <v>5.593205287741366</v>
      </c>
      <c r="U349" s="65">
        <v>0</v>
      </c>
      <c r="V349" s="66">
        <f>Utility_per_Participant!O344</f>
        <v>4.2799999999999994</v>
      </c>
      <c r="W349" s="65">
        <v>0</v>
      </c>
      <c r="X349" s="65">
        <v>0</v>
      </c>
      <c r="Y349" s="65">
        <v>0</v>
      </c>
      <c r="Z349" s="63">
        <v>1</v>
      </c>
      <c r="AA349" s="67">
        <f>Utility_per_Participant!N344</f>
        <v>0</v>
      </c>
    </row>
    <row r="350" spans="1:27" ht="15.75" thickBot="1" x14ac:dyDescent="0.3">
      <c r="A350" s="58" t="str">
        <f>Utility_per_Participant!B345</f>
        <v>RSFE229</v>
      </c>
      <c r="B350" s="59">
        <f>Utility_per_Participant!I345</f>
        <v>6.0000000000000001E-3</v>
      </c>
      <c r="C350" s="59">
        <f>Utility_per_Participant!J345</f>
        <v>2.8000000000000001E-2</v>
      </c>
      <c r="D350" s="60">
        <f>Utility_per_Participant!L345</f>
        <v>29.55</v>
      </c>
      <c r="E350" s="59">
        <f>Utility_per_Participant!Q345</f>
        <v>0</v>
      </c>
      <c r="F350" s="61" t="str">
        <f>Utility_per_Participant!R345</f>
        <v>RS</v>
      </c>
      <c r="G350" s="62">
        <f>Utility_per_Participant!M345</f>
        <v>10</v>
      </c>
      <c r="H350" s="63">
        <v>1</v>
      </c>
      <c r="I350" s="63">
        <v>1</v>
      </c>
      <c r="J350" s="63">
        <v>1</v>
      </c>
      <c r="K350" s="63">
        <v>1</v>
      </c>
      <c r="L350" s="63">
        <v>1</v>
      </c>
      <c r="M350" s="63">
        <v>1</v>
      </c>
      <c r="N350" s="63">
        <v>1</v>
      </c>
      <c r="O350" s="63">
        <v>1</v>
      </c>
      <c r="P350" s="63">
        <v>1</v>
      </c>
      <c r="Q350" s="63">
        <v>1</v>
      </c>
      <c r="R350" s="63">
        <v>1</v>
      </c>
      <c r="S350" s="63">
        <v>1</v>
      </c>
      <c r="T350" s="65">
        <f>Utility_per_Participant!K345</f>
        <v>5.593205287741366</v>
      </c>
      <c r="U350" s="65">
        <v>0</v>
      </c>
      <c r="V350" s="66">
        <f>Utility_per_Participant!O345</f>
        <v>4.2799999999999994</v>
      </c>
      <c r="W350" s="65">
        <v>0</v>
      </c>
      <c r="X350" s="65">
        <v>0</v>
      </c>
      <c r="Y350" s="65">
        <v>0</v>
      </c>
      <c r="Z350" s="63">
        <v>1</v>
      </c>
      <c r="AA350" s="67">
        <f>Utility_per_Participant!N345</f>
        <v>0</v>
      </c>
    </row>
    <row r="351" spans="1:27" ht="15.75" thickBot="1" x14ac:dyDescent="0.3">
      <c r="A351" s="58" t="str">
        <f>Utility_per_Participant!B346</f>
        <v>RSFN229</v>
      </c>
      <c r="B351" s="59">
        <f>Utility_per_Participant!I346</f>
        <v>6.0000000000000001E-3</v>
      </c>
      <c r="C351" s="59">
        <f>Utility_per_Participant!J346</f>
        <v>2.8000000000000001E-2</v>
      </c>
      <c r="D351" s="60">
        <f>Utility_per_Participant!L346</f>
        <v>29.55</v>
      </c>
      <c r="E351" s="59">
        <f>Utility_per_Participant!Q346</f>
        <v>0</v>
      </c>
      <c r="F351" s="61" t="str">
        <f>Utility_per_Participant!R346</f>
        <v>RS</v>
      </c>
      <c r="G351" s="62">
        <f>Utility_per_Participant!M346</f>
        <v>10</v>
      </c>
      <c r="H351" s="63">
        <v>1</v>
      </c>
      <c r="I351" s="63">
        <v>1</v>
      </c>
      <c r="J351" s="63">
        <v>1</v>
      </c>
      <c r="K351" s="63">
        <v>1</v>
      </c>
      <c r="L351" s="63">
        <v>1</v>
      </c>
      <c r="M351" s="63">
        <v>1</v>
      </c>
      <c r="N351" s="63">
        <v>1</v>
      </c>
      <c r="O351" s="63">
        <v>1</v>
      </c>
      <c r="P351" s="63">
        <v>1</v>
      </c>
      <c r="Q351" s="63">
        <v>1</v>
      </c>
      <c r="R351" s="63">
        <v>1</v>
      </c>
      <c r="S351" s="63">
        <v>1</v>
      </c>
      <c r="T351" s="65">
        <f>Utility_per_Participant!K346</f>
        <v>5.593205287741366</v>
      </c>
      <c r="U351" s="65">
        <v>0</v>
      </c>
      <c r="V351" s="66">
        <f>Utility_per_Participant!O346</f>
        <v>4.2799999999999994</v>
      </c>
      <c r="W351" s="65">
        <v>0</v>
      </c>
      <c r="X351" s="65">
        <v>0</v>
      </c>
      <c r="Y351" s="65">
        <v>0</v>
      </c>
      <c r="Z351" s="63">
        <v>1</v>
      </c>
      <c r="AA351" s="67">
        <f>Utility_per_Participant!N346</f>
        <v>0</v>
      </c>
    </row>
    <row r="352" spans="1:27" ht="15.75" thickBot="1" x14ac:dyDescent="0.3">
      <c r="A352" s="58" t="str">
        <f>Utility_per_Participant!B347</f>
        <v>RMOE230</v>
      </c>
      <c r="B352" s="59">
        <f>Utility_per_Participant!I347</f>
        <v>0.10199999999999999</v>
      </c>
      <c r="C352" s="59">
        <f>Utility_per_Participant!J347</f>
        <v>0</v>
      </c>
      <c r="D352" s="60">
        <f>Utility_per_Participant!L347</f>
        <v>244.76</v>
      </c>
      <c r="E352" s="59">
        <f>Utility_per_Participant!Q347</f>
        <v>0</v>
      </c>
      <c r="F352" s="61" t="str">
        <f>Utility_per_Participant!R347</f>
        <v>RS</v>
      </c>
      <c r="G352" s="62">
        <f>Utility_per_Participant!M347</f>
        <v>10</v>
      </c>
      <c r="H352" s="63">
        <v>1</v>
      </c>
      <c r="I352" s="63">
        <v>1</v>
      </c>
      <c r="J352" s="63">
        <v>1</v>
      </c>
      <c r="K352" s="63">
        <v>1</v>
      </c>
      <c r="L352" s="63">
        <v>1</v>
      </c>
      <c r="M352" s="63">
        <v>1</v>
      </c>
      <c r="N352" s="63">
        <v>1</v>
      </c>
      <c r="O352" s="63">
        <v>1</v>
      </c>
      <c r="P352" s="63">
        <v>1</v>
      </c>
      <c r="Q352" s="63">
        <v>1</v>
      </c>
      <c r="R352" s="63">
        <v>1</v>
      </c>
      <c r="S352" s="63">
        <v>1</v>
      </c>
      <c r="T352" s="65">
        <f>Utility_per_Participant!K347</f>
        <v>46.328017808039824</v>
      </c>
      <c r="U352" s="65">
        <v>0</v>
      </c>
      <c r="V352" s="66">
        <f>Utility_per_Participant!O347</f>
        <v>742.89</v>
      </c>
      <c r="W352" s="65">
        <v>0</v>
      </c>
      <c r="X352" s="65">
        <v>0</v>
      </c>
      <c r="Y352" s="65">
        <v>0</v>
      </c>
      <c r="Z352" s="63">
        <v>1</v>
      </c>
      <c r="AA352" s="67">
        <f>Utility_per_Participant!N347</f>
        <v>0</v>
      </c>
    </row>
    <row r="353" spans="1:27" ht="15.75" thickBot="1" x14ac:dyDescent="0.3">
      <c r="A353" s="58" t="str">
        <f>Utility_per_Participant!B348</f>
        <v>RMON230</v>
      </c>
      <c r="B353" s="59">
        <f>Utility_per_Participant!I348</f>
        <v>0.10199999999999999</v>
      </c>
      <c r="C353" s="59">
        <f>Utility_per_Participant!J348</f>
        <v>0</v>
      </c>
      <c r="D353" s="60">
        <f>Utility_per_Participant!L348</f>
        <v>244.76</v>
      </c>
      <c r="E353" s="59">
        <f>Utility_per_Participant!Q348</f>
        <v>0</v>
      </c>
      <c r="F353" s="61" t="str">
        <f>Utility_per_Participant!R348</f>
        <v>RS</v>
      </c>
      <c r="G353" s="62">
        <f>Utility_per_Participant!M348</f>
        <v>10</v>
      </c>
      <c r="H353" s="63">
        <v>1</v>
      </c>
      <c r="I353" s="63">
        <v>1</v>
      </c>
      <c r="J353" s="63">
        <v>1</v>
      </c>
      <c r="K353" s="63">
        <v>1</v>
      </c>
      <c r="L353" s="63">
        <v>1</v>
      </c>
      <c r="M353" s="63">
        <v>1</v>
      </c>
      <c r="N353" s="63">
        <v>1</v>
      </c>
      <c r="O353" s="63">
        <v>1</v>
      </c>
      <c r="P353" s="63">
        <v>1</v>
      </c>
      <c r="Q353" s="63">
        <v>1</v>
      </c>
      <c r="R353" s="63">
        <v>1</v>
      </c>
      <c r="S353" s="63">
        <v>1</v>
      </c>
      <c r="T353" s="65">
        <f>Utility_per_Participant!K348</f>
        <v>46.328017808039824</v>
      </c>
      <c r="U353" s="65">
        <v>0</v>
      </c>
      <c r="V353" s="66">
        <f>Utility_per_Participant!O348</f>
        <v>742.89</v>
      </c>
      <c r="W353" s="65">
        <v>0</v>
      </c>
      <c r="X353" s="65">
        <v>0</v>
      </c>
      <c r="Y353" s="65">
        <v>0</v>
      </c>
      <c r="Z353" s="63">
        <v>1</v>
      </c>
      <c r="AA353" s="67">
        <f>Utility_per_Participant!N348</f>
        <v>0</v>
      </c>
    </row>
    <row r="354" spans="1:27" ht="15.75" thickBot="1" x14ac:dyDescent="0.3">
      <c r="A354" s="58" t="str">
        <f>Utility_per_Participant!B349</f>
        <v>RMFE230</v>
      </c>
      <c r="B354" s="59">
        <f>Utility_per_Participant!I349</f>
        <v>0.10199999999999999</v>
      </c>
      <c r="C354" s="59">
        <f>Utility_per_Participant!J349</f>
        <v>0</v>
      </c>
      <c r="D354" s="60">
        <f>Utility_per_Participant!L349</f>
        <v>244.76</v>
      </c>
      <c r="E354" s="59">
        <f>Utility_per_Participant!Q349</f>
        <v>0</v>
      </c>
      <c r="F354" s="61" t="str">
        <f>Utility_per_Participant!R349</f>
        <v>RS</v>
      </c>
      <c r="G354" s="62">
        <f>Utility_per_Participant!M349</f>
        <v>10</v>
      </c>
      <c r="H354" s="63">
        <v>1</v>
      </c>
      <c r="I354" s="63">
        <v>1</v>
      </c>
      <c r="J354" s="63">
        <v>1</v>
      </c>
      <c r="K354" s="63">
        <v>1</v>
      </c>
      <c r="L354" s="63">
        <v>1</v>
      </c>
      <c r="M354" s="63">
        <v>1</v>
      </c>
      <c r="N354" s="63">
        <v>1</v>
      </c>
      <c r="O354" s="63">
        <v>1</v>
      </c>
      <c r="P354" s="63">
        <v>1</v>
      </c>
      <c r="Q354" s="63">
        <v>1</v>
      </c>
      <c r="R354" s="63">
        <v>1</v>
      </c>
      <c r="S354" s="63">
        <v>1</v>
      </c>
      <c r="T354" s="65">
        <f>Utility_per_Participant!K349</f>
        <v>46.328017808039824</v>
      </c>
      <c r="U354" s="65">
        <v>0</v>
      </c>
      <c r="V354" s="66">
        <f>Utility_per_Participant!O349</f>
        <v>560.86</v>
      </c>
      <c r="W354" s="65">
        <v>0</v>
      </c>
      <c r="X354" s="65">
        <v>0</v>
      </c>
      <c r="Y354" s="65">
        <v>0</v>
      </c>
      <c r="Z354" s="63">
        <v>1</v>
      </c>
      <c r="AA354" s="67">
        <f>Utility_per_Participant!N349</f>
        <v>0</v>
      </c>
    </row>
    <row r="355" spans="1:27" ht="15.75" thickBot="1" x14ac:dyDescent="0.3">
      <c r="A355" s="58" t="str">
        <f>Utility_per_Participant!B350</f>
        <v>RMFN230</v>
      </c>
      <c r="B355" s="59">
        <f>Utility_per_Participant!I350</f>
        <v>0.10199999999999999</v>
      </c>
      <c r="C355" s="59">
        <f>Utility_per_Participant!J350</f>
        <v>0</v>
      </c>
      <c r="D355" s="60">
        <f>Utility_per_Participant!L350</f>
        <v>244.76</v>
      </c>
      <c r="E355" s="59">
        <f>Utility_per_Participant!Q350</f>
        <v>0</v>
      </c>
      <c r="F355" s="61" t="str">
        <f>Utility_per_Participant!R350</f>
        <v>RS</v>
      </c>
      <c r="G355" s="62">
        <f>Utility_per_Participant!M350</f>
        <v>10</v>
      </c>
      <c r="H355" s="63">
        <v>1</v>
      </c>
      <c r="I355" s="63">
        <v>1</v>
      </c>
      <c r="J355" s="63">
        <v>1</v>
      </c>
      <c r="K355" s="63">
        <v>1</v>
      </c>
      <c r="L355" s="63">
        <v>1</v>
      </c>
      <c r="M355" s="63">
        <v>1</v>
      </c>
      <c r="N355" s="63">
        <v>1</v>
      </c>
      <c r="O355" s="63">
        <v>1</v>
      </c>
      <c r="P355" s="63">
        <v>1</v>
      </c>
      <c r="Q355" s="63">
        <v>1</v>
      </c>
      <c r="R355" s="63">
        <v>1</v>
      </c>
      <c r="S355" s="63">
        <v>1</v>
      </c>
      <c r="T355" s="65">
        <f>Utility_per_Participant!K350</f>
        <v>46.328017808039824</v>
      </c>
      <c r="U355" s="65">
        <v>0</v>
      </c>
      <c r="V355" s="66">
        <f>Utility_per_Participant!O350</f>
        <v>560.86</v>
      </c>
      <c r="W355" s="65">
        <v>0</v>
      </c>
      <c r="X355" s="65">
        <v>0</v>
      </c>
      <c r="Y355" s="65">
        <v>0</v>
      </c>
      <c r="Z355" s="63">
        <v>1</v>
      </c>
      <c r="AA355" s="67">
        <f>Utility_per_Participant!N350</f>
        <v>0</v>
      </c>
    </row>
    <row r="356" spans="1:27" ht="15.75" thickBot="1" x14ac:dyDescent="0.3">
      <c r="A356" s="58" t="str">
        <f>Utility_per_Participant!B351</f>
        <v>RSFE230</v>
      </c>
      <c r="B356" s="59">
        <f>Utility_per_Participant!I351</f>
        <v>0.10199999999999999</v>
      </c>
      <c r="C356" s="59">
        <f>Utility_per_Participant!J351</f>
        <v>0</v>
      </c>
      <c r="D356" s="60">
        <f>Utility_per_Participant!L351</f>
        <v>244.76</v>
      </c>
      <c r="E356" s="59">
        <f>Utility_per_Participant!Q351</f>
        <v>0</v>
      </c>
      <c r="F356" s="61" t="str">
        <f>Utility_per_Participant!R351</f>
        <v>RS</v>
      </c>
      <c r="G356" s="62">
        <f>Utility_per_Participant!M351</f>
        <v>10</v>
      </c>
      <c r="H356" s="63">
        <v>1</v>
      </c>
      <c r="I356" s="63">
        <v>1</v>
      </c>
      <c r="J356" s="63">
        <v>1</v>
      </c>
      <c r="K356" s="63">
        <v>1</v>
      </c>
      <c r="L356" s="63">
        <v>1</v>
      </c>
      <c r="M356" s="63">
        <v>1</v>
      </c>
      <c r="N356" s="63">
        <v>1</v>
      </c>
      <c r="O356" s="63">
        <v>1</v>
      </c>
      <c r="P356" s="63">
        <v>1</v>
      </c>
      <c r="Q356" s="63">
        <v>1</v>
      </c>
      <c r="R356" s="63">
        <v>1</v>
      </c>
      <c r="S356" s="63">
        <v>1</v>
      </c>
      <c r="T356" s="65">
        <f>Utility_per_Participant!K351</f>
        <v>46.328017808039824</v>
      </c>
      <c r="U356" s="65">
        <v>0</v>
      </c>
      <c r="V356" s="66">
        <f>Utility_per_Participant!O351</f>
        <v>1263.56</v>
      </c>
      <c r="W356" s="65">
        <v>0</v>
      </c>
      <c r="X356" s="65">
        <v>0</v>
      </c>
      <c r="Y356" s="65">
        <v>0</v>
      </c>
      <c r="Z356" s="63">
        <v>1</v>
      </c>
      <c r="AA356" s="67">
        <f>Utility_per_Participant!N351</f>
        <v>0</v>
      </c>
    </row>
    <row r="357" spans="1:27" ht="15.75" thickBot="1" x14ac:dyDescent="0.3">
      <c r="A357" s="58" t="str">
        <f>Utility_per_Participant!B352</f>
        <v>RSFN230</v>
      </c>
      <c r="B357" s="59">
        <f>Utility_per_Participant!I352</f>
        <v>0.10199999999999999</v>
      </c>
      <c r="C357" s="59">
        <f>Utility_per_Participant!J352</f>
        <v>0</v>
      </c>
      <c r="D357" s="60">
        <f>Utility_per_Participant!L352</f>
        <v>244.76</v>
      </c>
      <c r="E357" s="59">
        <f>Utility_per_Participant!Q352</f>
        <v>0</v>
      </c>
      <c r="F357" s="61" t="str">
        <f>Utility_per_Participant!R352</f>
        <v>RS</v>
      </c>
      <c r="G357" s="62">
        <f>Utility_per_Participant!M352</f>
        <v>10</v>
      </c>
      <c r="H357" s="63">
        <v>1</v>
      </c>
      <c r="I357" s="63">
        <v>1</v>
      </c>
      <c r="J357" s="63">
        <v>1</v>
      </c>
      <c r="K357" s="63">
        <v>1</v>
      </c>
      <c r="L357" s="63">
        <v>1</v>
      </c>
      <c r="M357" s="63">
        <v>1</v>
      </c>
      <c r="N357" s="63">
        <v>1</v>
      </c>
      <c r="O357" s="63">
        <v>1</v>
      </c>
      <c r="P357" s="63">
        <v>1</v>
      </c>
      <c r="Q357" s="63">
        <v>1</v>
      </c>
      <c r="R357" s="63">
        <v>1</v>
      </c>
      <c r="S357" s="63">
        <v>1</v>
      </c>
      <c r="T357" s="65">
        <f>Utility_per_Participant!K352</f>
        <v>46.328017808039824</v>
      </c>
      <c r="U357" s="65">
        <v>0</v>
      </c>
      <c r="V357" s="66">
        <f>Utility_per_Participant!O352</f>
        <v>1263.56</v>
      </c>
      <c r="W357" s="65">
        <v>0</v>
      </c>
      <c r="X357" s="65">
        <v>0</v>
      </c>
      <c r="Y357" s="65">
        <v>0</v>
      </c>
      <c r="Z357" s="63">
        <v>1</v>
      </c>
      <c r="AA357" s="67">
        <f>Utility_per_Participant!N352</f>
        <v>0</v>
      </c>
    </row>
    <row r="358" spans="1:27" ht="15.75" thickBot="1" x14ac:dyDescent="0.3">
      <c r="A358" s="58" t="str">
        <f>Utility_per_Participant!B353</f>
        <v>RMOT301</v>
      </c>
      <c r="B358" s="59">
        <f>Utility_per_Participant!I353</f>
        <v>0.81499999999999995</v>
      </c>
      <c r="C358" s="59">
        <f>Utility_per_Participant!J353</f>
        <v>1.3380000000000001</v>
      </c>
      <c r="D358" s="60">
        <f>Utility_per_Participant!L353</f>
        <v>2720.92</v>
      </c>
      <c r="E358" s="59">
        <f>Utility_per_Participant!Q353</f>
        <v>0</v>
      </c>
      <c r="F358" s="61" t="str">
        <f>Utility_per_Participant!R353</f>
        <v>RS</v>
      </c>
      <c r="G358" s="62">
        <f>Utility_per_Participant!M353</f>
        <v>16</v>
      </c>
      <c r="H358" s="63">
        <v>1</v>
      </c>
      <c r="I358" s="63">
        <v>1</v>
      </c>
      <c r="J358" s="63">
        <v>1</v>
      </c>
      <c r="K358" s="63">
        <v>1</v>
      </c>
      <c r="L358" s="63">
        <v>1</v>
      </c>
      <c r="M358" s="63">
        <v>1</v>
      </c>
      <c r="N358" s="63">
        <v>1</v>
      </c>
      <c r="O358" s="63">
        <v>1</v>
      </c>
      <c r="P358" s="63">
        <v>1</v>
      </c>
      <c r="Q358" s="63">
        <v>1</v>
      </c>
      <c r="R358" s="63">
        <v>1</v>
      </c>
      <c r="S358" s="63">
        <v>1</v>
      </c>
      <c r="T358" s="65">
        <f>Utility_per_Participant!K353</f>
        <v>515.01401460308762</v>
      </c>
      <c r="U358" s="65">
        <v>0</v>
      </c>
      <c r="V358" s="66">
        <f>Utility_per_Participant!O353</f>
        <v>3611</v>
      </c>
      <c r="W358" s="65">
        <v>0</v>
      </c>
      <c r="X358" s="65">
        <v>0</v>
      </c>
      <c r="Y358" s="65">
        <v>0</v>
      </c>
      <c r="Z358" s="63">
        <v>1</v>
      </c>
      <c r="AA358" s="67">
        <f>Utility_per_Participant!N353</f>
        <v>1083.2999999999986</v>
      </c>
    </row>
    <row r="359" spans="1:27" ht="15.75" thickBot="1" x14ac:dyDescent="0.3">
      <c r="A359" s="58" t="str">
        <f>Utility_per_Participant!B354</f>
        <v>RMON301</v>
      </c>
      <c r="B359" s="59">
        <f>Utility_per_Participant!I354</f>
        <v>0.81499999999999995</v>
      </c>
      <c r="C359" s="59">
        <f>Utility_per_Participant!J354</f>
        <v>1.3380000000000001</v>
      </c>
      <c r="D359" s="60">
        <f>Utility_per_Participant!L354</f>
        <v>2720.92</v>
      </c>
      <c r="E359" s="59">
        <f>Utility_per_Participant!Q354</f>
        <v>0</v>
      </c>
      <c r="F359" s="61" t="str">
        <f>Utility_per_Participant!R354</f>
        <v>RS</v>
      </c>
      <c r="G359" s="62">
        <f>Utility_per_Participant!M354</f>
        <v>16</v>
      </c>
      <c r="H359" s="63">
        <v>1</v>
      </c>
      <c r="I359" s="63">
        <v>1</v>
      </c>
      <c r="J359" s="63">
        <v>1</v>
      </c>
      <c r="K359" s="63">
        <v>1</v>
      </c>
      <c r="L359" s="63">
        <v>1</v>
      </c>
      <c r="M359" s="63">
        <v>1</v>
      </c>
      <c r="N359" s="63">
        <v>1</v>
      </c>
      <c r="O359" s="63">
        <v>1</v>
      </c>
      <c r="P359" s="63">
        <v>1</v>
      </c>
      <c r="Q359" s="63">
        <v>1</v>
      </c>
      <c r="R359" s="63">
        <v>1</v>
      </c>
      <c r="S359" s="63">
        <v>1</v>
      </c>
      <c r="T359" s="65">
        <f>Utility_per_Participant!K354</f>
        <v>515.01401460308762</v>
      </c>
      <c r="U359" s="65">
        <v>0</v>
      </c>
      <c r="V359" s="66">
        <f>Utility_per_Participant!O354</f>
        <v>3611</v>
      </c>
      <c r="W359" s="65">
        <v>0</v>
      </c>
      <c r="X359" s="65">
        <v>0</v>
      </c>
      <c r="Y359" s="65">
        <v>0</v>
      </c>
      <c r="Z359" s="63">
        <v>1</v>
      </c>
      <c r="AA359" s="67">
        <f>Utility_per_Participant!N354</f>
        <v>0</v>
      </c>
    </row>
    <row r="360" spans="1:27" ht="15.75" thickBot="1" x14ac:dyDescent="0.3">
      <c r="A360" s="58" t="str">
        <f>Utility_per_Participant!B355</f>
        <v>RMFT301</v>
      </c>
      <c r="B360" s="59">
        <f>Utility_per_Participant!I355</f>
        <v>0.67900000000000005</v>
      </c>
      <c r="C360" s="59">
        <f>Utility_per_Participant!J355</f>
        <v>1.1139999999999999</v>
      </c>
      <c r="D360" s="60">
        <f>Utility_per_Participant!L355</f>
        <v>2267.44</v>
      </c>
      <c r="E360" s="59">
        <f>Utility_per_Participant!Q355</f>
        <v>0</v>
      </c>
      <c r="F360" s="61" t="str">
        <f>Utility_per_Participant!R355</f>
        <v>RS</v>
      </c>
      <c r="G360" s="62">
        <f>Utility_per_Participant!M355</f>
        <v>16</v>
      </c>
      <c r="H360" s="63">
        <v>1</v>
      </c>
      <c r="I360" s="63">
        <v>1</v>
      </c>
      <c r="J360" s="63">
        <v>1</v>
      </c>
      <c r="K360" s="63">
        <v>1</v>
      </c>
      <c r="L360" s="63">
        <v>1</v>
      </c>
      <c r="M360" s="63">
        <v>1</v>
      </c>
      <c r="N360" s="63">
        <v>1</v>
      </c>
      <c r="O360" s="63">
        <v>1</v>
      </c>
      <c r="P360" s="63">
        <v>1</v>
      </c>
      <c r="Q360" s="63">
        <v>1</v>
      </c>
      <c r="R360" s="63">
        <v>1</v>
      </c>
      <c r="S360" s="63">
        <v>1</v>
      </c>
      <c r="T360" s="65">
        <f>Utility_per_Participant!K355</f>
        <v>429.17960736501806</v>
      </c>
      <c r="U360" s="65">
        <v>0</v>
      </c>
      <c r="V360" s="66">
        <f>Utility_per_Participant!O355</f>
        <v>3773.5</v>
      </c>
      <c r="W360" s="65">
        <v>0</v>
      </c>
      <c r="X360" s="65">
        <v>0</v>
      </c>
      <c r="Y360" s="65">
        <v>0</v>
      </c>
      <c r="Z360" s="63">
        <v>1</v>
      </c>
      <c r="AA360" s="67">
        <f>Utility_per_Participant!N355</f>
        <v>1132.0499999999986</v>
      </c>
    </row>
    <row r="361" spans="1:27" ht="15.75" thickBot="1" x14ac:dyDescent="0.3">
      <c r="A361" s="58" t="str">
        <f>Utility_per_Participant!B356</f>
        <v>RMFN301</v>
      </c>
      <c r="B361" s="59">
        <f>Utility_per_Participant!I356</f>
        <v>0.67900000000000005</v>
      </c>
      <c r="C361" s="59">
        <f>Utility_per_Participant!J356</f>
        <v>1.1139999999999999</v>
      </c>
      <c r="D361" s="60">
        <f>Utility_per_Participant!L356</f>
        <v>2267.44</v>
      </c>
      <c r="E361" s="59">
        <f>Utility_per_Participant!Q356</f>
        <v>0</v>
      </c>
      <c r="F361" s="61" t="str">
        <f>Utility_per_Participant!R356</f>
        <v>RS</v>
      </c>
      <c r="G361" s="62">
        <f>Utility_per_Participant!M356</f>
        <v>16</v>
      </c>
      <c r="H361" s="63">
        <v>1</v>
      </c>
      <c r="I361" s="63">
        <v>1</v>
      </c>
      <c r="J361" s="63">
        <v>1</v>
      </c>
      <c r="K361" s="63">
        <v>1</v>
      </c>
      <c r="L361" s="63">
        <v>1</v>
      </c>
      <c r="M361" s="63">
        <v>1</v>
      </c>
      <c r="N361" s="63">
        <v>1</v>
      </c>
      <c r="O361" s="63">
        <v>1</v>
      </c>
      <c r="P361" s="63">
        <v>1</v>
      </c>
      <c r="Q361" s="63">
        <v>1</v>
      </c>
      <c r="R361" s="63">
        <v>1</v>
      </c>
      <c r="S361" s="63">
        <v>1</v>
      </c>
      <c r="T361" s="65">
        <f>Utility_per_Participant!K356</f>
        <v>429.17960736501806</v>
      </c>
      <c r="U361" s="65">
        <v>0</v>
      </c>
      <c r="V361" s="66">
        <f>Utility_per_Participant!O356</f>
        <v>3773.5</v>
      </c>
      <c r="W361" s="65">
        <v>0</v>
      </c>
      <c r="X361" s="65">
        <v>0</v>
      </c>
      <c r="Y361" s="65">
        <v>0</v>
      </c>
      <c r="Z361" s="63">
        <v>1</v>
      </c>
      <c r="AA361" s="67">
        <f>Utility_per_Participant!N356</f>
        <v>0</v>
      </c>
    </row>
    <row r="362" spans="1:27" ht="15.75" thickBot="1" x14ac:dyDescent="0.3">
      <c r="A362" s="58" t="str">
        <f>Utility_per_Participant!B357</f>
        <v>RSFT301</v>
      </c>
      <c r="B362" s="59">
        <f>Utility_per_Participant!I357</f>
        <v>0.81499999999999995</v>
      </c>
      <c r="C362" s="59">
        <f>Utility_per_Participant!J357</f>
        <v>1.3380000000000001</v>
      </c>
      <c r="D362" s="60">
        <f>Utility_per_Participant!L357</f>
        <v>2720.92</v>
      </c>
      <c r="E362" s="59">
        <f>Utility_per_Participant!Q357</f>
        <v>0</v>
      </c>
      <c r="F362" s="61" t="str">
        <f>Utility_per_Participant!R357</f>
        <v>RS</v>
      </c>
      <c r="G362" s="62">
        <f>Utility_per_Participant!M357</f>
        <v>16</v>
      </c>
      <c r="H362" s="63">
        <v>1</v>
      </c>
      <c r="I362" s="63">
        <v>1</v>
      </c>
      <c r="J362" s="63">
        <v>1</v>
      </c>
      <c r="K362" s="63">
        <v>1</v>
      </c>
      <c r="L362" s="63">
        <v>1</v>
      </c>
      <c r="M362" s="63">
        <v>1</v>
      </c>
      <c r="N362" s="63">
        <v>1</v>
      </c>
      <c r="O362" s="63">
        <v>1</v>
      </c>
      <c r="P362" s="63">
        <v>1</v>
      </c>
      <c r="Q362" s="63">
        <v>1</v>
      </c>
      <c r="R362" s="63">
        <v>1</v>
      </c>
      <c r="S362" s="63">
        <v>1</v>
      </c>
      <c r="T362" s="65">
        <f>Utility_per_Participant!K357</f>
        <v>515.01401460308762</v>
      </c>
      <c r="U362" s="65">
        <v>0</v>
      </c>
      <c r="V362" s="66">
        <f>Utility_per_Participant!O357</f>
        <v>3611</v>
      </c>
      <c r="W362" s="65">
        <v>0</v>
      </c>
      <c r="X362" s="65">
        <v>0</v>
      </c>
      <c r="Y362" s="65">
        <v>0</v>
      </c>
      <c r="Z362" s="63">
        <v>1</v>
      </c>
      <c r="AA362" s="67">
        <f>Utility_per_Participant!N357</f>
        <v>1083.2999999999986</v>
      </c>
    </row>
    <row r="363" spans="1:27" ht="15.75" thickBot="1" x14ac:dyDescent="0.3">
      <c r="A363" s="58" t="str">
        <f>Utility_per_Participant!B358</f>
        <v>RSFN301</v>
      </c>
      <c r="B363" s="59">
        <f>Utility_per_Participant!I358</f>
        <v>0.81499999999999995</v>
      </c>
      <c r="C363" s="59">
        <f>Utility_per_Participant!J358</f>
        <v>1.3380000000000001</v>
      </c>
      <c r="D363" s="60">
        <f>Utility_per_Participant!L358</f>
        <v>2720.92</v>
      </c>
      <c r="E363" s="59">
        <f>Utility_per_Participant!Q358</f>
        <v>0</v>
      </c>
      <c r="F363" s="61" t="str">
        <f>Utility_per_Participant!R358</f>
        <v>RS</v>
      </c>
      <c r="G363" s="62">
        <f>Utility_per_Participant!M358</f>
        <v>16</v>
      </c>
      <c r="H363" s="63">
        <v>1</v>
      </c>
      <c r="I363" s="63">
        <v>1</v>
      </c>
      <c r="J363" s="63">
        <v>1</v>
      </c>
      <c r="K363" s="63">
        <v>1</v>
      </c>
      <c r="L363" s="63">
        <v>1</v>
      </c>
      <c r="M363" s="63">
        <v>1</v>
      </c>
      <c r="N363" s="63">
        <v>1</v>
      </c>
      <c r="O363" s="63">
        <v>1</v>
      </c>
      <c r="P363" s="63">
        <v>1</v>
      </c>
      <c r="Q363" s="63">
        <v>1</v>
      </c>
      <c r="R363" s="63">
        <v>1</v>
      </c>
      <c r="S363" s="63">
        <v>1</v>
      </c>
      <c r="T363" s="65">
        <f>Utility_per_Participant!K358</f>
        <v>515.01401460308762</v>
      </c>
      <c r="U363" s="65">
        <v>0</v>
      </c>
      <c r="V363" s="66">
        <f>Utility_per_Participant!O358</f>
        <v>3611</v>
      </c>
      <c r="W363" s="65">
        <v>0</v>
      </c>
      <c r="X363" s="65">
        <v>0</v>
      </c>
      <c r="Y363" s="65">
        <v>0</v>
      </c>
      <c r="Z363" s="63">
        <v>1</v>
      </c>
      <c r="AA363" s="67">
        <f>Utility_per_Participant!N358</f>
        <v>0</v>
      </c>
    </row>
    <row r="364" spans="1:27" ht="15.75" thickBot="1" x14ac:dyDescent="0.3">
      <c r="A364" s="58" t="str">
        <f>Utility_per_Participant!B359</f>
        <v>RMOT302</v>
      </c>
      <c r="B364" s="59">
        <f>Utility_per_Participant!I359</f>
        <v>0</v>
      </c>
      <c r="C364" s="59">
        <f>Utility_per_Participant!J359</f>
        <v>2.8256736555165758</v>
      </c>
      <c r="D364" s="60">
        <f>Utility_per_Participant!L359</f>
        <v>3732.4</v>
      </c>
      <c r="E364" s="59">
        <f>Utility_per_Participant!Q359</f>
        <v>0</v>
      </c>
      <c r="F364" s="61" t="str">
        <f>Utility_per_Participant!R359</f>
        <v>RS</v>
      </c>
      <c r="G364" s="62">
        <f>Utility_per_Participant!M359</f>
        <v>16</v>
      </c>
      <c r="H364" s="63">
        <v>1</v>
      </c>
      <c r="I364" s="63">
        <v>1</v>
      </c>
      <c r="J364" s="63">
        <v>1</v>
      </c>
      <c r="K364" s="63">
        <v>1</v>
      </c>
      <c r="L364" s="63">
        <v>1</v>
      </c>
      <c r="M364" s="63">
        <v>1</v>
      </c>
      <c r="N364" s="63">
        <v>1</v>
      </c>
      <c r="O364" s="63">
        <v>1</v>
      </c>
      <c r="P364" s="63">
        <v>1</v>
      </c>
      <c r="Q364" s="63">
        <v>1</v>
      </c>
      <c r="R364" s="63">
        <v>1</v>
      </c>
      <c r="S364" s="63">
        <v>1</v>
      </c>
      <c r="T364" s="65">
        <f>Utility_per_Participant!K359</f>
        <v>706.46630849292308</v>
      </c>
      <c r="U364" s="65">
        <v>0</v>
      </c>
      <c r="V364" s="66">
        <f>Utility_per_Participant!O359</f>
        <v>546</v>
      </c>
      <c r="W364" s="65">
        <v>0</v>
      </c>
      <c r="X364" s="65">
        <v>0</v>
      </c>
      <c r="Y364" s="65">
        <v>0</v>
      </c>
      <c r="Z364" s="63">
        <v>1</v>
      </c>
      <c r="AA364" s="67">
        <f>Utility_per_Participant!N359</f>
        <v>163.79999999999998</v>
      </c>
    </row>
    <row r="365" spans="1:27" ht="15.75" thickBot="1" x14ac:dyDescent="0.3">
      <c r="A365" s="58" t="str">
        <f>Utility_per_Participant!B360</f>
        <v>RMON302</v>
      </c>
      <c r="B365" s="59">
        <f>Utility_per_Participant!I360</f>
        <v>0</v>
      </c>
      <c r="C365" s="59">
        <f>Utility_per_Participant!J360</f>
        <v>2.8256736555165758</v>
      </c>
      <c r="D365" s="60">
        <f>Utility_per_Participant!L360</f>
        <v>3732.4</v>
      </c>
      <c r="E365" s="59">
        <f>Utility_per_Participant!Q360</f>
        <v>0</v>
      </c>
      <c r="F365" s="61" t="str">
        <f>Utility_per_Participant!R360</f>
        <v>RS</v>
      </c>
      <c r="G365" s="62">
        <f>Utility_per_Participant!M360</f>
        <v>16</v>
      </c>
      <c r="H365" s="63">
        <v>1</v>
      </c>
      <c r="I365" s="63">
        <v>1</v>
      </c>
      <c r="J365" s="63">
        <v>1</v>
      </c>
      <c r="K365" s="63">
        <v>1</v>
      </c>
      <c r="L365" s="63">
        <v>1</v>
      </c>
      <c r="M365" s="63">
        <v>1</v>
      </c>
      <c r="N365" s="63">
        <v>1</v>
      </c>
      <c r="O365" s="63">
        <v>1</v>
      </c>
      <c r="P365" s="63">
        <v>1</v>
      </c>
      <c r="Q365" s="63">
        <v>1</v>
      </c>
      <c r="R365" s="63">
        <v>1</v>
      </c>
      <c r="S365" s="63">
        <v>1</v>
      </c>
      <c r="T365" s="65">
        <f>Utility_per_Participant!K360</f>
        <v>706.46630849292308</v>
      </c>
      <c r="U365" s="65">
        <v>0</v>
      </c>
      <c r="V365" s="66">
        <f>Utility_per_Participant!O360</f>
        <v>546</v>
      </c>
      <c r="W365" s="65">
        <v>0</v>
      </c>
      <c r="X365" s="65">
        <v>0</v>
      </c>
      <c r="Y365" s="65">
        <v>0</v>
      </c>
      <c r="Z365" s="63">
        <v>1</v>
      </c>
      <c r="AA365" s="67">
        <f>Utility_per_Participant!N360</f>
        <v>0</v>
      </c>
    </row>
    <row r="366" spans="1:27" ht="15.75" thickBot="1" x14ac:dyDescent="0.3">
      <c r="A366" s="58" t="str">
        <f>Utility_per_Participant!B361</f>
        <v>RMFT302</v>
      </c>
      <c r="B366" s="59">
        <f>Utility_per_Participant!I361</f>
        <v>0</v>
      </c>
      <c r="C366" s="59">
        <f>Utility_per_Participant!J361</f>
        <v>2.3547255227100177</v>
      </c>
      <c r="D366" s="60">
        <f>Utility_per_Participant!L361</f>
        <v>3110.33</v>
      </c>
      <c r="E366" s="59">
        <f>Utility_per_Participant!Q361</f>
        <v>0</v>
      </c>
      <c r="F366" s="61" t="str">
        <f>Utility_per_Participant!R361</f>
        <v>RS</v>
      </c>
      <c r="G366" s="62">
        <f>Utility_per_Participant!M361</f>
        <v>16</v>
      </c>
      <c r="H366" s="63">
        <v>1</v>
      </c>
      <c r="I366" s="63">
        <v>1</v>
      </c>
      <c r="J366" s="63">
        <v>1</v>
      </c>
      <c r="K366" s="63">
        <v>1</v>
      </c>
      <c r="L366" s="63">
        <v>1</v>
      </c>
      <c r="M366" s="63">
        <v>1</v>
      </c>
      <c r="N366" s="63">
        <v>1</v>
      </c>
      <c r="O366" s="63">
        <v>1</v>
      </c>
      <c r="P366" s="63">
        <v>1</v>
      </c>
      <c r="Q366" s="63">
        <v>1</v>
      </c>
      <c r="R366" s="63">
        <v>1</v>
      </c>
      <c r="S366" s="63">
        <v>1</v>
      </c>
      <c r="T366" s="65">
        <f>Utility_per_Participant!K361</f>
        <v>588.72129281287994</v>
      </c>
      <c r="U366" s="65">
        <v>0</v>
      </c>
      <c r="V366" s="66">
        <f>Utility_per_Participant!O361</f>
        <v>455</v>
      </c>
      <c r="W366" s="65">
        <v>0</v>
      </c>
      <c r="X366" s="65">
        <v>0</v>
      </c>
      <c r="Y366" s="65">
        <v>0</v>
      </c>
      <c r="Z366" s="63">
        <v>1</v>
      </c>
      <c r="AA366" s="67">
        <f>Utility_per_Participant!N361</f>
        <v>136.5</v>
      </c>
    </row>
    <row r="367" spans="1:27" ht="15.75" thickBot="1" x14ac:dyDescent="0.3">
      <c r="A367" s="58" t="str">
        <f>Utility_per_Participant!B362</f>
        <v>RMFN302</v>
      </c>
      <c r="B367" s="59">
        <f>Utility_per_Participant!I362</f>
        <v>0</v>
      </c>
      <c r="C367" s="59">
        <f>Utility_per_Participant!J362</f>
        <v>2.3547255227100177</v>
      </c>
      <c r="D367" s="60">
        <f>Utility_per_Participant!L362</f>
        <v>3110.33</v>
      </c>
      <c r="E367" s="59">
        <f>Utility_per_Participant!Q362</f>
        <v>0</v>
      </c>
      <c r="F367" s="61" t="str">
        <f>Utility_per_Participant!R362</f>
        <v>RS</v>
      </c>
      <c r="G367" s="62">
        <f>Utility_per_Participant!M362</f>
        <v>16</v>
      </c>
      <c r="H367" s="63">
        <v>1</v>
      </c>
      <c r="I367" s="63">
        <v>1</v>
      </c>
      <c r="J367" s="63">
        <v>1</v>
      </c>
      <c r="K367" s="63">
        <v>1</v>
      </c>
      <c r="L367" s="63">
        <v>1</v>
      </c>
      <c r="M367" s="63">
        <v>1</v>
      </c>
      <c r="N367" s="63">
        <v>1</v>
      </c>
      <c r="O367" s="63">
        <v>1</v>
      </c>
      <c r="P367" s="63">
        <v>1</v>
      </c>
      <c r="Q367" s="63">
        <v>1</v>
      </c>
      <c r="R367" s="63">
        <v>1</v>
      </c>
      <c r="S367" s="63">
        <v>1</v>
      </c>
      <c r="T367" s="65">
        <f>Utility_per_Participant!K362</f>
        <v>588.72129281287994</v>
      </c>
      <c r="U367" s="65">
        <v>0</v>
      </c>
      <c r="V367" s="66">
        <f>Utility_per_Participant!O362</f>
        <v>455</v>
      </c>
      <c r="W367" s="65">
        <v>0</v>
      </c>
      <c r="X367" s="65">
        <v>0</v>
      </c>
      <c r="Y367" s="65">
        <v>0</v>
      </c>
      <c r="Z367" s="63">
        <v>1</v>
      </c>
      <c r="AA367" s="67">
        <f>Utility_per_Participant!N362</f>
        <v>0</v>
      </c>
    </row>
    <row r="368" spans="1:27" ht="15.75" thickBot="1" x14ac:dyDescent="0.3">
      <c r="A368" s="58" t="str">
        <f>Utility_per_Participant!B363</f>
        <v>RSFT302</v>
      </c>
      <c r="B368" s="59">
        <f>Utility_per_Participant!I363</f>
        <v>0</v>
      </c>
      <c r="C368" s="59">
        <f>Utility_per_Participant!J363</f>
        <v>2.8256736555165758</v>
      </c>
      <c r="D368" s="60">
        <f>Utility_per_Participant!L363</f>
        <v>3732.4</v>
      </c>
      <c r="E368" s="59">
        <f>Utility_per_Participant!Q363</f>
        <v>0</v>
      </c>
      <c r="F368" s="61" t="str">
        <f>Utility_per_Participant!R363</f>
        <v>RS</v>
      </c>
      <c r="G368" s="62">
        <f>Utility_per_Participant!M363</f>
        <v>16</v>
      </c>
      <c r="H368" s="63">
        <v>1</v>
      </c>
      <c r="I368" s="63">
        <v>1</v>
      </c>
      <c r="J368" s="63">
        <v>1</v>
      </c>
      <c r="K368" s="63">
        <v>1</v>
      </c>
      <c r="L368" s="63">
        <v>1</v>
      </c>
      <c r="M368" s="63">
        <v>1</v>
      </c>
      <c r="N368" s="63">
        <v>1</v>
      </c>
      <c r="O368" s="63">
        <v>1</v>
      </c>
      <c r="P368" s="63">
        <v>1</v>
      </c>
      <c r="Q368" s="63">
        <v>1</v>
      </c>
      <c r="R368" s="63">
        <v>1</v>
      </c>
      <c r="S368" s="63">
        <v>1</v>
      </c>
      <c r="T368" s="65">
        <f>Utility_per_Participant!K363</f>
        <v>706.46630849292308</v>
      </c>
      <c r="U368" s="65">
        <v>0</v>
      </c>
      <c r="V368" s="66">
        <f>Utility_per_Participant!O363</f>
        <v>546</v>
      </c>
      <c r="W368" s="65">
        <v>0</v>
      </c>
      <c r="X368" s="65">
        <v>0</v>
      </c>
      <c r="Y368" s="65">
        <v>0</v>
      </c>
      <c r="Z368" s="63">
        <v>1</v>
      </c>
      <c r="AA368" s="67">
        <f>Utility_per_Participant!N363</f>
        <v>163.79999999999998</v>
      </c>
    </row>
    <row r="369" spans="1:27" ht="15.75" thickBot="1" x14ac:dyDescent="0.3">
      <c r="A369" s="58" t="str">
        <f>Utility_per_Participant!B364</f>
        <v>RSFN302</v>
      </c>
      <c r="B369" s="59">
        <f>Utility_per_Participant!I364</f>
        <v>0</v>
      </c>
      <c r="C369" s="59">
        <f>Utility_per_Participant!J364</f>
        <v>2.8256736555165758</v>
      </c>
      <c r="D369" s="60">
        <f>Utility_per_Participant!L364</f>
        <v>3732.4</v>
      </c>
      <c r="E369" s="59">
        <f>Utility_per_Participant!Q364</f>
        <v>0</v>
      </c>
      <c r="F369" s="61" t="str">
        <f>Utility_per_Participant!R364</f>
        <v>RS</v>
      </c>
      <c r="G369" s="62">
        <f>Utility_per_Participant!M364</f>
        <v>16</v>
      </c>
      <c r="H369" s="63">
        <v>1</v>
      </c>
      <c r="I369" s="63">
        <v>1</v>
      </c>
      <c r="J369" s="63">
        <v>1</v>
      </c>
      <c r="K369" s="63">
        <v>1</v>
      </c>
      <c r="L369" s="63">
        <v>1</v>
      </c>
      <c r="M369" s="63">
        <v>1</v>
      </c>
      <c r="N369" s="63">
        <v>1</v>
      </c>
      <c r="O369" s="63">
        <v>1</v>
      </c>
      <c r="P369" s="63">
        <v>1</v>
      </c>
      <c r="Q369" s="63">
        <v>1</v>
      </c>
      <c r="R369" s="63">
        <v>1</v>
      </c>
      <c r="S369" s="63">
        <v>1</v>
      </c>
      <c r="T369" s="65">
        <f>Utility_per_Participant!K364</f>
        <v>706.46630849292308</v>
      </c>
      <c r="U369" s="65">
        <v>0</v>
      </c>
      <c r="V369" s="66">
        <f>Utility_per_Participant!O364</f>
        <v>546</v>
      </c>
      <c r="W369" s="65">
        <v>0</v>
      </c>
      <c r="X369" s="65">
        <v>0</v>
      </c>
      <c r="Y369" s="65">
        <v>0</v>
      </c>
      <c r="Z369" s="63">
        <v>1</v>
      </c>
      <c r="AA369" s="67">
        <f>Utility_per_Participant!N364</f>
        <v>0</v>
      </c>
    </row>
    <row r="370" spans="1:27" ht="15.75" thickBot="1" x14ac:dyDescent="0.3">
      <c r="A370" s="58" t="str">
        <f>Utility_per_Participant!B365</f>
        <v>RMOT303</v>
      </c>
      <c r="B370" s="59">
        <f>Utility_per_Participant!I365</f>
        <v>0.76400000000000001</v>
      </c>
      <c r="C370" s="59">
        <f>Utility_per_Participant!J365</f>
        <v>3.1191000402834779</v>
      </c>
      <c r="D370" s="60">
        <f>Utility_per_Participant!L365</f>
        <v>5950.36</v>
      </c>
      <c r="E370" s="59">
        <f>Utility_per_Participant!Q365</f>
        <v>0</v>
      </c>
      <c r="F370" s="61" t="str">
        <f>Utility_per_Participant!R365</f>
        <v>RS</v>
      </c>
      <c r="G370" s="62">
        <f>Utility_per_Participant!M365</f>
        <v>16</v>
      </c>
      <c r="H370" s="63">
        <v>1</v>
      </c>
      <c r="I370" s="63">
        <v>1</v>
      </c>
      <c r="J370" s="63">
        <v>1</v>
      </c>
      <c r="K370" s="63">
        <v>1</v>
      </c>
      <c r="L370" s="63">
        <v>1</v>
      </c>
      <c r="M370" s="63">
        <v>1</v>
      </c>
      <c r="N370" s="63">
        <v>1</v>
      </c>
      <c r="O370" s="63">
        <v>1</v>
      </c>
      <c r="P370" s="63">
        <v>1</v>
      </c>
      <c r="Q370" s="63">
        <v>1</v>
      </c>
      <c r="R370" s="63">
        <v>1</v>
      </c>
      <c r="S370" s="63">
        <v>1</v>
      </c>
      <c r="T370" s="65">
        <f>Utility_per_Participant!K365</f>
        <v>1126.2803727906842</v>
      </c>
      <c r="U370" s="65">
        <v>0</v>
      </c>
      <c r="V370" s="66">
        <f>Utility_per_Participant!O365</f>
        <v>8853</v>
      </c>
      <c r="W370" s="65">
        <v>0</v>
      </c>
      <c r="X370" s="65">
        <v>0</v>
      </c>
      <c r="Y370" s="65">
        <v>0</v>
      </c>
      <c r="Z370" s="63">
        <v>1</v>
      </c>
      <c r="AA370" s="67">
        <f>Utility_per_Participant!N365</f>
        <v>2000</v>
      </c>
    </row>
    <row r="371" spans="1:27" ht="15.75" thickBot="1" x14ac:dyDescent="0.3">
      <c r="A371" s="58" t="str">
        <f>Utility_per_Participant!B366</f>
        <v>RMON303</v>
      </c>
      <c r="B371" s="59">
        <f>Utility_per_Participant!I366</f>
        <v>0.76400000000000001</v>
      </c>
      <c r="C371" s="59">
        <f>Utility_per_Participant!J366</f>
        <v>3.1191000402834779</v>
      </c>
      <c r="D371" s="60">
        <f>Utility_per_Participant!L366</f>
        <v>5950.36</v>
      </c>
      <c r="E371" s="59">
        <f>Utility_per_Participant!Q366</f>
        <v>0</v>
      </c>
      <c r="F371" s="61" t="str">
        <f>Utility_per_Participant!R366</f>
        <v>RS</v>
      </c>
      <c r="G371" s="62">
        <f>Utility_per_Participant!M366</f>
        <v>16</v>
      </c>
      <c r="H371" s="63">
        <v>1</v>
      </c>
      <c r="I371" s="63">
        <v>1</v>
      </c>
      <c r="J371" s="63">
        <v>1</v>
      </c>
      <c r="K371" s="63">
        <v>1</v>
      </c>
      <c r="L371" s="63">
        <v>1</v>
      </c>
      <c r="M371" s="63">
        <v>1</v>
      </c>
      <c r="N371" s="63">
        <v>1</v>
      </c>
      <c r="O371" s="63">
        <v>1</v>
      </c>
      <c r="P371" s="63">
        <v>1</v>
      </c>
      <c r="Q371" s="63">
        <v>1</v>
      </c>
      <c r="R371" s="63">
        <v>1</v>
      </c>
      <c r="S371" s="63">
        <v>1</v>
      </c>
      <c r="T371" s="65">
        <f>Utility_per_Participant!K366</f>
        <v>1126.2803727906842</v>
      </c>
      <c r="U371" s="65">
        <v>0</v>
      </c>
      <c r="V371" s="66">
        <f>Utility_per_Participant!O366</f>
        <v>8853</v>
      </c>
      <c r="W371" s="65">
        <v>0</v>
      </c>
      <c r="X371" s="65">
        <v>0</v>
      </c>
      <c r="Y371" s="65">
        <v>0</v>
      </c>
      <c r="Z371" s="63">
        <v>1</v>
      </c>
      <c r="AA371" s="67">
        <f>Utility_per_Participant!N366</f>
        <v>0</v>
      </c>
    </row>
    <row r="372" spans="1:27" ht="15.75" thickBot="1" x14ac:dyDescent="0.3">
      <c r="A372" s="58" t="str">
        <f>Utility_per_Participant!B367</f>
        <v>RMFT303</v>
      </c>
      <c r="B372" s="59">
        <f>Utility_per_Participant!I367</f>
        <v>0.63600000000000001</v>
      </c>
      <c r="C372" s="59">
        <f>Utility_per_Participant!J367</f>
        <v>2.5989192237900269</v>
      </c>
      <c r="D372" s="60">
        <f>Utility_per_Participant!L367</f>
        <v>4958.6400000000003</v>
      </c>
      <c r="E372" s="59">
        <f>Utility_per_Participant!Q367</f>
        <v>0</v>
      </c>
      <c r="F372" s="61" t="str">
        <f>Utility_per_Participant!R367</f>
        <v>RS</v>
      </c>
      <c r="G372" s="62">
        <f>Utility_per_Participant!M367</f>
        <v>16</v>
      </c>
      <c r="H372" s="63">
        <v>1</v>
      </c>
      <c r="I372" s="63">
        <v>1</v>
      </c>
      <c r="J372" s="63">
        <v>1</v>
      </c>
      <c r="K372" s="63">
        <v>1</v>
      </c>
      <c r="L372" s="63">
        <v>1</v>
      </c>
      <c r="M372" s="63">
        <v>1</v>
      </c>
      <c r="N372" s="63">
        <v>1</v>
      </c>
      <c r="O372" s="63">
        <v>1</v>
      </c>
      <c r="P372" s="63">
        <v>1</v>
      </c>
      <c r="Q372" s="63">
        <v>1</v>
      </c>
      <c r="R372" s="63">
        <v>1</v>
      </c>
      <c r="S372" s="63">
        <v>1</v>
      </c>
      <c r="T372" s="65">
        <f>Utility_per_Participant!K367</f>
        <v>938.56823918801524</v>
      </c>
      <c r="U372" s="65">
        <v>0</v>
      </c>
      <c r="V372" s="66">
        <f>Utility_per_Participant!O367</f>
        <v>7377.5</v>
      </c>
      <c r="W372" s="65">
        <v>0</v>
      </c>
      <c r="X372" s="65">
        <v>0</v>
      </c>
      <c r="Y372" s="65">
        <v>0</v>
      </c>
      <c r="Z372" s="63">
        <v>1</v>
      </c>
      <c r="AA372" s="67">
        <f>Utility_per_Participant!N367</f>
        <v>2000</v>
      </c>
    </row>
    <row r="373" spans="1:27" ht="15.75" thickBot="1" x14ac:dyDescent="0.3">
      <c r="A373" s="58" t="str">
        <f>Utility_per_Participant!B368</f>
        <v>RMFN303</v>
      </c>
      <c r="B373" s="59">
        <f>Utility_per_Participant!I368</f>
        <v>0.63600000000000001</v>
      </c>
      <c r="C373" s="59">
        <f>Utility_per_Participant!J368</f>
        <v>2.5989192237900269</v>
      </c>
      <c r="D373" s="60">
        <f>Utility_per_Participant!L368</f>
        <v>4958.6400000000003</v>
      </c>
      <c r="E373" s="59">
        <f>Utility_per_Participant!Q368</f>
        <v>0</v>
      </c>
      <c r="F373" s="61" t="str">
        <f>Utility_per_Participant!R368</f>
        <v>RS</v>
      </c>
      <c r="G373" s="62">
        <f>Utility_per_Participant!M368</f>
        <v>16</v>
      </c>
      <c r="H373" s="63">
        <v>1</v>
      </c>
      <c r="I373" s="63">
        <v>1</v>
      </c>
      <c r="J373" s="63">
        <v>1</v>
      </c>
      <c r="K373" s="63">
        <v>1</v>
      </c>
      <c r="L373" s="63">
        <v>1</v>
      </c>
      <c r="M373" s="63">
        <v>1</v>
      </c>
      <c r="N373" s="63">
        <v>1</v>
      </c>
      <c r="O373" s="63">
        <v>1</v>
      </c>
      <c r="P373" s="63">
        <v>1</v>
      </c>
      <c r="Q373" s="63">
        <v>1</v>
      </c>
      <c r="R373" s="63">
        <v>1</v>
      </c>
      <c r="S373" s="63">
        <v>1</v>
      </c>
      <c r="T373" s="65">
        <f>Utility_per_Participant!K368</f>
        <v>938.56823918801524</v>
      </c>
      <c r="U373" s="65">
        <v>0</v>
      </c>
      <c r="V373" s="66">
        <f>Utility_per_Participant!O368</f>
        <v>7377.5</v>
      </c>
      <c r="W373" s="65">
        <v>0</v>
      </c>
      <c r="X373" s="65">
        <v>0</v>
      </c>
      <c r="Y373" s="65">
        <v>0</v>
      </c>
      <c r="Z373" s="63">
        <v>1</v>
      </c>
      <c r="AA373" s="67">
        <f>Utility_per_Participant!N368</f>
        <v>0</v>
      </c>
    </row>
    <row r="374" spans="1:27" ht="15.75" thickBot="1" x14ac:dyDescent="0.3">
      <c r="A374" s="58" t="str">
        <f>Utility_per_Participant!B369</f>
        <v>RSFT303</v>
      </c>
      <c r="B374" s="59">
        <f>Utility_per_Participant!I369</f>
        <v>0.76400000000000001</v>
      </c>
      <c r="C374" s="59">
        <f>Utility_per_Participant!J369</f>
        <v>3.1191000402834779</v>
      </c>
      <c r="D374" s="60">
        <f>Utility_per_Participant!L369</f>
        <v>5950.36</v>
      </c>
      <c r="E374" s="59">
        <f>Utility_per_Participant!Q369</f>
        <v>0</v>
      </c>
      <c r="F374" s="61" t="str">
        <f>Utility_per_Participant!R369</f>
        <v>RS</v>
      </c>
      <c r="G374" s="62">
        <f>Utility_per_Participant!M369</f>
        <v>16</v>
      </c>
      <c r="H374" s="63">
        <v>1</v>
      </c>
      <c r="I374" s="63">
        <v>1</v>
      </c>
      <c r="J374" s="63">
        <v>1</v>
      </c>
      <c r="K374" s="63">
        <v>1</v>
      </c>
      <c r="L374" s="63">
        <v>1</v>
      </c>
      <c r="M374" s="63">
        <v>1</v>
      </c>
      <c r="N374" s="63">
        <v>1</v>
      </c>
      <c r="O374" s="63">
        <v>1</v>
      </c>
      <c r="P374" s="63">
        <v>1</v>
      </c>
      <c r="Q374" s="63">
        <v>1</v>
      </c>
      <c r="R374" s="63">
        <v>1</v>
      </c>
      <c r="S374" s="63">
        <v>1</v>
      </c>
      <c r="T374" s="65">
        <f>Utility_per_Participant!K369</f>
        <v>1126.2803727906842</v>
      </c>
      <c r="U374" s="65">
        <v>0</v>
      </c>
      <c r="V374" s="66">
        <f>Utility_per_Participant!O369</f>
        <v>8853</v>
      </c>
      <c r="W374" s="65">
        <v>0</v>
      </c>
      <c r="X374" s="65">
        <v>0</v>
      </c>
      <c r="Y374" s="65">
        <v>0</v>
      </c>
      <c r="Z374" s="63">
        <v>1</v>
      </c>
      <c r="AA374" s="67">
        <f>Utility_per_Participant!N369</f>
        <v>2000</v>
      </c>
    </row>
    <row r="375" spans="1:27" ht="15.75" thickBot="1" x14ac:dyDescent="0.3">
      <c r="A375" s="58" t="str">
        <f>Utility_per_Participant!B370</f>
        <v>RSFN303</v>
      </c>
      <c r="B375" s="59">
        <f>Utility_per_Participant!I370</f>
        <v>0.76400000000000001</v>
      </c>
      <c r="C375" s="59">
        <f>Utility_per_Participant!J370</f>
        <v>3.1191000402834779</v>
      </c>
      <c r="D375" s="60">
        <f>Utility_per_Participant!L370</f>
        <v>5950.36</v>
      </c>
      <c r="E375" s="59">
        <f>Utility_per_Participant!Q370</f>
        <v>0</v>
      </c>
      <c r="F375" s="61" t="str">
        <f>Utility_per_Participant!R370</f>
        <v>RS</v>
      </c>
      <c r="G375" s="62">
        <f>Utility_per_Participant!M370</f>
        <v>16</v>
      </c>
      <c r="H375" s="63">
        <v>1</v>
      </c>
      <c r="I375" s="63">
        <v>1</v>
      </c>
      <c r="J375" s="63">
        <v>1</v>
      </c>
      <c r="K375" s="63">
        <v>1</v>
      </c>
      <c r="L375" s="63">
        <v>1</v>
      </c>
      <c r="M375" s="63">
        <v>1</v>
      </c>
      <c r="N375" s="63">
        <v>1</v>
      </c>
      <c r="O375" s="63">
        <v>1</v>
      </c>
      <c r="P375" s="63">
        <v>1</v>
      </c>
      <c r="Q375" s="63">
        <v>1</v>
      </c>
      <c r="R375" s="63">
        <v>1</v>
      </c>
      <c r="S375" s="63">
        <v>1</v>
      </c>
      <c r="T375" s="65">
        <f>Utility_per_Participant!K370</f>
        <v>1126.2803727906842</v>
      </c>
      <c r="U375" s="65">
        <v>0</v>
      </c>
      <c r="V375" s="66">
        <f>Utility_per_Participant!O370</f>
        <v>8853</v>
      </c>
      <c r="W375" s="65">
        <v>0</v>
      </c>
      <c r="X375" s="65">
        <v>0</v>
      </c>
      <c r="Y375" s="65">
        <v>0</v>
      </c>
      <c r="Z375" s="63">
        <v>1</v>
      </c>
      <c r="AA375" s="67">
        <f>Utility_per_Participant!N370</f>
        <v>0</v>
      </c>
    </row>
    <row r="376" spans="1:27" ht="15.75" thickBot="1" x14ac:dyDescent="0.3">
      <c r="A376" s="58" t="str">
        <f>Utility_per_Participant!B371</f>
        <v>RMOT304</v>
      </c>
      <c r="B376" s="59">
        <f>Utility_per_Participant!I371</f>
        <v>0.76400000000000001</v>
      </c>
      <c r="C376" s="59">
        <f>Utility_per_Participant!J371</f>
        <v>0.67200000000000004</v>
      </c>
      <c r="D376" s="60">
        <f>Utility_per_Participant!L371</f>
        <v>2217.96</v>
      </c>
      <c r="E376" s="59">
        <f>Utility_per_Participant!Q371</f>
        <v>0</v>
      </c>
      <c r="F376" s="61" t="str">
        <f>Utility_per_Participant!R371</f>
        <v>RS</v>
      </c>
      <c r="G376" s="62">
        <f>Utility_per_Participant!M371</f>
        <v>16</v>
      </c>
      <c r="H376" s="63">
        <v>1</v>
      </c>
      <c r="I376" s="63">
        <v>1</v>
      </c>
      <c r="J376" s="63">
        <v>1</v>
      </c>
      <c r="K376" s="63">
        <v>1</v>
      </c>
      <c r="L376" s="63">
        <v>1</v>
      </c>
      <c r="M376" s="63">
        <v>1</v>
      </c>
      <c r="N376" s="63">
        <v>1</v>
      </c>
      <c r="O376" s="63">
        <v>1</v>
      </c>
      <c r="P376" s="63">
        <v>1</v>
      </c>
      <c r="Q376" s="63">
        <v>1</v>
      </c>
      <c r="R376" s="63">
        <v>1</v>
      </c>
      <c r="S376" s="63">
        <v>1</v>
      </c>
      <c r="T376" s="65">
        <f>Utility_per_Participant!K371</f>
        <v>419.81406429776109</v>
      </c>
      <c r="U376" s="65">
        <v>0</v>
      </c>
      <c r="V376" s="66">
        <f>Utility_per_Participant!O371</f>
        <v>8853</v>
      </c>
      <c r="W376" s="65">
        <v>0</v>
      </c>
      <c r="X376" s="65">
        <v>0</v>
      </c>
      <c r="Y376" s="65">
        <v>0</v>
      </c>
      <c r="Z376" s="63">
        <v>1</v>
      </c>
      <c r="AA376" s="67">
        <f>Utility_per_Participant!N371</f>
        <v>2000</v>
      </c>
    </row>
    <row r="377" spans="1:27" ht="15.75" thickBot="1" x14ac:dyDescent="0.3">
      <c r="A377" s="58" t="str">
        <f>Utility_per_Participant!B372</f>
        <v>RMON304</v>
      </c>
      <c r="B377" s="59">
        <f>Utility_per_Participant!I372</f>
        <v>0.76400000000000001</v>
      </c>
      <c r="C377" s="59">
        <f>Utility_per_Participant!J372</f>
        <v>0.67200000000000004</v>
      </c>
      <c r="D377" s="60">
        <f>Utility_per_Participant!L372</f>
        <v>2217.96</v>
      </c>
      <c r="E377" s="59">
        <f>Utility_per_Participant!Q372</f>
        <v>0</v>
      </c>
      <c r="F377" s="61" t="str">
        <f>Utility_per_Participant!R372</f>
        <v>RS</v>
      </c>
      <c r="G377" s="62">
        <f>Utility_per_Participant!M372</f>
        <v>16</v>
      </c>
      <c r="H377" s="63">
        <v>1</v>
      </c>
      <c r="I377" s="63">
        <v>1</v>
      </c>
      <c r="J377" s="63">
        <v>1</v>
      </c>
      <c r="K377" s="63">
        <v>1</v>
      </c>
      <c r="L377" s="63">
        <v>1</v>
      </c>
      <c r="M377" s="63">
        <v>1</v>
      </c>
      <c r="N377" s="63">
        <v>1</v>
      </c>
      <c r="O377" s="63">
        <v>1</v>
      </c>
      <c r="P377" s="63">
        <v>1</v>
      </c>
      <c r="Q377" s="63">
        <v>1</v>
      </c>
      <c r="R377" s="63">
        <v>1</v>
      </c>
      <c r="S377" s="63">
        <v>1</v>
      </c>
      <c r="T377" s="65">
        <f>Utility_per_Participant!K372</f>
        <v>419.81406429776109</v>
      </c>
      <c r="U377" s="65">
        <v>0</v>
      </c>
      <c r="V377" s="66">
        <f>Utility_per_Participant!O372</f>
        <v>8853</v>
      </c>
      <c r="W377" s="65">
        <v>0</v>
      </c>
      <c r="X377" s="65">
        <v>0</v>
      </c>
      <c r="Y377" s="65">
        <v>0</v>
      </c>
      <c r="Z377" s="63">
        <v>1</v>
      </c>
      <c r="AA377" s="67">
        <f>Utility_per_Participant!N372</f>
        <v>0</v>
      </c>
    </row>
    <row r="378" spans="1:27" ht="15.75" thickBot="1" x14ac:dyDescent="0.3">
      <c r="A378" s="58" t="str">
        <f>Utility_per_Participant!B373</f>
        <v>RMFT304</v>
      </c>
      <c r="B378" s="59">
        <f>Utility_per_Participant!I373</f>
        <v>0.63600000000000001</v>
      </c>
      <c r="C378" s="59">
        <f>Utility_per_Participant!J373</f>
        <v>0.56000000000000005</v>
      </c>
      <c r="D378" s="60">
        <f>Utility_per_Participant!L373</f>
        <v>1848.31</v>
      </c>
      <c r="E378" s="59">
        <f>Utility_per_Participant!Q373</f>
        <v>0</v>
      </c>
      <c r="F378" s="61" t="str">
        <f>Utility_per_Participant!R373</f>
        <v>RS</v>
      </c>
      <c r="G378" s="62">
        <f>Utility_per_Participant!M373</f>
        <v>16</v>
      </c>
      <c r="H378" s="63">
        <v>1</v>
      </c>
      <c r="I378" s="63">
        <v>1</v>
      </c>
      <c r="J378" s="63">
        <v>1</v>
      </c>
      <c r="K378" s="63">
        <v>1</v>
      </c>
      <c r="L378" s="63">
        <v>1</v>
      </c>
      <c r="M378" s="63">
        <v>1</v>
      </c>
      <c r="N378" s="63">
        <v>1</v>
      </c>
      <c r="O378" s="63">
        <v>1</v>
      </c>
      <c r="P378" s="63">
        <v>1</v>
      </c>
      <c r="Q378" s="63">
        <v>1</v>
      </c>
      <c r="R378" s="63">
        <v>1</v>
      </c>
      <c r="S378" s="63">
        <v>1</v>
      </c>
      <c r="T378" s="65">
        <f>Utility_per_Participant!K373</f>
        <v>349.84694637513519</v>
      </c>
      <c r="U378" s="65">
        <v>0</v>
      </c>
      <c r="V378" s="66">
        <f>Utility_per_Participant!O373</f>
        <v>7377.5</v>
      </c>
      <c r="W378" s="65">
        <v>0</v>
      </c>
      <c r="X378" s="65">
        <v>0</v>
      </c>
      <c r="Y378" s="65">
        <v>0</v>
      </c>
      <c r="Z378" s="63">
        <v>1</v>
      </c>
      <c r="AA378" s="67">
        <f>Utility_per_Participant!N373</f>
        <v>2000</v>
      </c>
    </row>
    <row r="379" spans="1:27" ht="15.75" thickBot="1" x14ac:dyDescent="0.3">
      <c r="A379" s="58" t="str">
        <f>Utility_per_Participant!B374</f>
        <v>RMFN304</v>
      </c>
      <c r="B379" s="59">
        <f>Utility_per_Participant!I374</f>
        <v>0.63600000000000001</v>
      </c>
      <c r="C379" s="59">
        <f>Utility_per_Participant!J374</f>
        <v>0.56000000000000005</v>
      </c>
      <c r="D379" s="60">
        <f>Utility_per_Participant!L374</f>
        <v>1848.31</v>
      </c>
      <c r="E379" s="59">
        <f>Utility_per_Participant!Q374</f>
        <v>0</v>
      </c>
      <c r="F379" s="61" t="str">
        <f>Utility_per_Participant!R374</f>
        <v>RS</v>
      </c>
      <c r="G379" s="62">
        <f>Utility_per_Participant!M374</f>
        <v>16</v>
      </c>
      <c r="H379" s="63">
        <v>1</v>
      </c>
      <c r="I379" s="63">
        <v>1</v>
      </c>
      <c r="J379" s="63">
        <v>1</v>
      </c>
      <c r="K379" s="63">
        <v>1</v>
      </c>
      <c r="L379" s="63">
        <v>1</v>
      </c>
      <c r="M379" s="63">
        <v>1</v>
      </c>
      <c r="N379" s="63">
        <v>1</v>
      </c>
      <c r="O379" s="63">
        <v>1</v>
      </c>
      <c r="P379" s="63">
        <v>1</v>
      </c>
      <c r="Q379" s="63">
        <v>1</v>
      </c>
      <c r="R379" s="63">
        <v>1</v>
      </c>
      <c r="S379" s="63">
        <v>1</v>
      </c>
      <c r="T379" s="65">
        <f>Utility_per_Participant!K374</f>
        <v>349.84694637513519</v>
      </c>
      <c r="U379" s="65">
        <v>0</v>
      </c>
      <c r="V379" s="66">
        <f>Utility_per_Participant!O374</f>
        <v>7377.5</v>
      </c>
      <c r="W379" s="65">
        <v>0</v>
      </c>
      <c r="X379" s="65">
        <v>0</v>
      </c>
      <c r="Y379" s="65">
        <v>0</v>
      </c>
      <c r="Z379" s="63">
        <v>1</v>
      </c>
      <c r="AA379" s="67">
        <f>Utility_per_Participant!N374</f>
        <v>0</v>
      </c>
    </row>
    <row r="380" spans="1:27" ht="15.75" thickBot="1" x14ac:dyDescent="0.3">
      <c r="A380" s="58" t="str">
        <f>Utility_per_Participant!B375</f>
        <v>RSFT304</v>
      </c>
      <c r="B380" s="59">
        <f>Utility_per_Participant!I375</f>
        <v>0.76400000000000001</v>
      </c>
      <c r="C380" s="59">
        <f>Utility_per_Participant!J375</f>
        <v>0.67200000000000004</v>
      </c>
      <c r="D380" s="60">
        <f>Utility_per_Participant!L375</f>
        <v>2217.96</v>
      </c>
      <c r="E380" s="59">
        <f>Utility_per_Participant!Q375</f>
        <v>0</v>
      </c>
      <c r="F380" s="61" t="str">
        <f>Utility_per_Participant!R375</f>
        <v>RS</v>
      </c>
      <c r="G380" s="62">
        <f>Utility_per_Participant!M375</f>
        <v>16</v>
      </c>
      <c r="H380" s="63">
        <v>1</v>
      </c>
      <c r="I380" s="63">
        <v>1</v>
      </c>
      <c r="J380" s="63">
        <v>1</v>
      </c>
      <c r="K380" s="63">
        <v>1</v>
      </c>
      <c r="L380" s="63">
        <v>1</v>
      </c>
      <c r="M380" s="63">
        <v>1</v>
      </c>
      <c r="N380" s="63">
        <v>1</v>
      </c>
      <c r="O380" s="63">
        <v>1</v>
      </c>
      <c r="P380" s="63">
        <v>1</v>
      </c>
      <c r="Q380" s="63">
        <v>1</v>
      </c>
      <c r="R380" s="63">
        <v>1</v>
      </c>
      <c r="S380" s="63">
        <v>1</v>
      </c>
      <c r="T380" s="65">
        <f>Utility_per_Participant!K375</f>
        <v>419.81406429776109</v>
      </c>
      <c r="U380" s="65">
        <v>0</v>
      </c>
      <c r="V380" s="66">
        <f>Utility_per_Participant!O375</f>
        <v>8853</v>
      </c>
      <c r="W380" s="65">
        <v>0</v>
      </c>
      <c r="X380" s="65">
        <v>0</v>
      </c>
      <c r="Y380" s="65">
        <v>0</v>
      </c>
      <c r="Z380" s="63">
        <v>1</v>
      </c>
      <c r="AA380" s="67">
        <f>Utility_per_Participant!N375</f>
        <v>2000</v>
      </c>
    </row>
    <row r="381" spans="1:27" ht="15.75" thickBot="1" x14ac:dyDescent="0.3">
      <c r="A381" s="58" t="str">
        <f>Utility_per_Participant!B376</f>
        <v>RSFN304</v>
      </c>
      <c r="B381" s="59">
        <f>Utility_per_Participant!I376</f>
        <v>0.76400000000000001</v>
      </c>
      <c r="C381" s="59">
        <f>Utility_per_Participant!J376</f>
        <v>0.67200000000000004</v>
      </c>
      <c r="D381" s="60">
        <f>Utility_per_Participant!L376</f>
        <v>2217.96</v>
      </c>
      <c r="E381" s="59">
        <f>Utility_per_Participant!Q376</f>
        <v>0</v>
      </c>
      <c r="F381" s="61" t="str">
        <f>Utility_per_Participant!R376</f>
        <v>RS</v>
      </c>
      <c r="G381" s="62">
        <f>Utility_per_Participant!M376</f>
        <v>16</v>
      </c>
      <c r="H381" s="63">
        <v>1</v>
      </c>
      <c r="I381" s="63">
        <v>1</v>
      </c>
      <c r="J381" s="63">
        <v>1</v>
      </c>
      <c r="K381" s="63">
        <v>1</v>
      </c>
      <c r="L381" s="63">
        <v>1</v>
      </c>
      <c r="M381" s="63">
        <v>1</v>
      </c>
      <c r="N381" s="63">
        <v>1</v>
      </c>
      <c r="O381" s="63">
        <v>1</v>
      </c>
      <c r="P381" s="63">
        <v>1</v>
      </c>
      <c r="Q381" s="63">
        <v>1</v>
      </c>
      <c r="R381" s="63">
        <v>1</v>
      </c>
      <c r="S381" s="63">
        <v>1</v>
      </c>
      <c r="T381" s="65">
        <f>Utility_per_Participant!K376</f>
        <v>419.81406429776109</v>
      </c>
      <c r="U381" s="65">
        <v>0</v>
      </c>
      <c r="V381" s="66">
        <f>Utility_per_Participant!O376</f>
        <v>8853</v>
      </c>
      <c r="W381" s="65">
        <v>0</v>
      </c>
      <c r="X381" s="65">
        <v>0</v>
      </c>
      <c r="Y381" s="65">
        <v>0</v>
      </c>
      <c r="Z381" s="63">
        <v>1</v>
      </c>
      <c r="AA381" s="67">
        <f>Utility_per_Participant!N376</f>
        <v>0</v>
      </c>
    </row>
    <row r="382" spans="1:27" ht="15.75" thickBot="1" x14ac:dyDescent="0.3">
      <c r="A382" s="58" t="str">
        <f>Utility_per_Participant!B377</f>
        <v>RMOT305</v>
      </c>
      <c r="B382" s="59">
        <f>Utility_per_Participant!I377</f>
        <v>0.32</v>
      </c>
      <c r="C382" s="59">
        <f>Utility_per_Participant!J377</f>
        <v>0.497</v>
      </c>
      <c r="D382" s="60">
        <f>Utility_per_Participant!L377</f>
        <v>1053.3699999999999</v>
      </c>
      <c r="E382" s="59">
        <f>Utility_per_Participant!Q377</f>
        <v>0</v>
      </c>
      <c r="F382" s="61" t="str">
        <f>Utility_per_Participant!R377</f>
        <v>RS</v>
      </c>
      <c r="G382" s="62">
        <f>Utility_per_Participant!M377</f>
        <v>16</v>
      </c>
      <c r="H382" s="63">
        <v>1</v>
      </c>
      <c r="I382" s="63">
        <v>1</v>
      </c>
      <c r="J382" s="63">
        <v>1</v>
      </c>
      <c r="K382" s="63">
        <v>1</v>
      </c>
      <c r="L382" s="63">
        <v>1</v>
      </c>
      <c r="M382" s="63">
        <v>1</v>
      </c>
      <c r="N382" s="63">
        <v>1</v>
      </c>
      <c r="O382" s="63">
        <v>1</v>
      </c>
      <c r="P382" s="63">
        <v>1</v>
      </c>
      <c r="Q382" s="63">
        <v>1</v>
      </c>
      <c r="R382" s="63">
        <v>1</v>
      </c>
      <c r="S382" s="63">
        <v>1</v>
      </c>
      <c r="T382" s="65">
        <f>Utility_per_Participant!K377</f>
        <v>199.38120656338825</v>
      </c>
      <c r="U382" s="65">
        <v>0</v>
      </c>
      <c r="V382" s="66">
        <f>Utility_per_Participant!O377</f>
        <v>2927.9999999000001</v>
      </c>
      <c r="W382" s="65">
        <v>0</v>
      </c>
      <c r="X382" s="65">
        <v>0</v>
      </c>
      <c r="Y382" s="65">
        <v>0</v>
      </c>
      <c r="Z382" s="63">
        <v>1</v>
      </c>
      <c r="AA382" s="67">
        <f>Utility_per_Participant!N377</f>
        <v>878.39999999999907</v>
      </c>
    </row>
    <row r="383" spans="1:27" ht="15.75" thickBot="1" x14ac:dyDescent="0.3">
      <c r="A383" s="58" t="str">
        <f>Utility_per_Participant!B378</f>
        <v>RMON305</v>
      </c>
      <c r="B383" s="59">
        <f>Utility_per_Participant!I378</f>
        <v>0.32</v>
      </c>
      <c r="C383" s="59">
        <f>Utility_per_Participant!J378</f>
        <v>0.497</v>
      </c>
      <c r="D383" s="60">
        <f>Utility_per_Participant!L378</f>
        <v>1053.3699999999999</v>
      </c>
      <c r="E383" s="59">
        <f>Utility_per_Participant!Q378</f>
        <v>0</v>
      </c>
      <c r="F383" s="61" t="str">
        <f>Utility_per_Participant!R378</f>
        <v>RS</v>
      </c>
      <c r="G383" s="62">
        <f>Utility_per_Participant!M378</f>
        <v>16</v>
      </c>
      <c r="H383" s="63">
        <v>1</v>
      </c>
      <c r="I383" s="63">
        <v>1</v>
      </c>
      <c r="J383" s="63">
        <v>1</v>
      </c>
      <c r="K383" s="63">
        <v>1</v>
      </c>
      <c r="L383" s="63">
        <v>1</v>
      </c>
      <c r="M383" s="63">
        <v>1</v>
      </c>
      <c r="N383" s="63">
        <v>1</v>
      </c>
      <c r="O383" s="63">
        <v>1</v>
      </c>
      <c r="P383" s="63">
        <v>1</v>
      </c>
      <c r="Q383" s="63">
        <v>1</v>
      </c>
      <c r="R383" s="63">
        <v>1</v>
      </c>
      <c r="S383" s="63">
        <v>1</v>
      </c>
      <c r="T383" s="65">
        <f>Utility_per_Participant!K378</f>
        <v>199.38120656338825</v>
      </c>
      <c r="U383" s="65">
        <v>0</v>
      </c>
      <c r="V383" s="66">
        <f>Utility_per_Participant!O378</f>
        <v>2927.9999999000001</v>
      </c>
      <c r="W383" s="65">
        <v>0</v>
      </c>
      <c r="X383" s="65">
        <v>0</v>
      </c>
      <c r="Y383" s="65">
        <v>0</v>
      </c>
      <c r="Z383" s="63">
        <v>1</v>
      </c>
      <c r="AA383" s="67">
        <f>Utility_per_Participant!N378</f>
        <v>0</v>
      </c>
    </row>
    <row r="384" spans="1:27" ht="15.75" thickBot="1" x14ac:dyDescent="0.3">
      <c r="A384" s="58" t="str">
        <f>Utility_per_Participant!B379</f>
        <v>RMFT305</v>
      </c>
      <c r="B384" s="59">
        <f>Utility_per_Participant!I379</f>
        <v>0.26700000000000002</v>
      </c>
      <c r="C384" s="59">
        <f>Utility_per_Participant!J379</f>
        <v>0.41399999999999998</v>
      </c>
      <c r="D384" s="60">
        <f>Utility_per_Participant!L379</f>
        <v>877.81</v>
      </c>
      <c r="E384" s="59">
        <f>Utility_per_Participant!Q379</f>
        <v>0</v>
      </c>
      <c r="F384" s="61" t="str">
        <f>Utility_per_Participant!R379</f>
        <v>RS</v>
      </c>
      <c r="G384" s="62">
        <f>Utility_per_Participant!M379</f>
        <v>16</v>
      </c>
      <c r="H384" s="63">
        <v>1</v>
      </c>
      <c r="I384" s="63">
        <v>1</v>
      </c>
      <c r="J384" s="63">
        <v>1</v>
      </c>
      <c r="K384" s="63">
        <v>1</v>
      </c>
      <c r="L384" s="63">
        <v>1</v>
      </c>
      <c r="M384" s="63">
        <v>1</v>
      </c>
      <c r="N384" s="63">
        <v>1</v>
      </c>
      <c r="O384" s="63">
        <v>1</v>
      </c>
      <c r="P384" s="63">
        <v>1</v>
      </c>
      <c r="Q384" s="63">
        <v>1</v>
      </c>
      <c r="R384" s="63">
        <v>1</v>
      </c>
      <c r="S384" s="63">
        <v>1</v>
      </c>
      <c r="T384" s="65">
        <f>Utility_per_Participant!K379</f>
        <v>166.15132093510147</v>
      </c>
      <c r="U384" s="65">
        <v>0</v>
      </c>
      <c r="V384" s="66">
        <f>Utility_per_Participant!O379</f>
        <v>2440.0000000999999</v>
      </c>
      <c r="W384" s="65">
        <v>0</v>
      </c>
      <c r="X384" s="65">
        <v>0</v>
      </c>
      <c r="Y384" s="65">
        <v>0</v>
      </c>
      <c r="Z384" s="63">
        <v>1</v>
      </c>
      <c r="AA384" s="67">
        <f>Utility_per_Participant!N379</f>
        <v>731.99999999999966</v>
      </c>
    </row>
    <row r="385" spans="1:27" ht="15.75" thickBot="1" x14ac:dyDescent="0.3">
      <c r="A385" s="58" t="str">
        <f>Utility_per_Participant!B380</f>
        <v>RMFN305</v>
      </c>
      <c r="B385" s="59">
        <f>Utility_per_Participant!I380</f>
        <v>0.26700000000000002</v>
      </c>
      <c r="C385" s="59">
        <f>Utility_per_Participant!J380</f>
        <v>0.41399999999999998</v>
      </c>
      <c r="D385" s="60">
        <f>Utility_per_Participant!L380</f>
        <v>877.81</v>
      </c>
      <c r="E385" s="59">
        <f>Utility_per_Participant!Q380</f>
        <v>0</v>
      </c>
      <c r="F385" s="61" t="str">
        <f>Utility_per_Participant!R380</f>
        <v>RS</v>
      </c>
      <c r="G385" s="62">
        <f>Utility_per_Participant!M380</f>
        <v>16</v>
      </c>
      <c r="H385" s="63">
        <v>1</v>
      </c>
      <c r="I385" s="63">
        <v>1</v>
      </c>
      <c r="J385" s="63">
        <v>1</v>
      </c>
      <c r="K385" s="63">
        <v>1</v>
      </c>
      <c r="L385" s="63">
        <v>1</v>
      </c>
      <c r="M385" s="63">
        <v>1</v>
      </c>
      <c r="N385" s="63">
        <v>1</v>
      </c>
      <c r="O385" s="63">
        <v>1</v>
      </c>
      <c r="P385" s="63">
        <v>1</v>
      </c>
      <c r="Q385" s="63">
        <v>1</v>
      </c>
      <c r="R385" s="63">
        <v>1</v>
      </c>
      <c r="S385" s="63">
        <v>1</v>
      </c>
      <c r="T385" s="65">
        <f>Utility_per_Participant!K380</f>
        <v>166.15132093510147</v>
      </c>
      <c r="U385" s="65">
        <v>0</v>
      </c>
      <c r="V385" s="66">
        <f>Utility_per_Participant!O380</f>
        <v>2440.0000000999999</v>
      </c>
      <c r="W385" s="65">
        <v>0</v>
      </c>
      <c r="X385" s="65">
        <v>0</v>
      </c>
      <c r="Y385" s="65">
        <v>0</v>
      </c>
      <c r="Z385" s="63">
        <v>1</v>
      </c>
      <c r="AA385" s="67">
        <f>Utility_per_Participant!N380</f>
        <v>0</v>
      </c>
    </row>
    <row r="386" spans="1:27" ht="15.75" thickBot="1" x14ac:dyDescent="0.3">
      <c r="A386" s="58" t="str">
        <f>Utility_per_Participant!B381</f>
        <v>RSFT305</v>
      </c>
      <c r="B386" s="59">
        <f>Utility_per_Participant!I381</f>
        <v>0.32</v>
      </c>
      <c r="C386" s="59">
        <f>Utility_per_Participant!J381</f>
        <v>0.497</v>
      </c>
      <c r="D386" s="60">
        <f>Utility_per_Participant!L381</f>
        <v>1053.3699999999999</v>
      </c>
      <c r="E386" s="59">
        <f>Utility_per_Participant!Q381</f>
        <v>0</v>
      </c>
      <c r="F386" s="61" t="str">
        <f>Utility_per_Participant!R381</f>
        <v>RS</v>
      </c>
      <c r="G386" s="62">
        <f>Utility_per_Participant!M381</f>
        <v>16</v>
      </c>
      <c r="H386" s="63">
        <v>1</v>
      </c>
      <c r="I386" s="63">
        <v>1</v>
      </c>
      <c r="J386" s="63">
        <v>1</v>
      </c>
      <c r="K386" s="63">
        <v>1</v>
      </c>
      <c r="L386" s="63">
        <v>1</v>
      </c>
      <c r="M386" s="63">
        <v>1</v>
      </c>
      <c r="N386" s="63">
        <v>1</v>
      </c>
      <c r="O386" s="63">
        <v>1</v>
      </c>
      <c r="P386" s="63">
        <v>1</v>
      </c>
      <c r="Q386" s="63">
        <v>1</v>
      </c>
      <c r="R386" s="63">
        <v>1</v>
      </c>
      <c r="S386" s="63">
        <v>1</v>
      </c>
      <c r="T386" s="65">
        <f>Utility_per_Participant!K381</f>
        <v>199.38120656338825</v>
      </c>
      <c r="U386" s="65">
        <v>0</v>
      </c>
      <c r="V386" s="66">
        <f>Utility_per_Participant!O381</f>
        <v>2927.9999999000001</v>
      </c>
      <c r="W386" s="65">
        <v>0</v>
      </c>
      <c r="X386" s="65">
        <v>0</v>
      </c>
      <c r="Y386" s="65">
        <v>0</v>
      </c>
      <c r="Z386" s="63">
        <v>1</v>
      </c>
      <c r="AA386" s="67">
        <f>Utility_per_Participant!N381</f>
        <v>878.39999999999907</v>
      </c>
    </row>
    <row r="387" spans="1:27" ht="15.75" thickBot="1" x14ac:dyDescent="0.3">
      <c r="A387" s="58" t="str">
        <f>Utility_per_Participant!B382</f>
        <v>RSFN305</v>
      </c>
      <c r="B387" s="59">
        <f>Utility_per_Participant!I382</f>
        <v>0.32</v>
      </c>
      <c r="C387" s="59">
        <f>Utility_per_Participant!J382</f>
        <v>0.497</v>
      </c>
      <c r="D387" s="60">
        <f>Utility_per_Participant!L382</f>
        <v>1053.3699999999999</v>
      </c>
      <c r="E387" s="59">
        <f>Utility_per_Participant!Q382</f>
        <v>0</v>
      </c>
      <c r="F387" s="61" t="str">
        <f>Utility_per_Participant!R382</f>
        <v>RS</v>
      </c>
      <c r="G387" s="62">
        <f>Utility_per_Participant!M382</f>
        <v>16</v>
      </c>
      <c r="H387" s="63">
        <v>1</v>
      </c>
      <c r="I387" s="63">
        <v>1</v>
      </c>
      <c r="J387" s="63">
        <v>1</v>
      </c>
      <c r="K387" s="63">
        <v>1</v>
      </c>
      <c r="L387" s="63">
        <v>1</v>
      </c>
      <c r="M387" s="63">
        <v>1</v>
      </c>
      <c r="N387" s="63">
        <v>1</v>
      </c>
      <c r="O387" s="63">
        <v>1</v>
      </c>
      <c r="P387" s="63">
        <v>1</v>
      </c>
      <c r="Q387" s="63">
        <v>1</v>
      </c>
      <c r="R387" s="63">
        <v>1</v>
      </c>
      <c r="S387" s="63">
        <v>1</v>
      </c>
      <c r="T387" s="65">
        <f>Utility_per_Participant!K382</f>
        <v>199.38120656338825</v>
      </c>
      <c r="U387" s="65">
        <v>0</v>
      </c>
      <c r="V387" s="66">
        <f>Utility_per_Participant!O382</f>
        <v>2927.9999999000001</v>
      </c>
      <c r="W387" s="65">
        <v>0</v>
      </c>
      <c r="X387" s="65">
        <v>0</v>
      </c>
      <c r="Y387" s="65">
        <v>0</v>
      </c>
      <c r="Z387" s="63">
        <v>1</v>
      </c>
      <c r="AA387" s="67">
        <f>Utility_per_Participant!N382</f>
        <v>0</v>
      </c>
    </row>
    <row r="388" spans="1:27" ht="15.75" thickBot="1" x14ac:dyDescent="0.3">
      <c r="A388" s="58" t="str">
        <f>Utility_per_Participant!B383</f>
        <v>RMOT306</v>
      </c>
      <c r="B388" s="59">
        <f>Utility_per_Participant!I383</f>
        <v>0.32</v>
      </c>
      <c r="C388" s="59">
        <f>Utility_per_Participant!J383</f>
        <v>3.0421883458741528</v>
      </c>
      <c r="D388" s="60">
        <f>Utility_per_Participant!L383</f>
        <v>4785.7700000000004</v>
      </c>
      <c r="E388" s="59">
        <f>Utility_per_Participant!Q383</f>
        <v>0</v>
      </c>
      <c r="F388" s="61" t="str">
        <f>Utility_per_Participant!R383</f>
        <v>RS</v>
      </c>
      <c r="G388" s="62">
        <f>Utility_per_Participant!M383</f>
        <v>16</v>
      </c>
      <c r="H388" s="63">
        <v>1</v>
      </c>
      <c r="I388" s="63">
        <v>1</v>
      </c>
      <c r="J388" s="63">
        <v>1</v>
      </c>
      <c r="K388" s="63">
        <v>1</v>
      </c>
      <c r="L388" s="63">
        <v>1</v>
      </c>
      <c r="M388" s="63">
        <v>1</v>
      </c>
      <c r="N388" s="63">
        <v>1</v>
      </c>
      <c r="O388" s="63">
        <v>1</v>
      </c>
      <c r="P388" s="63">
        <v>1</v>
      </c>
      <c r="Q388" s="63">
        <v>1</v>
      </c>
      <c r="R388" s="63">
        <v>1</v>
      </c>
      <c r="S388" s="63">
        <v>1</v>
      </c>
      <c r="T388" s="65">
        <f>Utility_per_Participant!K383</f>
        <v>905.84751505631141</v>
      </c>
      <c r="U388" s="65">
        <v>0</v>
      </c>
      <c r="V388" s="66">
        <f>Utility_per_Participant!O383</f>
        <v>2928.0000003999999</v>
      </c>
      <c r="W388" s="65">
        <v>0</v>
      </c>
      <c r="X388" s="65">
        <v>0</v>
      </c>
      <c r="Y388" s="65">
        <v>0</v>
      </c>
      <c r="Z388" s="63">
        <v>1</v>
      </c>
      <c r="AA388" s="67">
        <f>Utility_per_Participant!N383</f>
        <v>878.39999999999907</v>
      </c>
    </row>
    <row r="389" spans="1:27" ht="15.75" thickBot="1" x14ac:dyDescent="0.3">
      <c r="A389" s="58" t="str">
        <f>Utility_per_Participant!B384</f>
        <v>RMON306</v>
      </c>
      <c r="B389" s="59">
        <f>Utility_per_Participant!I384</f>
        <v>0.32</v>
      </c>
      <c r="C389" s="59">
        <f>Utility_per_Participant!J384</f>
        <v>3.0421883458741528</v>
      </c>
      <c r="D389" s="60">
        <f>Utility_per_Participant!L384</f>
        <v>4785.7700000000004</v>
      </c>
      <c r="E389" s="59">
        <f>Utility_per_Participant!Q384</f>
        <v>0</v>
      </c>
      <c r="F389" s="61" t="str">
        <f>Utility_per_Participant!R384</f>
        <v>RS</v>
      </c>
      <c r="G389" s="62">
        <f>Utility_per_Participant!M384</f>
        <v>16</v>
      </c>
      <c r="H389" s="63">
        <v>1</v>
      </c>
      <c r="I389" s="63">
        <v>1</v>
      </c>
      <c r="J389" s="63">
        <v>1</v>
      </c>
      <c r="K389" s="63">
        <v>1</v>
      </c>
      <c r="L389" s="63">
        <v>1</v>
      </c>
      <c r="M389" s="63">
        <v>1</v>
      </c>
      <c r="N389" s="63">
        <v>1</v>
      </c>
      <c r="O389" s="63">
        <v>1</v>
      </c>
      <c r="P389" s="63">
        <v>1</v>
      </c>
      <c r="Q389" s="63">
        <v>1</v>
      </c>
      <c r="R389" s="63">
        <v>1</v>
      </c>
      <c r="S389" s="63">
        <v>1</v>
      </c>
      <c r="T389" s="65">
        <f>Utility_per_Participant!K384</f>
        <v>905.84751505631141</v>
      </c>
      <c r="U389" s="65">
        <v>0</v>
      </c>
      <c r="V389" s="66">
        <f>Utility_per_Participant!O384</f>
        <v>2928.0000003999999</v>
      </c>
      <c r="W389" s="65">
        <v>0</v>
      </c>
      <c r="X389" s="65">
        <v>0</v>
      </c>
      <c r="Y389" s="65">
        <v>0</v>
      </c>
      <c r="Z389" s="63">
        <v>1</v>
      </c>
      <c r="AA389" s="67">
        <f>Utility_per_Participant!N384</f>
        <v>0</v>
      </c>
    </row>
    <row r="390" spans="1:27" ht="15.75" thickBot="1" x14ac:dyDescent="0.3">
      <c r="A390" s="58" t="str">
        <f>Utility_per_Participant!B385</f>
        <v>RMFT306</v>
      </c>
      <c r="B390" s="59">
        <f>Utility_per_Participant!I385</f>
        <v>0.26700000000000002</v>
      </c>
      <c r="C390" s="59">
        <f>Utility_per_Participant!J385</f>
        <v>2.5344915500053582</v>
      </c>
      <c r="D390" s="60">
        <f>Utility_per_Participant!L385</f>
        <v>3988.14</v>
      </c>
      <c r="E390" s="59">
        <f>Utility_per_Participant!Q385</f>
        <v>0</v>
      </c>
      <c r="F390" s="61" t="str">
        <f>Utility_per_Participant!R385</f>
        <v>RS</v>
      </c>
      <c r="G390" s="62">
        <f>Utility_per_Participant!M385</f>
        <v>16</v>
      </c>
      <c r="H390" s="63">
        <v>1</v>
      </c>
      <c r="I390" s="63">
        <v>1</v>
      </c>
      <c r="J390" s="63">
        <v>1</v>
      </c>
      <c r="K390" s="63">
        <v>1</v>
      </c>
      <c r="L390" s="63">
        <v>1</v>
      </c>
      <c r="M390" s="63">
        <v>1</v>
      </c>
      <c r="N390" s="63">
        <v>1</v>
      </c>
      <c r="O390" s="63">
        <v>1</v>
      </c>
      <c r="P390" s="63">
        <v>1</v>
      </c>
      <c r="Q390" s="63">
        <v>1</v>
      </c>
      <c r="R390" s="63">
        <v>1</v>
      </c>
      <c r="S390" s="63">
        <v>1</v>
      </c>
      <c r="T390" s="65">
        <f>Utility_per_Participant!K385</f>
        <v>754.8726137479814</v>
      </c>
      <c r="U390" s="65">
        <v>0</v>
      </c>
      <c r="V390" s="66">
        <f>Utility_per_Participant!O385</f>
        <v>2439.9999999000001</v>
      </c>
      <c r="W390" s="65">
        <v>0</v>
      </c>
      <c r="X390" s="65">
        <v>0</v>
      </c>
      <c r="Y390" s="65">
        <v>0</v>
      </c>
      <c r="Z390" s="63">
        <v>1</v>
      </c>
      <c r="AA390" s="67">
        <f>Utility_per_Participant!N385</f>
        <v>731.99999999999693</v>
      </c>
    </row>
    <row r="391" spans="1:27" ht="15.75" thickBot="1" x14ac:dyDescent="0.3">
      <c r="A391" s="58" t="str">
        <f>Utility_per_Participant!B386</f>
        <v>RMFN306</v>
      </c>
      <c r="B391" s="59">
        <f>Utility_per_Participant!I386</f>
        <v>0.26700000000000002</v>
      </c>
      <c r="C391" s="59">
        <f>Utility_per_Participant!J386</f>
        <v>2.5344915500053582</v>
      </c>
      <c r="D391" s="60">
        <f>Utility_per_Participant!L386</f>
        <v>3988.14</v>
      </c>
      <c r="E391" s="59">
        <f>Utility_per_Participant!Q386</f>
        <v>0</v>
      </c>
      <c r="F391" s="61" t="str">
        <f>Utility_per_Participant!R386</f>
        <v>RS</v>
      </c>
      <c r="G391" s="62">
        <f>Utility_per_Participant!M386</f>
        <v>16</v>
      </c>
      <c r="H391" s="63">
        <v>1</v>
      </c>
      <c r="I391" s="63">
        <v>1</v>
      </c>
      <c r="J391" s="63">
        <v>1</v>
      </c>
      <c r="K391" s="63">
        <v>1</v>
      </c>
      <c r="L391" s="63">
        <v>1</v>
      </c>
      <c r="M391" s="63">
        <v>1</v>
      </c>
      <c r="N391" s="63">
        <v>1</v>
      </c>
      <c r="O391" s="63">
        <v>1</v>
      </c>
      <c r="P391" s="63">
        <v>1</v>
      </c>
      <c r="Q391" s="63">
        <v>1</v>
      </c>
      <c r="R391" s="63">
        <v>1</v>
      </c>
      <c r="S391" s="63">
        <v>1</v>
      </c>
      <c r="T391" s="65">
        <f>Utility_per_Participant!K386</f>
        <v>754.8726137479814</v>
      </c>
      <c r="U391" s="65">
        <v>0</v>
      </c>
      <c r="V391" s="66">
        <f>Utility_per_Participant!O386</f>
        <v>2439.9999999000001</v>
      </c>
      <c r="W391" s="65">
        <v>0</v>
      </c>
      <c r="X391" s="65">
        <v>0</v>
      </c>
      <c r="Y391" s="65">
        <v>0</v>
      </c>
      <c r="Z391" s="63">
        <v>1</v>
      </c>
      <c r="AA391" s="67">
        <f>Utility_per_Participant!N386</f>
        <v>0</v>
      </c>
    </row>
    <row r="392" spans="1:27" ht="15.75" thickBot="1" x14ac:dyDescent="0.3">
      <c r="A392" s="58" t="str">
        <f>Utility_per_Participant!B387</f>
        <v>RSFT306</v>
      </c>
      <c r="B392" s="59">
        <f>Utility_per_Participant!I387</f>
        <v>0.32</v>
      </c>
      <c r="C392" s="59">
        <f>Utility_per_Participant!J387</f>
        <v>3.0421883458741528</v>
      </c>
      <c r="D392" s="60">
        <f>Utility_per_Participant!L387</f>
        <v>4785.7700000000004</v>
      </c>
      <c r="E392" s="59">
        <f>Utility_per_Participant!Q387</f>
        <v>0</v>
      </c>
      <c r="F392" s="61" t="str">
        <f>Utility_per_Participant!R387</f>
        <v>RS</v>
      </c>
      <c r="G392" s="62">
        <f>Utility_per_Participant!M387</f>
        <v>16</v>
      </c>
      <c r="H392" s="63">
        <v>1</v>
      </c>
      <c r="I392" s="63">
        <v>1</v>
      </c>
      <c r="J392" s="63">
        <v>1</v>
      </c>
      <c r="K392" s="63">
        <v>1</v>
      </c>
      <c r="L392" s="63">
        <v>1</v>
      </c>
      <c r="M392" s="63">
        <v>1</v>
      </c>
      <c r="N392" s="63">
        <v>1</v>
      </c>
      <c r="O392" s="63">
        <v>1</v>
      </c>
      <c r="P392" s="63">
        <v>1</v>
      </c>
      <c r="Q392" s="63">
        <v>1</v>
      </c>
      <c r="R392" s="63">
        <v>1</v>
      </c>
      <c r="S392" s="63">
        <v>1</v>
      </c>
      <c r="T392" s="65">
        <f>Utility_per_Participant!K387</f>
        <v>905.84751505631141</v>
      </c>
      <c r="U392" s="65">
        <v>0</v>
      </c>
      <c r="V392" s="66">
        <f>Utility_per_Participant!O387</f>
        <v>2928.0000003999999</v>
      </c>
      <c r="W392" s="65">
        <v>0</v>
      </c>
      <c r="X392" s="65">
        <v>0</v>
      </c>
      <c r="Y392" s="65">
        <v>0</v>
      </c>
      <c r="Z392" s="63">
        <v>1</v>
      </c>
      <c r="AA392" s="67">
        <f>Utility_per_Participant!N387</f>
        <v>878.39999999999907</v>
      </c>
    </row>
    <row r="393" spans="1:27" ht="15.75" thickBot="1" x14ac:dyDescent="0.3">
      <c r="A393" s="58" t="str">
        <f>Utility_per_Participant!B388</f>
        <v>RSFN306</v>
      </c>
      <c r="B393" s="59">
        <f>Utility_per_Participant!I388</f>
        <v>0.32</v>
      </c>
      <c r="C393" s="59">
        <f>Utility_per_Participant!J388</f>
        <v>3.0421883458741528</v>
      </c>
      <c r="D393" s="60">
        <f>Utility_per_Participant!L388</f>
        <v>4785.7700000000004</v>
      </c>
      <c r="E393" s="59">
        <f>Utility_per_Participant!Q388</f>
        <v>0</v>
      </c>
      <c r="F393" s="61" t="str">
        <f>Utility_per_Participant!R388</f>
        <v>RS</v>
      </c>
      <c r="G393" s="62">
        <f>Utility_per_Participant!M388</f>
        <v>16</v>
      </c>
      <c r="H393" s="63">
        <v>1</v>
      </c>
      <c r="I393" s="63">
        <v>1</v>
      </c>
      <c r="J393" s="63">
        <v>1</v>
      </c>
      <c r="K393" s="63">
        <v>1</v>
      </c>
      <c r="L393" s="63">
        <v>1</v>
      </c>
      <c r="M393" s="63">
        <v>1</v>
      </c>
      <c r="N393" s="63">
        <v>1</v>
      </c>
      <c r="O393" s="63">
        <v>1</v>
      </c>
      <c r="P393" s="63">
        <v>1</v>
      </c>
      <c r="Q393" s="63">
        <v>1</v>
      </c>
      <c r="R393" s="63">
        <v>1</v>
      </c>
      <c r="S393" s="63">
        <v>1</v>
      </c>
      <c r="T393" s="65">
        <f>Utility_per_Participant!K388</f>
        <v>905.84751505631141</v>
      </c>
      <c r="U393" s="65">
        <v>0</v>
      </c>
      <c r="V393" s="66">
        <f>Utility_per_Participant!O388</f>
        <v>2928.0000003999999</v>
      </c>
      <c r="W393" s="65">
        <v>0</v>
      </c>
      <c r="X393" s="65">
        <v>0</v>
      </c>
      <c r="Y393" s="65">
        <v>0</v>
      </c>
      <c r="Z393" s="63">
        <v>1</v>
      </c>
      <c r="AA393" s="67">
        <f>Utility_per_Participant!N388</f>
        <v>0</v>
      </c>
    </row>
    <row r="394" spans="1:27" ht="15.75" thickBot="1" x14ac:dyDescent="0.3">
      <c r="A394" s="58" t="str">
        <f>Utility_per_Participant!B389</f>
        <v>RMOT307</v>
      </c>
      <c r="B394" s="59">
        <f>Utility_per_Participant!I389</f>
        <v>0.218</v>
      </c>
      <c r="C394" s="59">
        <f>Utility_per_Participant!J389</f>
        <v>9.2999999999999999E-2</v>
      </c>
      <c r="D394" s="60">
        <f>Utility_per_Participant!L389</f>
        <v>576.94000000000005</v>
      </c>
      <c r="E394" s="59">
        <f>Utility_per_Participant!Q389</f>
        <v>0</v>
      </c>
      <c r="F394" s="61" t="str">
        <f>Utility_per_Participant!R389</f>
        <v>RS</v>
      </c>
      <c r="G394" s="62">
        <f>Utility_per_Participant!M389</f>
        <v>16</v>
      </c>
      <c r="H394" s="63">
        <v>1</v>
      </c>
      <c r="I394" s="63">
        <v>1</v>
      </c>
      <c r="J394" s="63">
        <v>1</v>
      </c>
      <c r="K394" s="63">
        <v>1</v>
      </c>
      <c r="L394" s="63">
        <v>1</v>
      </c>
      <c r="M394" s="63">
        <v>1</v>
      </c>
      <c r="N394" s="63">
        <v>1</v>
      </c>
      <c r="O394" s="63">
        <v>1</v>
      </c>
      <c r="P394" s="63">
        <v>1</v>
      </c>
      <c r="Q394" s="63">
        <v>1</v>
      </c>
      <c r="R394" s="63">
        <v>1</v>
      </c>
      <c r="S394" s="63">
        <v>1</v>
      </c>
      <c r="T394" s="65">
        <f>Utility_per_Participant!K389</f>
        <v>109.20283785818965</v>
      </c>
      <c r="U394" s="65">
        <v>0</v>
      </c>
      <c r="V394" s="66">
        <f>Utility_per_Participant!O389</f>
        <v>2048.9999997999998</v>
      </c>
      <c r="W394" s="65">
        <v>0</v>
      </c>
      <c r="X394" s="65">
        <v>0</v>
      </c>
      <c r="Y394" s="65">
        <v>0</v>
      </c>
      <c r="Z394" s="63">
        <v>1</v>
      </c>
      <c r="AA394" s="67">
        <f>Utility_per_Participant!N389</f>
        <v>614.69999999999936</v>
      </c>
    </row>
    <row r="395" spans="1:27" ht="15.75" thickBot="1" x14ac:dyDescent="0.3">
      <c r="A395" s="58" t="str">
        <f>Utility_per_Participant!B390</f>
        <v>RMON307</v>
      </c>
      <c r="B395" s="59">
        <f>Utility_per_Participant!I390</f>
        <v>0.218</v>
      </c>
      <c r="C395" s="59">
        <f>Utility_per_Participant!J390</f>
        <v>9.2999999999999999E-2</v>
      </c>
      <c r="D395" s="60">
        <f>Utility_per_Participant!L390</f>
        <v>576.94000000000005</v>
      </c>
      <c r="E395" s="59">
        <f>Utility_per_Participant!Q390</f>
        <v>0</v>
      </c>
      <c r="F395" s="61" t="str">
        <f>Utility_per_Participant!R390</f>
        <v>RS</v>
      </c>
      <c r="G395" s="62">
        <f>Utility_per_Participant!M390</f>
        <v>16</v>
      </c>
      <c r="H395" s="63">
        <v>1</v>
      </c>
      <c r="I395" s="63">
        <v>1</v>
      </c>
      <c r="J395" s="63">
        <v>1</v>
      </c>
      <c r="K395" s="63">
        <v>1</v>
      </c>
      <c r="L395" s="63">
        <v>1</v>
      </c>
      <c r="M395" s="63">
        <v>1</v>
      </c>
      <c r="N395" s="63">
        <v>1</v>
      </c>
      <c r="O395" s="63">
        <v>1</v>
      </c>
      <c r="P395" s="63">
        <v>1</v>
      </c>
      <c r="Q395" s="63">
        <v>1</v>
      </c>
      <c r="R395" s="63">
        <v>1</v>
      </c>
      <c r="S395" s="63">
        <v>1</v>
      </c>
      <c r="T395" s="65">
        <f>Utility_per_Participant!K390</f>
        <v>109.20283785818965</v>
      </c>
      <c r="U395" s="65">
        <v>0</v>
      </c>
      <c r="V395" s="66">
        <f>Utility_per_Participant!O390</f>
        <v>2048.9999997999998</v>
      </c>
      <c r="W395" s="65">
        <v>0</v>
      </c>
      <c r="X395" s="65">
        <v>0</v>
      </c>
      <c r="Y395" s="65">
        <v>0</v>
      </c>
      <c r="Z395" s="63">
        <v>1</v>
      </c>
      <c r="AA395" s="67">
        <f>Utility_per_Participant!N390</f>
        <v>0</v>
      </c>
    </row>
    <row r="396" spans="1:27" ht="15.75" thickBot="1" x14ac:dyDescent="0.3">
      <c r="A396" s="58" t="str">
        <f>Utility_per_Participant!B391</f>
        <v>RMFT307</v>
      </c>
      <c r="B396" s="59">
        <f>Utility_per_Participant!I391</f>
        <v>0.182</v>
      </c>
      <c r="C396" s="59">
        <f>Utility_per_Participant!J391</f>
        <v>7.6999999999999999E-2</v>
      </c>
      <c r="D396" s="60">
        <f>Utility_per_Participant!L391</f>
        <v>480.79</v>
      </c>
      <c r="E396" s="59">
        <f>Utility_per_Participant!Q391</f>
        <v>0</v>
      </c>
      <c r="F396" s="61" t="str">
        <f>Utility_per_Participant!R391</f>
        <v>RS</v>
      </c>
      <c r="G396" s="62">
        <f>Utility_per_Participant!M391</f>
        <v>16</v>
      </c>
      <c r="H396" s="63">
        <v>1</v>
      </c>
      <c r="I396" s="63">
        <v>1</v>
      </c>
      <c r="J396" s="63">
        <v>1</v>
      </c>
      <c r="K396" s="63">
        <v>1</v>
      </c>
      <c r="L396" s="63">
        <v>1</v>
      </c>
      <c r="M396" s="63">
        <v>1</v>
      </c>
      <c r="N396" s="63">
        <v>1</v>
      </c>
      <c r="O396" s="63">
        <v>1</v>
      </c>
      <c r="P396" s="63">
        <v>1</v>
      </c>
      <c r="Q396" s="63">
        <v>1</v>
      </c>
      <c r="R396" s="63">
        <v>1</v>
      </c>
      <c r="S396" s="63">
        <v>1</v>
      </c>
      <c r="T396" s="65">
        <f>Utility_per_Participant!K391</f>
        <v>91.003626744269766</v>
      </c>
      <c r="U396" s="65">
        <v>0</v>
      </c>
      <c r="V396" s="66">
        <f>Utility_per_Participant!O391</f>
        <v>1707.4999997999998</v>
      </c>
      <c r="W396" s="65">
        <v>0</v>
      </c>
      <c r="X396" s="65">
        <v>0</v>
      </c>
      <c r="Y396" s="65">
        <v>0</v>
      </c>
      <c r="Z396" s="63">
        <v>1</v>
      </c>
      <c r="AA396" s="67">
        <f>Utility_per_Participant!N391</f>
        <v>512.24999999999943</v>
      </c>
    </row>
    <row r="397" spans="1:27" ht="15.75" thickBot="1" x14ac:dyDescent="0.3">
      <c r="A397" s="58" t="str">
        <f>Utility_per_Participant!B392</f>
        <v>RMFN307</v>
      </c>
      <c r="B397" s="59">
        <f>Utility_per_Participant!I392</f>
        <v>0.182</v>
      </c>
      <c r="C397" s="59">
        <f>Utility_per_Participant!J392</f>
        <v>7.6999999999999999E-2</v>
      </c>
      <c r="D397" s="60">
        <f>Utility_per_Participant!L392</f>
        <v>480.79</v>
      </c>
      <c r="E397" s="59">
        <f>Utility_per_Participant!Q392</f>
        <v>0</v>
      </c>
      <c r="F397" s="61" t="str">
        <f>Utility_per_Participant!R392</f>
        <v>RS</v>
      </c>
      <c r="G397" s="62">
        <f>Utility_per_Participant!M392</f>
        <v>16</v>
      </c>
      <c r="H397" s="63">
        <v>1</v>
      </c>
      <c r="I397" s="63">
        <v>1</v>
      </c>
      <c r="J397" s="63">
        <v>1</v>
      </c>
      <c r="K397" s="63">
        <v>1</v>
      </c>
      <c r="L397" s="63">
        <v>1</v>
      </c>
      <c r="M397" s="63">
        <v>1</v>
      </c>
      <c r="N397" s="63">
        <v>1</v>
      </c>
      <c r="O397" s="63">
        <v>1</v>
      </c>
      <c r="P397" s="63">
        <v>1</v>
      </c>
      <c r="Q397" s="63">
        <v>1</v>
      </c>
      <c r="R397" s="63">
        <v>1</v>
      </c>
      <c r="S397" s="63">
        <v>1</v>
      </c>
      <c r="T397" s="65">
        <f>Utility_per_Participant!K392</f>
        <v>91.003626744269766</v>
      </c>
      <c r="U397" s="65">
        <v>0</v>
      </c>
      <c r="V397" s="66">
        <f>Utility_per_Participant!O392</f>
        <v>1707.4999997999998</v>
      </c>
      <c r="W397" s="65">
        <v>0</v>
      </c>
      <c r="X397" s="65">
        <v>0</v>
      </c>
      <c r="Y397" s="65">
        <v>0</v>
      </c>
      <c r="Z397" s="63">
        <v>1</v>
      </c>
      <c r="AA397" s="67">
        <f>Utility_per_Participant!N392</f>
        <v>0</v>
      </c>
    </row>
    <row r="398" spans="1:27" ht="15.75" thickBot="1" x14ac:dyDescent="0.3">
      <c r="A398" s="58" t="str">
        <f>Utility_per_Participant!B393</f>
        <v>RSFT307</v>
      </c>
      <c r="B398" s="59">
        <f>Utility_per_Participant!I393</f>
        <v>0.218</v>
      </c>
      <c r="C398" s="59">
        <f>Utility_per_Participant!J393</f>
        <v>9.2999999999999999E-2</v>
      </c>
      <c r="D398" s="60">
        <f>Utility_per_Participant!L393</f>
        <v>576.94000000000005</v>
      </c>
      <c r="E398" s="59">
        <f>Utility_per_Participant!Q393</f>
        <v>0</v>
      </c>
      <c r="F398" s="61" t="str">
        <f>Utility_per_Participant!R393</f>
        <v>RS</v>
      </c>
      <c r="G398" s="62">
        <f>Utility_per_Participant!M393</f>
        <v>16</v>
      </c>
      <c r="H398" s="63">
        <v>1</v>
      </c>
      <c r="I398" s="63">
        <v>1</v>
      </c>
      <c r="J398" s="63">
        <v>1</v>
      </c>
      <c r="K398" s="63">
        <v>1</v>
      </c>
      <c r="L398" s="63">
        <v>1</v>
      </c>
      <c r="M398" s="63">
        <v>1</v>
      </c>
      <c r="N398" s="63">
        <v>1</v>
      </c>
      <c r="O398" s="63">
        <v>1</v>
      </c>
      <c r="P398" s="63">
        <v>1</v>
      </c>
      <c r="Q398" s="63">
        <v>1</v>
      </c>
      <c r="R398" s="63">
        <v>1</v>
      </c>
      <c r="S398" s="63">
        <v>1</v>
      </c>
      <c r="T398" s="65">
        <f>Utility_per_Participant!K393</f>
        <v>109.20283785818965</v>
      </c>
      <c r="U398" s="65">
        <v>0</v>
      </c>
      <c r="V398" s="66">
        <f>Utility_per_Participant!O393</f>
        <v>2048.9999997999998</v>
      </c>
      <c r="W398" s="65">
        <v>0</v>
      </c>
      <c r="X398" s="65">
        <v>0</v>
      </c>
      <c r="Y398" s="65">
        <v>0</v>
      </c>
      <c r="Z398" s="63">
        <v>1</v>
      </c>
      <c r="AA398" s="67">
        <f>Utility_per_Participant!N393</f>
        <v>614.69999999999936</v>
      </c>
    </row>
    <row r="399" spans="1:27" ht="15.75" thickBot="1" x14ac:dyDescent="0.3">
      <c r="A399" s="58" t="str">
        <f>Utility_per_Participant!B394</f>
        <v>RSFN307</v>
      </c>
      <c r="B399" s="59">
        <f>Utility_per_Participant!I394</f>
        <v>0.218</v>
      </c>
      <c r="C399" s="59">
        <f>Utility_per_Participant!J394</f>
        <v>9.2999999999999999E-2</v>
      </c>
      <c r="D399" s="60">
        <f>Utility_per_Participant!L394</f>
        <v>576.94000000000005</v>
      </c>
      <c r="E399" s="59">
        <f>Utility_per_Participant!Q394</f>
        <v>0</v>
      </c>
      <c r="F399" s="61" t="str">
        <f>Utility_per_Participant!R394</f>
        <v>RS</v>
      </c>
      <c r="G399" s="62">
        <f>Utility_per_Participant!M394</f>
        <v>16</v>
      </c>
      <c r="H399" s="63">
        <v>1</v>
      </c>
      <c r="I399" s="63">
        <v>1</v>
      </c>
      <c r="J399" s="63">
        <v>1</v>
      </c>
      <c r="K399" s="63">
        <v>1</v>
      </c>
      <c r="L399" s="63">
        <v>1</v>
      </c>
      <c r="M399" s="63">
        <v>1</v>
      </c>
      <c r="N399" s="63">
        <v>1</v>
      </c>
      <c r="O399" s="63">
        <v>1</v>
      </c>
      <c r="P399" s="63">
        <v>1</v>
      </c>
      <c r="Q399" s="63">
        <v>1</v>
      </c>
      <c r="R399" s="63">
        <v>1</v>
      </c>
      <c r="S399" s="63">
        <v>1</v>
      </c>
      <c r="T399" s="65">
        <f>Utility_per_Participant!K394</f>
        <v>109.20283785818965</v>
      </c>
      <c r="U399" s="65">
        <v>0</v>
      </c>
      <c r="V399" s="66">
        <f>Utility_per_Participant!O394</f>
        <v>2048.9999997999998</v>
      </c>
      <c r="W399" s="65">
        <v>0</v>
      </c>
      <c r="X399" s="65">
        <v>0</v>
      </c>
      <c r="Y399" s="65">
        <v>0</v>
      </c>
      <c r="Z399" s="63">
        <v>1</v>
      </c>
      <c r="AA399" s="67">
        <f>Utility_per_Participant!N394</f>
        <v>0</v>
      </c>
    </row>
    <row r="400" spans="1:27" ht="15.75" thickBot="1" x14ac:dyDescent="0.3">
      <c r="A400" s="58" t="str">
        <f>Utility_per_Participant!B395</f>
        <v>RMOT308</v>
      </c>
      <c r="B400" s="59">
        <f>Utility_per_Participant!I395</f>
        <v>0.218</v>
      </c>
      <c r="C400" s="59">
        <f>Utility_per_Participant!J395</f>
        <v>2.866396915806189</v>
      </c>
      <c r="D400" s="60">
        <f>Utility_per_Participant!L395</f>
        <v>4309.34</v>
      </c>
      <c r="E400" s="59">
        <f>Utility_per_Participant!Q395</f>
        <v>0</v>
      </c>
      <c r="F400" s="61" t="str">
        <f>Utility_per_Participant!R395</f>
        <v>RS</v>
      </c>
      <c r="G400" s="62">
        <f>Utility_per_Participant!M395</f>
        <v>16</v>
      </c>
      <c r="H400" s="63">
        <v>1</v>
      </c>
      <c r="I400" s="63">
        <v>1</v>
      </c>
      <c r="J400" s="63">
        <v>1</v>
      </c>
      <c r="K400" s="63">
        <v>1</v>
      </c>
      <c r="L400" s="63">
        <v>1</v>
      </c>
      <c r="M400" s="63">
        <v>1</v>
      </c>
      <c r="N400" s="63">
        <v>1</v>
      </c>
      <c r="O400" s="63">
        <v>1</v>
      </c>
      <c r="P400" s="63">
        <v>1</v>
      </c>
      <c r="Q400" s="63">
        <v>1</v>
      </c>
      <c r="R400" s="63">
        <v>1</v>
      </c>
      <c r="S400" s="63">
        <v>1</v>
      </c>
      <c r="T400" s="65">
        <f>Utility_per_Participant!K395</f>
        <v>815.66914635111266</v>
      </c>
      <c r="U400" s="65">
        <v>0</v>
      </c>
      <c r="V400" s="66">
        <f>Utility_per_Participant!O395</f>
        <v>2049.0000000999999</v>
      </c>
      <c r="W400" s="65">
        <v>0</v>
      </c>
      <c r="X400" s="65">
        <v>0</v>
      </c>
      <c r="Y400" s="65">
        <v>0</v>
      </c>
      <c r="Z400" s="63">
        <v>1</v>
      </c>
      <c r="AA400" s="67">
        <f>Utility_per_Participant!N395</f>
        <v>614.69999999999698</v>
      </c>
    </row>
    <row r="401" spans="1:27" ht="15.75" thickBot="1" x14ac:dyDescent="0.3">
      <c r="A401" s="58" t="str">
        <f>Utility_per_Participant!B396</f>
        <v>RMON308</v>
      </c>
      <c r="B401" s="59">
        <f>Utility_per_Participant!I396</f>
        <v>0.218</v>
      </c>
      <c r="C401" s="59">
        <f>Utility_per_Participant!J396</f>
        <v>2.866396915806189</v>
      </c>
      <c r="D401" s="60">
        <f>Utility_per_Participant!L396</f>
        <v>4309.34</v>
      </c>
      <c r="E401" s="59">
        <f>Utility_per_Participant!Q396</f>
        <v>0</v>
      </c>
      <c r="F401" s="61" t="str">
        <f>Utility_per_Participant!R396</f>
        <v>RS</v>
      </c>
      <c r="G401" s="62">
        <f>Utility_per_Participant!M396</f>
        <v>16</v>
      </c>
      <c r="H401" s="63">
        <v>1</v>
      </c>
      <c r="I401" s="63">
        <v>1</v>
      </c>
      <c r="J401" s="63">
        <v>1</v>
      </c>
      <c r="K401" s="63">
        <v>1</v>
      </c>
      <c r="L401" s="63">
        <v>1</v>
      </c>
      <c r="M401" s="63">
        <v>1</v>
      </c>
      <c r="N401" s="63">
        <v>1</v>
      </c>
      <c r="O401" s="63">
        <v>1</v>
      </c>
      <c r="P401" s="63">
        <v>1</v>
      </c>
      <c r="Q401" s="63">
        <v>1</v>
      </c>
      <c r="R401" s="63">
        <v>1</v>
      </c>
      <c r="S401" s="63">
        <v>1</v>
      </c>
      <c r="T401" s="65">
        <f>Utility_per_Participant!K396</f>
        <v>815.66914635111266</v>
      </c>
      <c r="U401" s="65">
        <v>0</v>
      </c>
      <c r="V401" s="66">
        <f>Utility_per_Participant!O396</f>
        <v>2049.0000000999999</v>
      </c>
      <c r="W401" s="65">
        <v>0</v>
      </c>
      <c r="X401" s="65">
        <v>0</v>
      </c>
      <c r="Y401" s="65">
        <v>0</v>
      </c>
      <c r="Z401" s="63">
        <v>1</v>
      </c>
      <c r="AA401" s="67">
        <f>Utility_per_Participant!N396</f>
        <v>0</v>
      </c>
    </row>
    <row r="402" spans="1:27" ht="15.75" thickBot="1" x14ac:dyDescent="0.3">
      <c r="A402" s="58" t="str">
        <f>Utility_per_Participant!B397</f>
        <v>RMFT308</v>
      </c>
      <c r="B402" s="59">
        <f>Utility_per_Participant!I397</f>
        <v>0.182</v>
      </c>
      <c r="C402" s="59">
        <f>Utility_per_Participant!J397</f>
        <v>2.388832024948722</v>
      </c>
      <c r="D402" s="60">
        <f>Utility_per_Participant!L397</f>
        <v>3591.12</v>
      </c>
      <c r="E402" s="59">
        <f>Utility_per_Participant!Q397</f>
        <v>0</v>
      </c>
      <c r="F402" s="61" t="str">
        <f>Utility_per_Participant!R397</f>
        <v>RS</v>
      </c>
      <c r="G402" s="62">
        <f>Utility_per_Participant!M397</f>
        <v>16</v>
      </c>
      <c r="H402" s="63">
        <v>1</v>
      </c>
      <c r="I402" s="63">
        <v>1</v>
      </c>
      <c r="J402" s="63">
        <v>1</v>
      </c>
      <c r="K402" s="63">
        <v>1</v>
      </c>
      <c r="L402" s="63">
        <v>1</v>
      </c>
      <c r="M402" s="63">
        <v>1</v>
      </c>
      <c r="N402" s="63">
        <v>1</v>
      </c>
      <c r="O402" s="63">
        <v>1</v>
      </c>
      <c r="P402" s="63">
        <v>1</v>
      </c>
      <c r="Q402" s="63">
        <v>1</v>
      </c>
      <c r="R402" s="63">
        <v>1</v>
      </c>
      <c r="S402" s="63">
        <v>1</v>
      </c>
      <c r="T402" s="65">
        <f>Utility_per_Participant!K397</f>
        <v>679.72491955714975</v>
      </c>
      <c r="U402" s="65">
        <v>0</v>
      </c>
      <c r="V402" s="66">
        <f>Utility_per_Participant!O397</f>
        <v>1707.4999994999998</v>
      </c>
      <c r="W402" s="65">
        <v>0</v>
      </c>
      <c r="X402" s="65">
        <v>0</v>
      </c>
      <c r="Y402" s="65">
        <v>0</v>
      </c>
      <c r="Z402" s="63">
        <v>1</v>
      </c>
      <c r="AA402" s="67">
        <f>Utility_per_Participant!N397</f>
        <v>512.24999999999795</v>
      </c>
    </row>
    <row r="403" spans="1:27" ht="15.75" thickBot="1" x14ac:dyDescent="0.3">
      <c r="A403" s="58" t="str">
        <f>Utility_per_Participant!B398</f>
        <v>RMFN308</v>
      </c>
      <c r="B403" s="59">
        <f>Utility_per_Participant!I398</f>
        <v>0.182</v>
      </c>
      <c r="C403" s="59">
        <f>Utility_per_Participant!J398</f>
        <v>2.388832024948722</v>
      </c>
      <c r="D403" s="60">
        <f>Utility_per_Participant!L398</f>
        <v>3591.12</v>
      </c>
      <c r="E403" s="59">
        <f>Utility_per_Participant!Q398</f>
        <v>0</v>
      </c>
      <c r="F403" s="61" t="str">
        <f>Utility_per_Participant!R398</f>
        <v>RS</v>
      </c>
      <c r="G403" s="62">
        <f>Utility_per_Participant!M398</f>
        <v>16</v>
      </c>
      <c r="H403" s="63">
        <v>1</v>
      </c>
      <c r="I403" s="63">
        <v>1</v>
      </c>
      <c r="J403" s="63">
        <v>1</v>
      </c>
      <c r="K403" s="63">
        <v>1</v>
      </c>
      <c r="L403" s="63">
        <v>1</v>
      </c>
      <c r="M403" s="63">
        <v>1</v>
      </c>
      <c r="N403" s="63">
        <v>1</v>
      </c>
      <c r="O403" s="63">
        <v>1</v>
      </c>
      <c r="P403" s="63">
        <v>1</v>
      </c>
      <c r="Q403" s="63">
        <v>1</v>
      </c>
      <c r="R403" s="63">
        <v>1</v>
      </c>
      <c r="S403" s="63">
        <v>1</v>
      </c>
      <c r="T403" s="65">
        <f>Utility_per_Participant!K398</f>
        <v>679.72491955714975</v>
      </c>
      <c r="U403" s="65">
        <v>0</v>
      </c>
      <c r="V403" s="66">
        <f>Utility_per_Participant!O398</f>
        <v>1707.4999994999998</v>
      </c>
      <c r="W403" s="65">
        <v>0</v>
      </c>
      <c r="X403" s="65">
        <v>0</v>
      </c>
      <c r="Y403" s="65">
        <v>0</v>
      </c>
      <c r="Z403" s="63">
        <v>1</v>
      </c>
      <c r="AA403" s="67">
        <f>Utility_per_Participant!N398</f>
        <v>0</v>
      </c>
    </row>
    <row r="404" spans="1:27" ht="15.75" thickBot="1" x14ac:dyDescent="0.3">
      <c r="A404" s="58" t="str">
        <f>Utility_per_Participant!B399</f>
        <v>RSFT308</v>
      </c>
      <c r="B404" s="59">
        <f>Utility_per_Participant!I399</f>
        <v>0.218</v>
      </c>
      <c r="C404" s="59">
        <f>Utility_per_Participant!J399</f>
        <v>2.866396915806189</v>
      </c>
      <c r="D404" s="60">
        <f>Utility_per_Participant!L399</f>
        <v>4309.34</v>
      </c>
      <c r="E404" s="59">
        <f>Utility_per_Participant!Q399</f>
        <v>0</v>
      </c>
      <c r="F404" s="61" t="str">
        <f>Utility_per_Participant!R399</f>
        <v>RS</v>
      </c>
      <c r="G404" s="62">
        <f>Utility_per_Participant!M399</f>
        <v>16</v>
      </c>
      <c r="H404" s="63">
        <v>1</v>
      </c>
      <c r="I404" s="63">
        <v>1</v>
      </c>
      <c r="J404" s="63">
        <v>1</v>
      </c>
      <c r="K404" s="63">
        <v>1</v>
      </c>
      <c r="L404" s="63">
        <v>1</v>
      </c>
      <c r="M404" s="63">
        <v>1</v>
      </c>
      <c r="N404" s="63">
        <v>1</v>
      </c>
      <c r="O404" s="63">
        <v>1</v>
      </c>
      <c r="P404" s="63">
        <v>1</v>
      </c>
      <c r="Q404" s="63">
        <v>1</v>
      </c>
      <c r="R404" s="63">
        <v>1</v>
      </c>
      <c r="S404" s="63">
        <v>1</v>
      </c>
      <c r="T404" s="65">
        <f>Utility_per_Participant!K399</f>
        <v>815.66914635111266</v>
      </c>
      <c r="U404" s="65">
        <v>0</v>
      </c>
      <c r="V404" s="66">
        <f>Utility_per_Participant!O399</f>
        <v>2049.0000000999999</v>
      </c>
      <c r="W404" s="65">
        <v>0</v>
      </c>
      <c r="X404" s="65">
        <v>0</v>
      </c>
      <c r="Y404" s="65">
        <v>0</v>
      </c>
      <c r="Z404" s="63">
        <v>1</v>
      </c>
      <c r="AA404" s="67">
        <f>Utility_per_Participant!N399</f>
        <v>614.69999999999698</v>
      </c>
    </row>
    <row r="405" spans="1:27" ht="15.75" thickBot="1" x14ac:dyDescent="0.3">
      <c r="A405" s="58" t="str">
        <f>Utility_per_Participant!B400</f>
        <v>RSFN308</v>
      </c>
      <c r="B405" s="59">
        <f>Utility_per_Participant!I400</f>
        <v>0.218</v>
      </c>
      <c r="C405" s="59">
        <f>Utility_per_Participant!J400</f>
        <v>2.866396915806189</v>
      </c>
      <c r="D405" s="60">
        <f>Utility_per_Participant!L400</f>
        <v>4309.34</v>
      </c>
      <c r="E405" s="59">
        <f>Utility_per_Participant!Q400</f>
        <v>0</v>
      </c>
      <c r="F405" s="61" t="str">
        <f>Utility_per_Participant!R400</f>
        <v>RS</v>
      </c>
      <c r="G405" s="62">
        <f>Utility_per_Participant!M400</f>
        <v>16</v>
      </c>
      <c r="H405" s="63">
        <v>1</v>
      </c>
      <c r="I405" s="63">
        <v>1</v>
      </c>
      <c r="J405" s="63">
        <v>1</v>
      </c>
      <c r="K405" s="63">
        <v>1</v>
      </c>
      <c r="L405" s="63">
        <v>1</v>
      </c>
      <c r="M405" s="63">
        <v>1</v>
      </c>
      <c r="N405" s="63">
        <v>1</v>
      </c>
      <c r="O405" s="63">
        <v>1</v>
      </c>
      <c r="P405" s="63">
        <v>1</v>
      </c>
      <c r="Q405" s="63">
        <v>1</v>
      </c>
      <c r="R405" s="63">
        <v>1</v>
      </c>
      <c r="S405" s="63">
        <v>1</v>
      </c>
      <c r="T405" s="65">
        <f>Utility_per_Participant!K400</f>
        <v>815.66914635111266</v>
      </c>
      <c r="U405" s="65">
        <v>0</v>
      </c>
      <c r="V405" s="66">
        <f>Utility_per_Participant!O400</f>
        <v>2049.0000000999999</v>
      </c>
      <c r="W405" s="65">
        <v>0</v>
      </c>
      <c r="X405" s="65">
        <v>0</v>
      </c>
      <c r="Y405" s="65">
        <v>0</v>
      </c>
      <c r="Z405" s="63">
        <v>1</v>
      </c>
      <c r="AA405" s="67">
        <f>Utility_per_Participant!N400</f>
        <v>0</v>
      </c>
    </row>
    <row r="406" spans="1:27" ht="15.75" thickBot="1" x14ac:dyDescent="0.3">
      <c r="A406" s="58" t="str">
        <f>Utility_per_Participant!B401</f>
        <v>RMOT309</v>
      </c>
      <c r="B406" s="59">
        <f>Utility_per_Participant!I401</f>
        <v>0.127</v>
      </c>
      <c r="C406" s="59">
        <f>Utility_per_Participant!J401</f>
        <v>2.866396915806189</v>
      </c>
      <c r="D406" s="60">
        <f>Utility_per_Participant!L401</f>
        <v>4090.81</v>
      </c>
      <c r="E406" s="59">
        <f>Utility_per_Participant!Q401</f>
        <v>0</v>
      </c>
      <c r="F406" s="61" t="str">
        <f>Utility_per_Participant!R401</f>
        <v>RS</v>
      </c>
      <c r="G406" s="62">
        <f>Utility_per_Participant!M401</f>
        <v>16</v>
      </c>
      <c r="H406" s="63">
        <v>1</v>
      </c>
      <c r="I406" s="63">
        <v>1</v>
      </c>
      <c r="J406" s="63">
        <v>1</v>
      </c>
      <c r="K406" s="63">
        <v>1</v>
      </c>
      <c r="L406" s="63">
        <v>1</v>
      </c>
      <c r="M406" s="63">
        <v>1</v>
      </c>
      <c r="N406" s="63">
        <v>1</v>
      </c>
      <c r="O406" s="63">
        <v>1</v>
      </c>
      <c r="P406" s="63">
        <v>1</v>
      </c>
      <c r="Q406" s="63">
        <v>1</v>
      </c>
      <c r="R406" s="63">
        <v>1</v>
      </c>
      <c r="S406" s="63">
        <v>1</v>
      </c>
      <c r="T406" s="65">
        <f>Utility_per_Participant!K401</f>
        <v>774.30592633317292</v>
      </c>
      <c r="U406" s="65">
        <v>0</v>
      </c>
      <c r="V406" s="66">
        <f>Utility_per_Participant!O401</f>
        <v>1049.9999999899999</v>
      </c>
      <c r="W406" s="65">
        <v>0</v>
      </c>
      <c r="X406" s="65">
        <v>0</v>
      </c>
      <c r="Y406" s="65">
        <v>0</v>
      </c>
      <c r="Z406" s="63">
        <v>1</v>
      </c>
      <c r="AA406" s="67">
        <f>Utility_per_Participant!N401</f>
        <v>314.99999999999989</v>
      </c>
    </row>
    <row r="407" spans="1:27" ht="15.75" thickBot="1" x14ac:dyDescent="0.3">
      <c r="A407" s="58" t="str">
        <f>Utility_per_Participant!B402</f>
        <v>RMON309</v>
      </c>
      <c r="B407" s="59">
        <f>Utility_per_Participant!I402</f>
        <v>0.127</v>
      </c>
      <c r="C407" s="59">
        <f>Utility_per_Participant!J402</f>
        <v>2.866396915806189</v>
      </c>
      <c r="D407" s="60">
        <f>Utility_per_Participant!L402</f>
        <v>4090.81</v>
      </c>
      <c r="E407" s="59">
        <f>Utility_per_Participant!Q402</f>
        <v>0</v>
      </c>
      <c r="F407" s="61" t="str">
        <f>Utility_per_Participant!R402</f>
        <v>RS</v>
      </c>
      <c r="G407" s="62">
        <f>Utility_per_Participant!M402</f>
        <v>16</v>
      </c>
      <c r="H407" s="63">
        <v>1</v>
      </c>
      <c r="I407" s="63">
        <v>1</v>
      </c>
      <c r="J407" s="63">
        <v>1</v>
      </c>
      <c r="K407" s="63">
        <v>1</v>
      </c>
      <c r="L407" s="63">
        <v>1</v>
      </c>
      <c r="M407" s="63">
        <v>1</v>
      </c>
      <c r="N407" s="63">
        <v>1</v>
      </c>
      <c r="O407" s="63">
        <v>1</v>
      </c>
      <c r="P407" s="63">
        <v>1</v>
      </c>
      <c r="Q407" s="63">
        <v>1</v>
      </c>
      <c r="R407" s="63">
        <v>1</v>
      </c>
      <c r="S407" s="63">
        <v>1</v>
      </c>
      <c r="T407" s="65">
        <f>Utility_per_Participant!K402</f>
        <v>774.30592633317292</v>
      </c>
      <c r="U407" s="65">
        <v>0</v>
      </c>
      <c r="V407" s="66">
        <f>Utility_per_Participant!O402</f>
        <v>1049.9999999899999</v>
      </c>
      <c r="W407" s="65">
        <v>0</v>
      </c>
      <c r="X407" s="65">
        <v>0</v>
      </c>
      <c r="Y407" s="65">
        <v>0</v>
      </c>
      <c r="Z407" s="63">
        <v>1</v>
      </c>
      <c r="AA407" s="67">
        <f>Utility_per_Participant!N402</f>
        <v>0</v>
      </c>
    </row>
    <row r="408" spans="1:27" ht="15.75" thickBot="1" x14ac:dyDescent="0.3">
      <c r="A408" s="58" t="str">
        <f>Utility_per_Participant!B403</f>
        <v>RMFT309</v>
      </c>
      <c r="B408" s="59">
        <f>Utility_per_Participant!I403</f>
        <v>0.106</v>
      </c>
      <c r="C408" s="59">
        <f>Utility_per_Participant!J403</f>
        <v>2.388832024948722</v>
      </c>
      <c r="D408" s="60">
        <f>Utility_per_Participant!L403</f>
        <v>3409.0099999999998</v>
      </c>
      <c r="E408" s="59">
        <f>Utility_per_Participant!Q403</f>
        <v>0</v>
      </c>
      <c r="F408" s="61" t="str">
        <f>Utility_per_Participant!R403</f>
        <v>RS</v>
      </c>
      <c r="G408" s="62">
        <f>Utility_per_Participant!M403</f>
        <v>16</v>
      </c>
      <c r="H408" s="63">
        <v>1</v>
      </c>
      <c r="I408" s="63">
        <v>1</v>
      </c>
      <c r="J408" s="63">
        <v>1</v>
      </c>
      <c r="K408" s="63">
        <v>1</v>
      </c>
      <c r="L408" s="63">
        <v>1</v>
      </c>
      <c r="M408" s="63">
        <v>1</v>
      </c>
      <c r="N408" s="63">
        <v>1</v>
      </c>
      <c r="O408" s="63">
        <v>1</v>
      </c>
      <c r="P408" s="63">
        <v>1</v>
      </c>
      <c r="Q408" s="63">
        <v>1</v>
      </c>
      <c r="R408" s="63">
        <v>1</v>
      </c>
      <c r="S408" s="63">
        <v>1</v>
      </c>
      <c r="T408" s="65">
        <f>Utility_per_Participant!K403</f>
        <v>645.25525407658859</v>
      </c>
      <c r="U408" s="65">
        <v>0</v>
      </c>
      <c r="V408" s="66">
        <f>Utility_per_Participant!O403</f>
        <v>875.00000005000004</v>
      </c>
      <c r="W408" s="65">
        <v>0</v>
      </c>
      <c r="X408" s="65">
        <v>0</v>
      </c>
      <c r="Y408" s="65">
        <v>0</v>
      </c>
      <c r="Z408" s="63">
        <v>1</v>
      </c>
      <c r="AA408" s="67">
        <f>Utility_per_Participant!N403</f>
        <v>262.49999999999977</v>
      </c>
    </row>
    <row r="409" spans="1:27" ht="15.75" thickBot="1" x14ac:dyDescent="0.3">
      <c r="A409" s="58" t="str">
        <f>Utility_per_Participant!B404</f>
        <v>RMFN309</v>
      </c>
      <c r="B409" s="59">
        <f>Utility_per_Participant!I404</f>
        <v>0.106</v>
      </c>
      <c r="C409" s="59">
        <f>Utility_per_Participant!J404</f>
        <v>2.388832024948722</v>
      </c>
      <c r="D409" s="60">
        <f>Utility_per_Participant!L404</f>
        <v>3409.0099999999998</v>
      </c>
      <c r="E409" s="59">
        <f>Utility_per_Participant!Q404</f>
        <v>0</v>
      </c>
      <c r="F409" s="61" t="str">
        <f>Utility_per_Participant!R404</f>
        <v>RS</v>
      </c>
      <c r="G409" s="62">
        <f>Utility_per_Participant!M404</f>
        <v>16</v>
      </c>
      <c r="H409" s="63">
        <v>1</v>
      </c>
      <c r="I409" s="63">
        <v>1</v>
      </c>
      <c r="J409" s="63">
        <v>1</v>
      </c>
      <c r="K409" s="63">
        <v>1</v>
      </c>
      <c r="L409" s="63">
        <v>1</v>
      </c>
      <c r="M409" s="63">
        <v>1</v>
      </c>
      <c r="N409" s="63">
        <v>1</v>
      </c>
      <c r="O409" s="63">
        <v>1</v>
      </c>
      <c r="P409" s="63">
        <v>1</v>
      </c>
      <c r="Q409" s="63">
        <v>1</v>
      </c>
      <c r="R409" s="63">
        <v>1</v>
      </c>
      <c r="S409" s="63">
        <v>1</v>
      </c>
      <c r="T409" s="65">
        <f>Utility_per_Participant!K404</f>
        <v>645.25525407658859</v>
      </c>
      <c r="U409" s="65">
        <v>0</v>
      </c>
      <c r="V409" s="66">
        <f>Utility_per_Participant!O404</f>
        <v>875.00000005000004</v>
      </c>
      <c r="W409" s="65">
        <v>0</v>
      </c>
      <c r="X409" s="65">
        <v>0</v>
      </c>
      <c r="Y409" s="65">
        <v>0</v>
      </c>
      <c r="Z409" s="63">
        <v>1</v>
      </c>
      <c r="AA409" s="67">
        <f>Utility_per_Participant!N404</f>
        <v>0</v>
      </c>
    </row>
    <row r="410" spans="1:27" ht="15.75" thickBot="1" x14ac:dyDescent="0.3">
      <c r="A410" s="58" t="str">
        <f>Utility_per_Participant!B405</f>
        <v>RSFT309</v>
      </c>
      <c r="B410" s="59">
        <f>Utility_per_Participant!I405</f>
        <v>0.127</v>
      </c>
      <c r="C410" s="59">
        <f>Utility_per_Participant!J405</f>
        <v>2.866396915806189</v>
      </c>
      <c r="D410" s="60">
        <f>Utility_per_Participant!L405</f>
        <v>4090.81</v>
      </c>
      <c r="E410" s="59">
        <f>Utility_per_Participant!Q405</f>
        <v>0</v>
      </c>
      <c r="F410" s="61" t="str">
        <f>Utility_per_Participant!R405</f>
        <v>RS</v>
      </c>
      <c r="G410" s="62">
        <f>Utility_per_Participant!M405</f>
        <v>16</v>
      </c>
      <c r="H410" s="63">
        <v>1</v>
      </c>
      <c r="I410" s="63">
        <v>1</v>
      </c>
      <c r="J410" s="63">
        <v>1</v>
      </c>
      <c r="K410" s="63">
        <v>1</v>
      </c>
      <c r="L410" s="63">
        <v>1</v>
      </c>
      <c r="M410" s="63">
        <v>1</v>
      </c>
      <c r="N410" s="63">
        <v>1</v>
      </c>
      <c r="O410" s="63">
        <v>1</v>
      </c>
      <c r="P410" s="63">
        <v>1</v>
      </c>
      <c r="Q410" s="63">
        <v>1</v>
      </c>
      <c r="R410" s="63">
        <v>1</v>
      </c>
      <c r="S410" s="63">
        <v>1</v>
      </c>
      <c r="T410" s="65">
        <f>Utility_per_Participant!K405</f>
        <v>774.30592633317292</v>
      </c>
      <c r="U410" s="65">
        <v>0</v>
      </c>
      <c r="V410" s="66">
        <f>Utility_per_Participant!O405</f>
        <v>1049.9999999899999</v>
      </c>
      <c r="W410" s="65">
        <v>0</v>
      </c>
      <c r="X410" s="65">
        <v>0</v>
      </c>
      <c r="Y410" s="65">
        <v>0</v>
      </c>
      <c r="Z410" s="63">
        <v>1</v>
      </c>
      <c r="AA410" s="67">
        <f>Utility_per_Participant!N405</f>
        <v>314.99999999999989</v>
      </c>
    </row>
    <row r="411" spans="1:27" ht="15.75" thickBot="1" x14ac:dyDescent="0.3">
      <c r="A411" s="58" t="str">
        <f>Utility_per_Participant!B406</f>
        <v>RSFN309</v>
      </c>
      <c r="B411" s="59">
        <f>Utility_per_Participant!I406</f>
        <v>0.127</v>
      </c>
      <c r="C411" s="59">
        <f>Utility_per_Participant!J406</f>
        <v>2.866396915806189</v>
      </c>
      <c r="D411" s="60">
        <f>Utility_per_Participant!L406</f>
        <v>4090.81</v>
      </c>
      <c r="E411" s="59">
        <f>Utility_per_Participant!Q406</f>
        <v>0</v>
      </c>
      <c r="F411" s="61" t="str">
        <f>Utility_per_Participant!R406</f>
        <v>RS</v>
      </c>
      <c r="G411" s="62">
        <f>Utility_per_Participant!M406</f>
        <v>16</v>
      </c>
      <c r="H411" s="63">
        <v>1</v>
      </c>
      <c r="I411" s="63">
        <v>1</v>
      </c>
      <c r="J411" s="63">
        <v>1</v>
      </c>
      <c r="K411" s="63">
        <v>1</v>
      </c>
      <c r="L411" s="63">
        <v>1</v>
      </c>
      <c r="M411" s="63">
        <v>1</v>
      </c>
      <c r="N411" s="63">
        <v>1</v>
      </c>
      <c r="O411" s="63">
        <v>1</v>
      </c>
      <c r="P411" s="63">
        <v>1</v>
      </c>
      <c r="Q411" s="63">
        <v>1</v>
      </c>
      <c r="R411" s="63">
        <v>1</v>
      </c>
      <c r="S411" s="63">
        <v>1</v>
      </c>
      <c r="T411" s="65">
        <f>Utility_per_Participant!K406</f>
        <v>774.30592633317292</v>
      </c>
      <c r="U411" s="65">
        <v>0</v>
      </c>
      <c r="V411" s="66">
        <f>Utility_per_Participant!O406</f>
        <v>1049.9999999899999</v>
      </c>
      <c r="W411" s="65">
        <v>0</v>
      </c>
      <c r="X411" s="65">
        <v>0</v>
      </c>
      <c r="Y411" s="65">
        <v>0</v>
      </c>
      <c r="Z411" s="63">
        <v>1</v>
      </c>
      <c r="AA411" s="67">
        <f>Utility_per_Participant!N406</f>
        <v>0</v>
      </c>
    </row>
    <row r="412" spans="1:27" ht="15.75" thickBot="1" x14ac:dyDescent="0.3">
      <c r="A412" s="58" t="str">
        <f>Utility_per_Participant!B407</f>
        <v>RMOT310</v>
      </c>
      <c r="B412" s="59">
        <f>Utility_per_Participant!I407</f>
        <v>0.127</v>
      </c>
      <c r="C412" s="59">
        <f>Utility_per_Participant!J407</f>
        <v>9.2999999999999999E-2</v>
      </c>
      <c r="D412" s="60">
        <f>Utility_per_Participant!L407</f>
        <v>358.40999999999997</v>
      </c>
      <c r="E412" s="59">
        <f>Utility_per_Participant!Q407</f>
        <v>0</v>
      </c>
      <c r="F412" s="61" t="str">
        <f>Utility_per_Participant!R407</f>
        <v>RS</v>
      </c>
      <c r="G412" s="62">
        <f>Utility_per_Participant!M407</f>
        <v>16</v>
      </c>
      <c r="H412" s="63">
        <v>1</v>
      </c>
      <c r="I412" s="63">
        <v>1</v>
      </c>
      <c r="J412" s="63">
        <v>1</v>
      </c>
      <c r="K412" s="63">
        <v>1</v>
      </c>
      <c r="L412" s="63">
        <v>1</v>
      </c>
      <c r="M412" s="63">
        <v>1</v>
      </c>
      <c r="N412" s="63">
        <v>1</v>
      </c>
      <c r="O412" s="63">
        <v>1</v>
      </c>
      <c r="P412" s="63">
        <v>1</v>
      </c>
      <c r="Q412" s="63">
        <v>1</v>
      </c>
      <c r="R412" s="63">
        <v>1</v>
      </c>
      <c r="S412" s="63">
        <v>1</v>
      </c>
      <c r="T412" s="65">
        <f>Utility_per_Participant!K407</f>
        <v>67.839617840249844</v>
      </c>
      <c r="U412" s="65">
        <v>0</v>
      </c>
      <c r="V412" s="66">
        <f>Utility_per_Participant!O407</f>
        <v>1050</v>
      </c>
      <c r="W412" s="65">
        <v>0</v>
      </c>
      <c r="X412" s="65">
        <v>0</v>
      </c>
      <c r="Y412" s="65">
        <v>0</v>
      </c>
      <c r="Z412" s="63">
        <v>1</v>
      </c>
      <c r="AA412" s="67">
        <f>Utility_per_Participant!N407</f>
        <v>314.99999999999972</v>
      </c>
    </row>
    <row r="413" spans="1:27" ht="15.75" thickBot="1" x14ac:dyDescent="0.3">
      <c r="A413" s="58" t="str">
        <f>Utility_per_Participant!B408</f>
        <v>RMON310</v>
      </c>
      <c r="B413" s="59">
        <f>Utility_per_Participant!I408</f>
        <v>0.127</v>
      </c>
      <c r="C413" s="59">
        <f>Utility_per_Participant!J408</f>
        <v>9.2999999999999999E-2</v>
      </c>
      <c r="D413" s="60">
        <f>Utility_per_Participant!L408</f>
        <v>358.40999999999997</v>
      </c>
      <c r="E413" s="59">
        <f>Utility_per_Participant!Q408</f>
        <v>0</v>
      </c>
      <c r="F413" s="61" t="str">
        <f>Utility_per_Participant!R408</f>
        <v>RS</v>
      </c>
      <c r="G413" s="62">
        <f>Utility_per_Participant!M408</f>
        <v>16</v>
      </c>
      <c r="H413" s="63">
        <v>1</v>
      </c>
      <c r="I413" s="63">
        <v>1</v>
      </c>
      <c r="J413" s="63">
        <v>1</v>
      </c>
      <c r="K413" s="63">
        <v>1</v>
      </c>
      <c r="L413" s="63">
        <v>1</v>
      </c>
      <c r="M413" s="63">
        <v>1</v>
      </c>
      <c r="N413" s="63">
        <v>1</v>
      </c>
      <c r="O413" s="63">
        <v>1</v>
      </c>
      <c r="P413" s="63">
        <v>1</v>
      </c>
      <c r="Q413" s="63">
        <v>1</v>
      </c>
      <c r="R413" s="63">
        <v>1</v>
      </c>
      <c r="S413" s="63">
        <v>1</v>
      </c>
      <c r="T413" s="65">
        <f>Utility_per_Participant!K408</f>
        <v>67.839617840249844</v>
      </c>
      <c r="U413" s="65">
        <v>0</v>
      </c>
      <c r="V413" s="66">
        <f>Utility_per_Participant!O408</f>
        <v>1050</v>
      </c>
      <c r="W413" s="65">
        <v>0</v>
      </c>
      <c r="X413" s="65">
        <v>0</v>
      </c>
      <c r="Y413" s="65">
        <v>0</v>
      </c>
      <c r="Z413" s="63">
        <v>1</v>
      </c>
      <c r="AA413" s="67">
        <f>Utility_per_Participant!N408</f>
        <v>0</v>
      </c>
    </row>
    <row r="414" spans="1:27" ht="15.75" thickBot="1" x14ac:dyDescent="0.3">
      <c r="A414" s="58" t="str">
        <f>Utility_per_Participant!B409</f>
        <v>RMFT310</v>
      </c>
      <c r="B414" s="59">
        <f>Utility_per_Participant!I409</f>
        <v>0.106</v>
      </c>
      <c r="C414" s="59">
        <f>Utility_per_Participant!J409</f>
        <v>7.6999999999999999E-2</v>
      </c>
      <c r="D414" s="60">
        <f>Utility_per_Participant!L409</f>
        <v>298.68</v>
      </c>
      <c r="E414" s="59">
        <f>Utility_per_Participant!Q409</f>
        <v>0</v>
      </c>
      <c r="F414" s="61" t="str">
        <f>Utility_per_Participant!R409</f>
        <v>RS</v>
      </c>
      <c r="G414" s="62">
        <f>Utility_per_Participant!M409</f>
        <v>16</v>
      </c>
      <c r="H414" s="63">
        <v>1</v>
      </c>
      <c r="I414" s="63">
        <v>1</v>
      </c>
      <c r="J414" s="63">
        <v>1</v>
      </c>
      <c r="K414" s="63">
        <v>1</v>
      </c>
      <c r="L414" s="63">
        <v>1</v>
      </c>
      <c r="M414" s="63">
        <v>1</v>
      </c>
      <c r="N414" s="63">
        <v>1</v>
      </c>
      <c r="O414" s="63">
        <v>1</v>
      </c>
      <c r="P414" s="63">
        <v>1</v>
      </c>
      <c r="Q414" s="63">
        <v>1</v>
      </c>
      <c r="R414" s="63">
        <v>1</v>
      </c>
      <c r="S414" s="63">
        <v>1</v>
      </c>
      <c r="T414" s="65">
        <f>Utility_per_Participant!K409</f>
        <v>56.533961263708676</v>
      </c>
      <c r="U414" s="65">
        <v>0</v>
      </c>
      <c r="V414" s="66">
        <f>Utility_per_Participant!O409</f>
        <v>875</v>
      </c>
      <c r="W414" s="65">
        <v>0</v>
      </c>
      <c r="X414" s="65">
        <v>0</v>
      </c>
      <c r="Y414" s="65">
        <v>0</v>
      </c>
      <c r="Z414" s="63">
        <v>1</v>
      </c>
      <c r="AA414" s="67">
        <f>Utility_per_Participant!N409</f>
        <v>262.49999999999972</v>
      </c>
    </row>
    <row r="415" spans="1:27" ht="15.75" thickBot="1" x14ac:dyDescent="0.3">
      <c r="A415" s="58" t="str">
        <f>Utility_per_Participant!B410</f>
        <v>RMFN310</v>
      </c>
      <c r="B415" s="59">
        <f>Utility_per_Participant!I410</f>
        <v>0.106</v>
      </c>
      <c r="C415" s="59">
        <f>Utility_per_Participant!J410</f>
        <v>7.6999999999999999E-2</v>
      </c>
      <c r="D415" s="60">
        <f>Utility_per_Participant!L410</f>
        <v>298.68</v>
      </c>
      <c r="E415" s="59">
        <f>Utility_per_Participant!Q410</f>
        <v>0</v>
      </c>
      <c r="F415" s="61" t="str">
        <f>Utility_per_Participant!R410</f>
        <v>RS</v>
      </c>
      <c r="G415" s="62">
        <f>Utility_per_Participant!M410</f>
        <v>16</v>
      </c>
      <c r="H415" s="63">
        <v>1</v>
      </c>
      <c r="I415" s="63">
        <v>1</v>
      </c>
      <c r="J415" s="63">
        <v>1</v>
      </c>
      <c r="K415" s="63">
        <v>1</v>
      </c>
      <c r="L415" s="63">
        <v>1</v>
      </c>
      <c r="M415" s="63">
        <v>1</v>
      </c>
      <c r="N415" s="63">
        <v>1</v>
      </c>
      <c r="O415" s="63">
        <v>1</v>
      </c>
      <c r="P415" s="63">
        <v>1</v>
      </c>
      <c r="Q415" s="63">
        <v>1</v>
      </c>
      <c r="R415" s="63">
        <v>1</v>
      </c>
      <c r="S415" s="63">
        <v>1</v>
      </c>
      <c r="T415" s="65">
        <f>Utility_per_Participant!K410</f>
        <v>56.533961263708676</v>
      </c>
      <c r="U415" s="65">
        <v>0</v>
      </c>
      <c r="V415" s="66">
        <f>Utility_per_Participant!O410</f>
        <v>875</v>
      </c>
      <c r="W415" s="65">
        <v>0</v>
      </c>
      <c r="X415" s="65">
        <v>0</v>
      </c>
      <c r="Y415" s="65">
        <v>0</v>
      </c>
      <c r="Z415" s="63">
        <v>1</v>
      </c>
      <c r="AA415" s="67">
        <f>Utility_per_Participant!N410</f>
        <v>0</v>
      </c>
    </row>
    <row r="416" spans="1:27" ht="15.75" thickBot="1" x14ac:dyDescent="0.3">
      <c r="A416" s="58" t="str">
        <f>Utility_per_Participant!B411</f>
        <v>RSFT310</v>
      </c>
      <c r="B416" s="59">
        <f>Utility_per_Participant!I411</f>
        <v>0.127</v>
      </c>
      <c r="C416" s="59">
        <f>Utility_per_Participant!J411</f>
        <v>9.2999999999999999E-2</v>
      </c>
      <c r="D416" s="60">
        <f>Utility_per_Participant!L411</f>
        <v>358.40999999999997</v>
      </c>
      <c r="E416" s="59">
        <f>Utility_per_Participant!Q411</f>
        <v>0</v>
      </c>
      <c r="F416" s="61" t="str">
        <f>Utility_per_Participant!R411</f>
        <v>RS</v>
      </c>
      <c r="G416" s="62">
        <f>Utility_per_Participant!M411</f>
        <v>16</v>
      </c>
      <c r="H416" s="63">
        <v>1</v>
      </c>
      <c r="I416" s="63">
        <v>1</v>
      </c>
      <c r="J416" s="63">
        <v>1</v>
      </c>
      <c r="K416" s="63">
        <v>1</v>
      </c>
      <c r="L416" s="63">
        <v>1</v>
      </c>
      <c r="M416" s="63">
        <v>1</v>
      </c>
      <c r="N416" s="63">
        <v>1</v>
      </c>
      <c r="O416" s="63">
        <v>1</v>
      </c>
      <c r="P416" s="63">
        <v>1</v>
      </c>
      <c r="Q416" s="63">
        <v>1</v>
      </c>
      <c r="R416" s="63">
        <v>1</v>
      </c>
      <c r="S416" s="63">
        <v>1</v>
      </c>
      <c r="T416" s="65">
        <f>Utility_per_Participant!K411</f>
        <v>67.839617840249844</v>
      </c>
      <c r="U416" s="65">
        <v>0</v>
      </c>
      <c r="V416" s="66">
        <f>Utility_per_Participant!O411</f>
        <v>1050</v>
      </c>
      <c r="W416" s="65">
        <v>0</v>
      </c>
      <c r="X416" s="65">
        <v>0</v>
      </c>
      <c r="Y416" s="65">
        <v>0</v>
      </c>
      <c r="Z416" s="63">
        <v>1</v>
      </c>
      <c r="AA416" s="67">
        <f>Utility_per_Participant!N411</f>
        <v>314.99999999999972</v>
      </c>
    </row>
    <row r="417" spans="1:27" ht="15.75" thickBot="1" x14ac:dyDescent="0.3">
      <c r="A417" s="58" t="str">
        <f>Utility_per_Participant!B412</f>
        <v>RSFN310</v>
      </c>
      <c r="B417" s="59">
        <f>Utility_per_Participant!I412</f>
        <v>0.127</v>
      </c>
      <c r="C417" s="59">
        <f>Utility_per_Participant!J412</f>
        <v>9.2999999999999999E-2</v>
      </c>
      <c r="D417" s="60">
        <f>Utility_per_Participant!L412</f>
        <v>358.40999999999997</v>
      </c>
      <c r="E417" s="59">
        <f>Utility_per_Participant!Q412</f>
        <v>0</v>
      </c>
      <c r="F417" s="61" t="str">
        <f>Utility_per_Participant!R412</f>
        <v>RS</v>
      </c>
      <c r="G417" s="62">
        <f>Utility_per_Participant!M412</f>
        <v>16</v>
      </c>
      <c r="H417" s="63">
        <v>1</v>
      </c>
      <c r="I417" s="63">
        <v>1</v>
      </c>
      <c r="J417" s="63">
        <v>1</v>
      </c>
      <c r="K417" s="63">
        <v>1</v>
      </c>
      <c r="L417" s="63">
        <v>1</v>
      </c>
      <c r="M417" s="63">
        <v>1</v>
      </c>
      <c r="N417" s="63">
        <v>1</v>
      </c>
      <c r="O417" s="63">
        <v>1</v>
      </c>
      <c r="P417" s="63">
        <v>1</v>
      </c>
      <c r="Q417" s="63">
        <v>1</v>
      </c>
      <c r="R417" s="63">
        <v>1</v>
      </c>
      <c r="S417" s="63">
        <v>1</v>
      </c>
      <c r="T417" s="65">
        <f>Utility_per_Participant!K412</f>
        <v>67.839617840249844</v>
      </c>
      <c r="U417" s="65">
        <v>0</v>
      </c>
      <c r="V417" s="66">
        <f>Utility_per_Participant!O412</f>
        <v>1050</v>
      </c>
      <c r="W417" s="65">
        <v>0</v>
      </c>
      <c r="X417" s="65">
        <v>0</v>
      </c>
      <c r="Y417" s="65">
        <v>0</v>
      </c>
      <c r="Z417" s="63">
        <v>1</v>
      </c>
      <c r="AA417" s="67">
        <f>Utility_per_Participant!N412</f>
        <v>0</v>
      </c>
    </row>
    <row r="418" spans="1:27" ht="15.75" thickBot="1" x14ac:dyDescent="0.3">
      <c r="A418" s="58" t="str">
        <f>Utility_per_Participant!B413</f>
        <v>RMOT311</v>
      </c>
      <c r="B418" s="59">
        <f>Utility_per_Participant!I413</f>
        <v>0.218</v>
      </c>
      <c r="C418" s="59">
        <f>Utility_per_Participant!J413</f>
        <v>1E-3</v>
      </c>
      <c r="D418" s="60">
        <f>Utility_per_Participant!L413</f>
        <v>524.47</v>
      </c>
      <c r="E418" s="59">
        <f>Utility_per_Participant!Q413</f>
        <v>0</v>
      </c>
      <c r="F418" s="61" t="str">
        <f>Utility_per_Participant!R413</f>
        <v>RS</v>
      </c>
      <c r="G418" s="62">
        <f>Utility_per_Participant!M413</f>
        <v>18</v>
      </c>
      <c r="H418" s="63">
        <v>1</v>
      </c>
      <c r="I418" s="63">
        <v>1</v>
      </c>
      <c r="J418" s="63">
        <v>1</v>
      </c>
      <c r="K418" s="63">
        <v>1</v>
      </c>
      <c r="L418" s="63">
        <v>1</v>
      </c>
      <c r="M418" s="63">
        <v>1</v>
      </c>
      <c r="N418" s="63">
        <v>1</v>
      </c>
      <c r="O418" s="63">
        <v>1</v>
      </c>
      <c r="P418" s="63">
        <v>1</v>
      </c>
      <c r="Q418" s="63">
        <v>1</v>
      </c>
      <c r="R418" s="63">
        <v>1</v>
      </c>
      <c r="S418" s="63">
        <v>1</v>
      </c>
      <c r="T418" s="65">
        <f>Utility_per_Participant!K413</f>
        <v>99.271349484321988</v>
      </c>
      <c r="U418" s="65">
        <v>0</v>
      </c>
      <c r="V418" s="66">
        <f>Utility_per_Participant!O413</f>
        <v>2280</v>
      </c>
      <c r="W418" s="65">
        <v>0</v>
      </c>
      <c r="X418" s="65">
        <v>0</v>
      </c>
      <c r="Y418" s="65">
        <v>0</v>
      </c>
      <c r="Z418" s="63">
        <v>1</v>
      </c>
      <c r="AA418" s="67">
        <f>Utility_per_Participant!N413</f>
        <v>600</v>
      </c>
    </row>
    <row r="419" spans="1:27" ht="15.75" thickBot="1" x14ac:dyDescent="0.3">
      <c r="A419" s="58" t="str">
        <f>Utility_per_Participant!B414</f>
        <v>RMON311</v>
      </c>
      <c r="B419" s="59">
        <f>Utility_per_Participant!I414</f>
        <v>0.218</v>
      </c>
      <c r="C419" s="59">
        <f>Utility_per_Participant!J414</f>
        <v>1E-3</v>
      </c>
      <c r="D419" s="60">
        <f>Utility_per_Participant!L414</f>
        <v>524.47</v>
      </c>
      <c r="E419" s="59">
        <f>Utility_per_Participant!Q414</f>
        <v>0</v>
      </c>
      <c r="F419" s="61" t="str">
        <f>Utility_per_Participant!R414</f>
        <v>RS</v>
      </c>
      <c r="G419" s="62">
        <f>Utility_per_Participant!M414</f>
        <v>18</v>
      </c>
      <c r="H419" s="63">
        <v>1</v>
      </c>
      <c r="I419" s="63">
        <v>1</v>
      </c>
      <c r="J419" s="63">
        <v>1</v>
      </c>
      <c r="K419" s="63">
        <v>1</v>
      </c>
      <c r="L419" s="63">
        <v>1</v>
      </c>
      <c r="M419" s="63">
        <v>1</v>
      </c>
      <c r="N419" s="63">
        <v>1</v>
      </c>
      <c r="O419" s="63">
        <v>1</v>
      </c>
      <c r="P419" s="63">
        <v>1</v>
      </c>
      <c r="Q419" s="63">
        <v>1</v>
      </c>
      <c r="R419" s="63">
        <v>1</v>
      </c>
      <c r="S419" s="63">
        <v>1</v>
      </c>
      <c r="T419" s="65">
        <f>Utility_per_Participant!K414</f>
        <v>99.271349484321988</v>
      </c>
      <c r="U419" s="65">
        <v>0</v>
      </c>
      <c r="V419" s="66">
        <f>Utility_per_Participant!O414</f>
        <v>2280</v>
      </c>
      <c r="W419" s="65">
        <v>0</v>
      </c>
      <c r="X419" s="65">
        <v>0</v>
      </c>
      <c r="Y419" s="65">
        <v>0</v>
      </c>
      <c r="Z419" s="63">
        <v>1</v>
      </c>
      <c r="AA419" s="67">
        <f>Utility_per_Participant!N414</f>
        <v>0</v>
      </c>
    </row>
    <row r="420" spans="1:27" ht="15.75" thickBot="1" x14ac:dyDescent="0.3">
      <c r="A420" s="58" t="str">
        <f>Utility_per_Participant!B415</f>
        <v>RMFT311</v>
      </c>
      <c r="B420" s="59">
        <f>Utility_per_Participant!I415</f>
        <v>0.182</v>
      </c>
      <c r="C420" s="59">
        <f>Utility_per_Participant!J415</f>
        <v>1E-3</v>
      </c>
      <c r="D420" s="60">
        <f>Utility_per_Participant!L415</f>
        <v>437.06</v>
      </c>
      <c r="E420" s="59">
        <f>Utility_per_Participant!Q415</f>
        <v>0</v>
      </c>
      <c r="F420" s="61" t="str">
        <f>Utility_per_Participant!R415</f>
        <v>RS</v>
      </c>
      <c r="G420" s="62">
        <f>Utility_per_Participant!M415</f>
        <v>18</v>
      </c>
      <c r="H420" s="63">
        <v>1</v>
      </c>
      <c r="I420" s="63">
        <v>1</v>
      </c>
      <c r="J420" s="63">
        <v>1</v>
      </c>
      <c r="K420" s="63">
        <v>1</v>
      </c>
      <c r="L420" s="63">
        <v>1</v>
      </c>
      <c r="M420" s="63">
        <v>1</v>
      </c>
      <c r="N420" s="63">
        <v>1</v>
      </c>
      <c r="O420" s="63">
        <v>1</v>
      </c>
      <c r="P420" s="63">
        <v>1</v>
      </c>
      <c r="Q420" s="63">
        <v>1</v>
      </c>
      <c r="R420" s="63">
        <v>1</v>
      </c>
      <c r="S420" s="63">
        <v>1</v>
      </c>
      <c r="T420" s="65">
        <f>Utility_per_Participant!K415</f>
        <v>82.726440035879577</v>
      </c>
      <c r="U420" s="65">
        <v>0</v>
      </c>
      <c r="V420" s="66">
        <f>Utility_per_Participant!O415</f>
        <v>1900</v>
      </c>
      <c r="W420" s="65">
        <v>0</v>
      </c>
      <c r="X420" s="65">
        <v>0</v>
      </c>
      <c r="Y420" s="65">
        <v>0</v>
      </c>
      <c r="Z420" s="63">
        <v>1</v>
      </c>
      <c r="AA420" s="67">
        <f>Utility_per_Participant!N415</f>
        <v>570</v>
      </c>
    </row>
    <row r="421" spans="1:27" ht="15.75" thickBot="1" x14ac:dyDescent="0.3">
      <c r="A421" s="58" t="str">
        <f>Utility_per_Participant!B416</f>
        <v>RMFN311</v>
      </c>
      <c r="B421" s="59">
        <f>Utility_per_Participant!I416</f>
        <v>0.182</v>
      </c>
      <c r="C421" s="59">
        <f>Utility_per_Participant!J416</f>
        <v>1E-3</v>
      </c>
      <c r="D421" s="60">
        <f>Utility_per_Participant!L416</f>
        <v>437.06</v>
      </c>
      <c r="E421" s="59">
        <f>Utility_per_Participant!Q416</f>
        <v>0</v>
      </c>
      <c r="F421" s="61" t="str">
        <f>Utility_per_Participant!R416</f>
        <v>RS</v>
      </c>
      <c r="G421" s="62">
        <f>Utility_per_Participant!M416</f>
        <v>18</v>
      </c>
      <c r="H421" s="63">
        <v>1</v>
      </c>
      <c r="I421" s="63">
        <v>1</v>
      </c>
      <c r="J421" s="63">
        <v>1</v>
      </c>
      <c r="K421" s="63">
        <v>1</v>
      </c>
      <c r="L421" s="63">
        <v>1</v>
      </c>
      <c r="M421" s="63">
        <v>1</v>
      </c>
      <c r="N421" s="63">
        <v>1</v>
      </c>
      <c r="O421" s="63">
        <v>1</v>
      </c>
      <c r="P421" s="63">
        <v>1</v>
      </c>
      <c r="Q421" s="63">
        <v>1</v>
      </c>
      <c r="R421" s="63">
        <v>1</v>
      </c>
      <c r="S421" s="63">
        <v>1</v>
      </c>
      <c r="T421" s="65">
        <f>Utility_per_Participant!K416</f>
        <v>82.726440035879577</v>
      </c>
      <c r="U421" s="65">
        <v>0</v>
      </c>
      <c r="V421" s="66">
        <f>Utility_per_Participant!O416</f>
        <v>1900</v>
      </c>
      <c r="W421" s="65">
        <v>0</v>
      </c>
      <c r="X421" s="65">
        <v>0</v>
      </c>
      <c r="Y421" s="65">
        <v>0</v>
      </c>
      <c r="Z421" s="63">
        <v>1</v>
      </c>
      <c r="AA421" s="67">
        <f>Utility_per_Participant!N416</f>
        <v>0</v>
      </c>
    </row>
    <row r="422" spans="1:27" ht="15.75" thickBot="1" x14ac:dyDescent="0.3">
      <c r="A422" s="58" t="str">
        <f>Utility_per_Participant!B417</f>
        <v>RSFT311</v>
      </c>
      <c r="B422" s="59">
        <f>Utility_per_Participant!I417</f>
        <v>0.218</v>
      </c>
      <c r="C422" s="59">
        <f>Utility_per_Participant!J417</f>
        <v>1E-3</v>
      </c>
      <c r="D422" s="60">
        <f>Utility_per_Participant!L417</f>
        <v>524.47</v>
      </c>
      <c r="E422" s="59">
        <f>Utility_per_Participant!Q417</f>
        <v>0</v>
      </c>
      <c r="F422" s="61" t="str">
        <f>Utility_per_Participant!R417</f>
        <v>RS</v>
      </c>
      <c r="G422" s="62">
        <f>Utility_per_Participant!M417</f>
        <v>18</v>
      </c>
      <c r="H422" s="63">
        <v>1</v>
      </c>
      <c r="I422" s="63">
        <v>1</v>
      </c>
      <c r="J422" s="63">
        <v>1</v>
      </c>
      <c r="K422" s="63">
        <v>1</v>
      </c>
      <c r="L422" s="63">
        <v>1</v>
      </c>
      <c r="M422" s="63">
        <v>1</v>
      </c>
      <c r="N422" s="63">
        <v>1</v>
      </c>
      <c r="O422" s="63">
        <v>1</v>
      </c>
      <c r="P422" s="63">
        <v>1</v>
      </c>
      <c r="Q422" s="63">
        <v>1</v>
      </c>
      <c r="R422" s="63">
        <v>1</v>
      </c>
      <c r="S422" s="63">
        <v>1</v>
      </c>
      <c r="T422" s="65">
        <f>Utility_per_Participant!K417</f>
        <v>99.271349484321988</v>
      </c>
      <c r="U422" s="65">
        <v>0</v>
      </c>
      <c r="V422" s="66">
        <f>Utility_per_Participant!O417</f>
        <v>2280</v>
      </c>
      <c r="W422" s="65">
        <v>0</v>
      </c>
      <c r="X422" s="65">
        <v>0</v>
      </c>
      <c r="Y422" s="65">
        <v>0</v>
      </c>
      <c r="Z422" s="63">
        <v>1</v>
      </c>
      <c r="AA422" s="67">
        <f>Utility_per_Participant!N417</f>
        <v>600</v>
      </c>
    </row>
    <row r="423" spans="1:27" ht="15.75" thickBot="1" x14ac:dyDescent="0.3">
      <c r="A423" s="58" t="str">
        <f>Utility_per_Participant!B418</f>
        <v>RSFN311</v>
      </c>
      <c r="B423" s="59">
        <f>Utility_per_Participant!I418</f>
        <v>0.218</v>
      </c>
      <c r="C423" s="59">
        <f>Utility_per_Participant!J418</f>
        <v>1E-3</v>
      </c>
      <c r="D423" s="60">
        <f>Utility_per_Participant!L418</f>
        <v>524.47</v>
      </c>
      <c r="E423" s="59">
        <f>Utility_per_Participant!Q418</f>
        <v>0</v>
      </c>
      <c r="F423" s="61" t="str">
        <f>Utility_per_Participant!R418</f>
        <v>RS</v>
      </c>
      <c r="G423" s="62">
        <f>Utility_per_Participant!M418</f>
        <v>18</v>
      </c>
      <c r="H423" s="63">
        <v>1</v>
      </c>
      <c r="I423" s="63">
        <v>1</v>
      </c>
      <c r="J423" s="63">
        <v>1</v>
      </c>
      <c r="K423" s="63">
        <v>1</v>
      </c>
      <c r="L423" s="63">
        <v>1</v>
      </c>
      <c r="M423" s="63">
        <v>1</v>
      </c>
      <c r="N423" s="63">
        <v>1</v>
      </c>
      <c r="O423" s="63">
        <v>1</v>
      </c>
      <c r="P423" s="63">
        <v>1</v>
      </c>
      <c r="Q423" s="63">
        <v>1</v>
      </c>
      <c r="R423" s="63">
        <v>1</v>
      </c>
      <c r="S423" s="63">
        <v>1</v>
      </c>
      <c r="T423" s="65">
        <f>Utility_per_Participant!K418</f>
        <v>99.271349484321988</v>
      </c>
      <c r="U423" s="65">
        <v>0</v>
      </c>
      <c r="V423" s="66">
        <f>Utility_per_Participant!O418</f>
        <v>2280</v>
      </c>
      <c r="W423" s="65">
        <v>0</v>
      </c>
      <c r="X423" s="65">
        <v>0</v>
      </c>
      <c r="Y423" s="65">
        <v>0</v>
      </c>
      <c r="Z423" s="63">
        <v>1</v>
      </c>
      <c r="AA423" s="67">
        <f>Utility_per_Participant!N418</f>
        <v>0</v>
      </c>
    </row>
    <row r="424" spans="1:27" ht="15.75" thickBot="1" x14ac:dyDescent="0.3">
      <c r="A424" s="58" t="str">
        <f>Utility_per_Participant!B419</f>
        <v>RMOT312</v>
      </c>
      <c r="B424" s="59">
        <f>Utility_per_Participant!I419</f>
        <v>0.76400000000000001</v>
      </c>
      <c r="C424" s="59">
        <f>Utility_per_Participant!J419</f>
        <v>4.0000000000000001E-3</v>
      </c>
      <c r="D424" s="60">
        <f>Utility_per_Participant!L419</f>
        <v>1835.66</v>
      </c>
      <c r="E424" s="59">
        <f>Utility_per_Participant!Q419</f>
        <v>0</v>
      </c>
      <c r="F424" s="61" t="str">
        <f>Utility_per_Participant!R419</f>
        <v>RS</v>
      </c>
      <c r="G424" s="62">
        <f>Utility_per_Participant!M419</f>
        <v>18</v>
      </c>
      <c r="H424" s="63">
        <v>1</v>
      </c>
      <c r="I424" s="63">
        <v>1</v>
      </c>
      <c r="J424" s="63">
        <v>1</v>
      </c>
      <c r="K424" s="63">
        <v>1</v>
      </c>
      <c r="L424" s="63">
        <v>1</v>
      </c>
      <c r="M424" s="63">
        <v>1</v>
      </c>
      <c r="N424" s="63">
        <v>1</v>
      </c>
      <c r="O424" s="63">
        <v>1</v>
      </c>
      <c r="P424" s="63">
        <v>1</v>
      </c>
      <c r="Q424" s="63">
        <v>1</v>
      </c>
      <c r="R424" s="63">
        <v>1</v>
      </c>
      <c r="S424" s="63">
        <v>1</v>
      </c>
      <c r="T424" s="65">
        <f>Utility_per_Participant!K419</f>
        <v>347.45256238562831</v>
      </c>
      <c r="U424" s="65">
        <v>0</v>
      </c>
      <c r="V424" s="66">
        <f>Utility_per_Participant!O419</f>
        <v>10008</v>
      </c>
      <c r="W424" s="65">
        <v>0</v>
      </c>
      <c r="X424" s="65">
        <v>0</v>
      </c>
      <c r="Y424" s="65">
        <v>0</v>
      </c>
      <c r="Z424" s="63">
        <v>1</v>
      </c>
      <c r="AA424" s="67">
        <f>Utility_per_Participant!N419</f>
        <v>600</v>
      </c>
    </row>
    <row r="425" spans="1:27" ht="15.75" thickBot="1" x14ac:dyDescent="0.3">
      <c r="A425" s="58" t="str">
        <f>Utility_per_Participant!B420</f>
        <v>RMON312</v>
      </c>
      <c r="B425" s="59">
        <f>Utility_per_Participant!I420</f>
        <v>0.76400000000000001</v>
      </c>
      <c r="C425" s="59">
        <f>Utility_per_Participant!J420</f>
        <v>4.0000000000000001E-3</v>
      </c>
      <c r="D425" s="60">
        <f>Utility_per_Participant!L420</f>
        <v>1835.66</v>
      </c>
      <c r="E425" s="59">
        <f>Utility_per_Participant!Q420</f>
        <v>0</v>
      </c>
      <c r="F425" s="61" t="str">
        <f>Utility_per_Participant!R420</f>
        <v>RS</v>
      </c>
      <c r="G425" s="62">
        <f>Utility_per_Participant!M420</f>
        <v>18</v>
      </c>
      <c r="H425" s="63">
        <v>1</v>
      </c>
      <c r="I425" s="63">
        <v>1</v>
      </c>
      <c r="J425" s="63">
        <v>1</v>
      </c>
      <c r="K425" s="63">
        <v>1</v>
      </c>
      <c r="L425" s="63">
        <v>1</v>
      </c>
      <c r="M425" s="63">
        <v>1</v>
      </c>
      <c r="N425" s="63">
        <v>1</v>
      </c>
      <c r="O425" s="63">
        <v>1</v>
      </c>
      <c r="P425" s="63">
        <v>1</v>
      </c>
      <c r="Q425" s="63">
        <v>1</v>
      </c>
      <c r="R425" s="63">
        <v>1</v>
      </c>
      <c r="S425" s="63">
        <v>1</v>
      </c>
      <c r="T425" s="65">
        <f>Utility_per_Participant!K420</f>
        <v>347.45256238562831</v>
      </c>
      <c r="U425" s="65">
        <v>0</v>
      </c>
      <c r="V425" s="66">
        <f>Utility_per_Participant!O420</f>
        <v>10008</v>
      </c>
      <c r="W425" s="65">
        <v>0</v>
      </c>
      <c r="X425" s="65">
        <v>0</v>
      </c>
      <c r="Y425" s="65">
        <v>0</v>
      </c>
      <c r="Z425" s="63">
        <v>1</v>
      </c>
      <c r="AA425" s="67">
        <f>Utility_per_Participant!N420</f>
        <v>0</v>
      </c>
    </row>
    <row r="426" spans="1:27" ht="15.75" thickBot="1" x14ac:dyDescent="0.3">
      <c r="A426" s="58" t="str">
        <f>Utility_per_Participant!B421</f>
        <v>RMFT312</v>
      </c>
      <c r="B426" s="59">
        <f>Utility_per_Participant!I421</f>
        <v>0.63600000000000001</v>
      </c>
      <c r="C426" s="59">
        <f>Utility_per_Participant!J421</f>
        <v>3.0000000000000001E-3</v>
      </c>
      <c r="D426" s="60">
        <f>Utility_per_Participant!L421</f>
        <v>1529.72</v>
      </c>
      <c r="E426" s="59">
        <f>Utility_per_Participant!Q421</f>
        <v>0</v>
      </c>
      <c r="F426" s="61" t="str">
        <f>Utility_per_Participant!R421</f>
        <v>RS</v>
      </c>
      <c r="G426" s="62">
        <f>Utility_per_Participant!M421</f>
        <v>18</v>
      </c>
      <c r="H426" s="63">
        <v>1</v>
      </c>
      <c r="I426" s="63">
        <v>1</v>
      </c>
      <c r="J426" s="63">
        <v>1</v>
      </c>
      <c r="K426" s="63">
        <v>1</v>
      </c>
      <c r="L426" s="63">
        <v>1</v>
      </c>
      <c r="M426" s="63">
        <v>1</v>
      </c>
      <c r="N426" s="63">
        <v>1</v>
      </c>
      <c r="O426" s="63">
        <v>1</v>
      </c>
      <c r="P426" s="63">
        <v>1</v>
      </c>
      <c r="Q426" s="63">
        <v>1</v>
      </c>
      <c r="R426" s="63">
        <v>1</v>
      </c>
      <c r="S426" s="63">
        <v>1</v>
      </c>
      <c r="T426" s="65">
        <f>Utility_per_Participant!K421</f>
        <v>289.54443291924611</v>
      </c>
      <c r="U426" s="65">
        <v>0</v>
      </c>
      <c r="V426" s="66">
        <f>Utility_per_Participant!O421</f>
        <v>8340</v>
      </c>
      <c r="W426" s="65">
        <v>0</v>
      </c>
      <c r="X426" s="65">
        <v>0</v>
      </c>
      <c r="Y426" s="65">
        <v>0</v>
      </c>
      <c r="Z426" s="63">
        <v>1</v>
      </c>
      <c r="AA426" s="67">
        <f>Utility_per_Participant!N421</f>
        <v>600</v>
      </c>
    </row>
    <row r="427" spans="1:27" ht="15.75" thickBot="1" x14ac:dyDescent="0.3">
      <c r="A427" s="58" t="str">
        <f>Utility_per_Participant!B422</f>
        <v>RMFN312</v>
      </c>
      <c r="B427" s="59">
        <f>Utility_per_Participant!I422</f>
        <v>0.63600000000000001</v>
      </c>
      <c r="C427" s="59">
        <f>Utility_per_Participant!J422</f>
        <v>3.0000000000000001E-3</v>
      </c>
      <c r="D427" s="60">
        <f>Utility_per_Participant!L422</f>
        <v>1529.72</v>
      </c>
      <c r="E427" s="59">
        <f>Utility_per_Participant!Q422</f>
        <v>0</v>
      </c>
      <c r="F427" s="61" t="str">
        <f>Utility_per_Participant!R422</f>
        <v>RS</v>
      </c>
      <c r="G427" s="62">
        <f>Utility_per_Participant!M422</f>
        <v>18</v>
      </c>
      <c r="H427" s="63">
        <v>1</v>
      </c>
      <c r="I427" s="63">
        <v>1</v>
      </c>
      <c r="J427" s="63">
        <v>1</v>
      </c>
      <c r="K427" s="63">
        <v>1</v>
      </c>
      <c r="L427" s="63">
        <v>1</v>
      </c>
      <c r="M427" s="63">
        <v>1</v>
      </c>
      <c r="N427" s="63">
        <v>1</v>
      </c>
      <c r="O427" s="63">
        <v>1</v>
      </c>
      <c r="P427" s="63">
        <v>1</v>
      </c>
      <c r="Q427" s="63">
        <v>1</v>
      </c>
      <c r="R427" s="63">
        <v>1</v>
      </c>
      <c r="S427" s="63">
        <v>1</v>
      </c>
      <c r="T427" s="65">
        <f>Utility_per_Participant!K422</f>
        <v>289.54443291924611</v>
      </c>
      <c r="U427" s="65">
        <v>0</v>
      </c>
      <c r="V427" s="66">
        <f>Utility_per_Participant!O422</f>
        <v>8340</v>
      </c>
      <c r="W427" s="65">
        <v>0</v>
      </c>
      <c r="X427" s="65">
        <v>0</v>
      </c>
      <c r="Y427" s="65">
        <v>0</v>
      </c>
      <c r="Z427" s="63">
        <v>1</v>
      </c>
      <c r="AA427" s="67">
        <f>Utility_per_Participant!N422</f>
        <v>0</v>
      </c>
    </row>
    <row r="428" spans="1:27" ht="15.75" thickBot="1" x14ac:dyDescent="0.3">
      <c r="A428" s="58" t="str">
        <f>Utility_per_Participant!B423</f>
        <v>RSFT312</v>
      </c>
      <c r="B428" s="59">
        <f>Utility_per_Participant!I423</f>
        <v>0.76400000000000001</v>
      </c>
      <c r="C428" s="59">
        <f>Utility_per_Participant!J423</f>
        <v>4.0000000000000001E-3</v>
      </c>
      <c r="D428" s="60">
        <f>Utility_per_Participant!L423</f>
        <v>1835.66</v>
      </c>
      <c r="E428" s="59">
        <f>Utility_per_Participant!Q423</f>
        <v>0</v>
      </c>
      <c r="F428" s="61" t="str">
        <f>Utility_per_Participant!R423</f>
        <v>RS</v>
      </c>
      <c r="G428" s="62">
        <f>Utility_per_Participant!M423</f>
        <v>18</v>
      </c>
      <c r="H428" s="63">
        <v>1</v>
      </c>
      <c r="I428" s="63">
        <v>1</v>
      </c>
      <c r="J428" s="63">
        <v>1</v>
      </c>
      <c r="K428" s="63">
        <v>1</v>
      </c>
      <c r="L428" s="63">
        <v>1</v>
      </c>
      <c r="M428" s="63">
        <v>1</v>
      </c>
      <c r="N428" s="63">
        <v>1</v>
      </c>
      <c r="O428" s="63">
        <v>1</v>
      </c>
      <c r="P428" s="63">
        <v>1</v>
      </c>
      <c r="Q428" s="63">
        <v>1</v>
      </c>
      <c r="R428" s="63">
        <v>1</v>
      </c>
      <c r="S428" s="63">
        <v>1</v>
      </c>
      <c r="T428" s="65">
        <f>Utility_per_Participant!K423</f>
        <v>347.45256238562831</v>
      </c>
      <c r="U428" s="65">
        <v>0</v>
      </c>
      <c r="V428" s="66">
        <f>Utility_per_Participant!O423</f>
        <v>10008</v>
      </c>
      <c r="W428" s="65">
        <v>0</v>
      </c>
      <c r="X428" s="65">
        <v>0</v>
      </c>
      <c r="Y428" s="65">
        <v>0</v>
      </c>
      <c r="Z428" s="63">
        <v>1</v>
      </c>
      <c r="AA428" s="67">
        <f>Utility_per_Participant!N423</f>
        <v>600</v>
      </c>
    </row>
    <row r="429" spans="1:27" ht="15.75" thickBot="1" x14ac:dyDescent="0.3">
      <c r="A429" s="58" t="str">
        <f>Utility_per_Participant!B424</f>
        <v>RSFN312</v>
      </c>
      <c r="B429" s="59">
        <f>Utility_per_Participant!I424</f>
        <v>0.76400000000000001</v>
      </c>
      <c r="C429" s="59">
        <f>Utility_per_Participant!J424</f>
        <v>4.0000000000000001E-3</v>
      </c>
      <c r="D429" s="60">
        <f>Utility_per_Participant!L424</f>
        <v>1835.66</v>
      </c>
      <c r="E429" s="59">
        <f>Utility_per_Participant!Q424</f>
        <v>0</v>
      </c>
      <c r="F429" s="61" t="str">
        <f>Utility_per_Participant!R424</f>
        <v>RS</v>
      </c>
      <c r="G429" s="62">
        <f>Utility_per_Participant!M424</f>
        <v>18</v>
      </c>
      <c r="H429" s="63">
        <v>1</v>
      </c>
      <c r="I429" s="63">
        <v>1</v>
      </c>
      <c r="J429" s="63">
        <v>1</v>
      </c>
      <c r="K429" s="63">
        <v>1</v>
      </c>
      <c r="L429" s="63">
        <v>1</v>
      </c>
      <c r="M429" s="63">
        <v>1</v>
      </c>
      <c r="N429" s="63">
        <v>1</v>
      </c>
      <c r="O429" s="63">
        <v>1</v>
      </c>
      <c r="P429" s="63">
        <v>1</v>
      </c>
      <c r="Q429" s="63">
        <v>1</v>
      </c>
      <c r="R429" s="63">
        <v>1</v>
      </c>
      <c r="S429" s="63">
        <v>1</v>
      </c>
      <c r="T429" s="65">
        <f>Utility_per_Participant!K424</f>
        <v>347.45256238562831</v>
      </c>
      <c r="U429" s="65">
        <v>0</v>
      </c>
      <c r="V429" s="66">
        <f>Utility_per_Participant!O424</f>
        <v>10008</v>
      </c>
      <c r="W429" s="65">
        <v>0</v>
      </c>
      <c r="X429" s="65">
        <v>0</v>
      </c>
      <c r="Y429" s="65">
        <v>0</v>
      </c>
      <c r="Z429" s="63">
        <v>1</v>
      </c>
      <c r="AA429" s="67">
        <f>Utility_per_Participant!N424</f>
        <v>0</v>
      </c>
    </row>
    <row r="430" spans="1:27" ht="15.75" thickBot="1" x14ac:dyDescent="0.3">
      <c r="A430" s="58" t="str">
        <f>Utility_per_Participant!B425</f>
        <v>RMOT313</v>
      </c>
      <c r="B430" s="59">
        <f>Utility_per_Participant!I425</f>
        <v>0.32</v>
      </c>
      <c r="C430" s="59">
        <f>Utility_per_Participant!J425</f>
        <v>2E-3</v>
      </c>
      <c r="D430" s="60">
        <f>Utility_per_Participant!L425</f>
        <v>770.02</v>
      </c>
      <c r="E430" s="59">
        <f>Utility_per_Participant!Q425</f>
        <v>0</v>
      </c>
      <c r="F430" s="61" t="str">
        <f>Utility_per_Participant!R425</f>
        <v>RS</v>
      </c>
      <c r="G430" s="62">
        <f>Utility_per_Participant!M425</f>
        <v>18</v>
      </c>
      <c r="H430" s="63">
        <v>1</v>
      </c>
      <c r="I430" s="63">
        <v>1</v>
      </c>
      <c r="J430" s="63">
        <v>1</v>
      </c>
      <c r="K430" s="63">
        <v>1</v>
      </c>
      <c r="L430" s="63">
        <v>1</v>
      </c>
      <c r="M430" s="63">
        <v>1</v>
      </c>
      <c r="N430" s="63">
        <v>1</v>
      </c>
      <c r="O430" s="63">
        <v>1</v>
      </c>
      <c r="P430" s="63">
        <v>1</v>
      </c>
      <c r="Q430" s="63">
        <v>1</v>
      </c>
      <c r="R430" s="63">
        <v>1</v>
      </c>
      <c r="S430" s="63">
        <v>1</v>
      </c>
      <c r="T430" s="65">
        <f>Utility_per_Participant!K425</f>
        <v>145.74889799210175</v>
      </c>
      <c r="U430" s="65">
        <v>0</v>
      </c>
      <c r="V430" s="66">
        <f>Utility_per_Participant!O425</f>
        <v>3414</v>
      </c>
      <c r="W430" s="65">
        <v>0</v>
      </c>
      <c r="X430" s="65">
        <v>0</v>
      </c>
      <c r="Y430" s="65">
        <v>0</v>
      </c>
      <c r="Z430" s="63">
        <v>1</v>
      </c>
      <c r="AA430" s="67">
        <f>Utility_per_Participant!N425</f>
        <v>600</v>
      </c>
    </row>
    <row r="431" spans="1:27" ht="15.75" thickBot="1" x14ac:dyDescent="0.3">
      <c r="A431" s="58" t="str">
        <f>Utility_per_Participant!B426</f>
        <v>RMON313</v>
      </c>
      <c r="B431" s="59">
        <f>Utility_per_Participant!I426</f>
        <v>0.32</v>
      </c>
      <c r="C431" s="59">
        <f>Utility_per_Participant!J426</f>
        <v>2E-3</v>
      </c>
      <c r="D431" s="60">
        <f>Utility_per_Participant!L426</f>
        <v>770.02</v>
      </c>
      <c r="E431" s="59">
        <f>Utility_per_Participant!Q426</f>
        <v>0</v>
      </c>
      <c r="F431" s="61" t="str">
        <f>Utility_per_Participant!R426</f>
        <v>RS</v>
      </c>
      <c r="G431" s="62">
        <f>Utility_per_Participant!M426</f>
        <v>18</v>
      </c>
      <c r="H431" s="63">
        <v>1</v>
      </c>
      <c r="I431" s="63">
        <v>1</v>
      </c>
      <c r="J431" s="63">
        <v>1</v>
      </c>
      <c r="K431" s="63">
        <v>1</v>
      </c>
      <c r="L431" s="63">
        <v>1</v>
      </c>
      <c r="M431" s="63">
        <v>1</v>
      </c>
      <c r="N431" s="63">
        <v>1</v>
      </c>
      <c r="O431" s="63">
        <v>1</v>
      </c>
      <c r="P431" s="63">
        <v>1</v>
      </c>
      <c r="Q431" s="63">
        <v>1</v>
      </c>
      <c r="R431" s="63">
        <v>1</v>
      </c>
      <c r="S431" s="63">
        <v>1</v>
      </c>
      <c r="T431" s="65">
        <f>Utility_per_Participant!K426</f>
        <v>145.74889799210175</v>
      </c>
      <c r="U431" s="65">
        <v>0</v>
      </c>
      <c r="V431" s="66">
        <f>Utility_per_Participant!O426</f>
        <v>3414</v>
      </c>
      <c r="W431" s="65">
        <v>0</v>
      </c>
      <c r="X431" s="65">
        <v>0</v>
      </c>
      <c r="Y431" s="65">
        <v>0</v>
      </c>
      <c r="Z431" s="63">
        <v>1</v>
      </c>
      <c r="AA431" s="67">
        <f>Utility_per_Participant!N426</f>
        <v>0</v>
      </c>
    </row>
    <row r="432" spans="1:27" ht="15.75" thickBot="1" x14ac:dyDescent="0.3">
      <c r="A432" s="58" t="str">
        <f>Utility_per_Participant!B427</f>
        <v>RMFT313</v>
      </c>
      <c r="B432" s="59">
        <f>Utility_per_Participant!I427</f>
        <v>0.26700000000000002</v>
      </c>
      <c r="C432" s="59">
        <f>Utility_per_Participant!J427</f>
        <v>1E-3</v>
      </c>
      <c r="D432" s="60">
        <f>Utility_per_Participant!L427</f>
        <v>641.67999999999995</v>
      </c>
      <c r="E432" s="59">
        <f>Utility_per_Participant!Q427</f>
        <v>0</v>
      </c>
      <c r="F432" s="61" t="str">
        <f>Utility_per_Participant!R427</f>
        <v>RS</v>
      </c>
      <c r="G432" s="62">
        <f>Utility_per_Participant!M427</f>
        <v>18</v>
      </c>
      <c r="H432" s="63">
        <v>1</v>
      </c>
      <c r="I432" s="63">
        <v>1</v>
      </c>
      <c r="J432" s="63">
        <v>1</v>
      </c>
      <c r="K432" s="63">
        <v>1</v>
      </c>
      <c r="L432" s="63">
        <v>1</v>
      </c>
      <c r="M432" s="63">
        <v>1</v>
      </c>
      <c r="N432" s="63">
        <v>1</v>
      </c>
      <c r="O432" s="63">
        <v>1</v>
      </c>
      <c r="P432" s="63">
        <v>1</v>
      </c>
      <c r="Q432" s="63">
        <v>1</v>
      </c>
      <c r="R432" s="63">
        <v>1</v>
      </c>
      <c r="S432" s="63">
        <v>1</v>
      </c>
      <c r="T432" s="65">
        <f>Utility_per_Participant!K427</f>
        <v>121.4567840621956</v>
      </c>
      <c r="U432" s="65">
        <v>0</v>
      </c>
      <c r="V432" s="66">
        <f>Utility_per_Participant!O427</f>
        <v>2845</v>
      </c>
      <c r="W432" s="65">
        <v>0</v>
      </c>
      <c r="X432" s="65">
        <v>0</v>
      </c>
      <c r="Y432" s="65">
        <v>0</v>
      </c>
      <c r="Z432" s="63">
        <v>1</v>
      </c>
      <c r="AA432" s="67">
        <f>Utility_per_Participant!N427</f>
        <v>600</v>
      </c>
    </row>
    <row r="433" spans="1:27" ht="15.75" thickBot="1" x14ac:dyDescent="0.3">
      <c r="A433" s="58" t="str">
        <f>Utility_per_Participant!B428</f>
        <v>RMFN313</v>
      </c>
      <c r="B433" s="59">
        <f>Utility_per_Participant!I428</f>
        <v>0.26700000000000002</v>
      </c>
      <c r="C433" s="59">
        <f>Utility_per_Participant!J428</f>
        <v>1E-3</v>
      </c>
      <c r="D433" s="60">
        <f>Utility_per_Participant!L428</f>
        <v>641.67999999999995</v>
      </c>
      <c r="E433" s="59">
        <f>Utility_per_Participant!Q428</f>
        <v>0</v>
      </c>
      <c r="F433" s="61" t="str">
        <f>Utility_per_Participant!R428</f>
        <v>RS</v>
      </c>
      <c r="G433" s="62">
        <f>Utility_per_Participant!M428</f>
        <v>18</v>
      </c>
      <c r="H433" s="63">
        <v>1</v>
      </c>
      <c r="I433" s="63">
        <v>1</v>
      </c>
      <c r="J433" s="63">
        <v>1</v>
      </c>
      <c r="K433" s="63">
        <v>1</v>
      </c>
      <c r="L433" s="63">
        <v>1</v>
      </c>
      <c r="M433" s="63">
        <v>1</v>
      </c>
      <c r="N433" s="63">
        <v>1</v>
      </c>
      <c r="O433" s="63">
        <v>1</v>
      </c>
      <c r="P433" s="63">
        <v>1</v>
      </c>
      <c r="Q433" s="63">
        <v>1</v>
      </c>
      <c r="R433" s="63">
        <v>1</v>
      </c>
      <c r="S433" s="63">
        <v>1</v>
      </c>
      <c r="T433" s="65">
        <f>Utility_per_Participant!K428</f>
        <v>121.4567840621956</v>
      </c>
      <c r="U433" s="65">
        <v>0</v>
      </c>
      <c r="V433" s="66">
        <f>Utility_per_Participant!O428</f>
        <v>2845</v>
      </c>
      <c r="W433" s="65">
        <v>0</v>
      </c>
      <c r="X433" s="65">
        <v>0</v>
      </c>
      <c r="Y433" s="65">
        <v>0</v>
      </c>
      <c r="Z433" s="63">
        <v>1</v>
      </c>
      <c r="AA433" s="67">
        <f>Utility_per_Participant!N428</f>
        <v>0</v>
      </c>
    </row>
    <row r="434" spans="1:27" ht="15.75" thickBot="1" x14ac:dyDescent="0.3">
      <c r="A434" s="58" t="str">
        <f>Utility_per_Participant!B429</f>
        <v>RSFT313</v>
      </c>
      <c r="B434" s="59">
        <f>Utility_per_Participant!I429</f>
        <v>0.32</v>
      </c>
      <c r="C434" s="59">
        <f>Utility_per_Participant!J429</f>
        <v>2E-3</v>
      </c>
      <c r="D434" s="60">
        <f>Utility_per_Participant!L429</f>
        <v>770.02</v>
      </c>
      <c r="E434" s="59">
        <f>Utility_per_Participant!Q429</f>
        <v>0</v>
      </c>
      <c r="F434" s="61" t="str">
        <f>Utility_per_Participant!R429</f>
        <v>RS</v>
      </c>
      <c r="G434" s="62">
        <f>Utility_per_Participant!M429</f>
        <v>18</v>
      </c>
      <c r="H434" s="63">
        <v>1</v>
      </c>
      <c r="I434" s="63">
        <v>1</v>
      </c>
      <c r="J434" s="63">
        <v>1</v>
      </c>
      <c r="K434" s="63">
        <v>1</v>
      </c>
      <c r="L434" s="63">
        <v>1</v>
      </c>
      <c r="M434" s="63">
        <v>1</v>
      </c>
      <c r="N434" s="63">
        <v>1</v>
      </c>
      <c r="O434" s="63">
        <v>1</v>
      </c>
      <c r="P434" s="63">
        <v>1</v>
      </c>
      <c r="Q434" s="63">
        <v>1</v>
      </c>
      <c r="R434" s="63">
        <v>1</v>
      </c>
      <c r="S434" s="63">
        <v>1</v>
      </c>
      <c r="T434" s="65">
        <f>Utility_per_Participant!K429</f>
        <v>145.74889799210175</v>
      </c>
      <c r="U434" s="65">
        <v>0</v>
      </c>
      <c r="V434" s="66">
        <f>Utility_per_Participant!O429</f>
        <v>3414</v>
      </c>
      <c r="W434" s="65">
        <v>0</v>
      </c>
      <c r="X434" s="65">
        <v>0</v>
      </c>
      <c r="Y434" s="65">
        <v>0</v>
      </c>
      <c r="Z434" s="63">
        <v>1</v>
      </c>
      <c r="AA434" s="67">
        <f>Utility_per_Participant!N429</f>
        <v>600</v>
      </c>
    </row>
    <row r="435" spans="1:27" ht="15.75" thickBot="1" x14ac:dyDescent="0.3">
      <c r="A435" s="58" t="str">
        <f>Utility_per_Participant!B430</f>
        <v>RSFN313</v>
      </c>
      <c r="B435" s="59">
        <f>Utility_per_Participant!I430</f>
        <v>0.32</v>
      </c>
      <c r="C435" s="59">
        <f>Utility_per_Participant!J430</f>
        <v>2E-3</v>
      </c>
      <c r="D435" s="60">
        <f>Utility_per_Participant!L430</f>
        <v>770.02</v>
      </c>
      <c r="E435" s="59">
        <f>Utility_per_Participant!Q430</f>
        <v>0</v>
      </c>
      <c r="F435" s="61" t="str">
        <f>Utility_per_Participant!R430</f>
        <v>RS</v>
      </c>
      <c r="G435" s="62">
        <f>Utility_per_Participant!M430</f>
        <v>18</v>
      </c>
      <c r="H435" s="63">
        <v>1</v>
      </c>
      <c r="I435" s="63">
        <v>1</v>
      </c>
      <c r="J435" s="63">
        <v>1</v>
      </c>
      <c r="K435" s="63">
        <v>1</v>
      </c>
      <c r="L435" s="63">
        <v>1</v>
      </c>
      <c r="M435" s="63">
        <v>1</v>
      </c>
      <c r="N435" s="63">
        <v>1</v>
      </c>
      <c r="O435" s="63">
        <v>1</v>
      </c>
      <c r="P435" s="63">
        <v>1</v>
      </c>
      <c r="Q435" s="63">
        <v>1</v>
      </c>
      <c r="R435" s="63">
        <v>1</v>
      </c>
      <c r="S435" s="63">
        <v>1</v>
      </c>
      <c r="T435" s="65">
        <f>Utility_per_Participant!K430</f>
        <v>145.74889799210175</v>
      </c>
      <c r="U435" s="65">
        <v>0</v>
      </c>
      <c r="V435" s="66">
        <f>Utility_per_Participant!O430</f>
        <v>3414</v>
      </c>
      <c r="W435" s="65">
        <v>0</v>
      </c>
      <c r="X435" s="65">
        <v>0</v>
      </c>
      <c r="Y435" s="65">
        <v>0</v>
      </c>
      <c r="Z435" s="63">
        <v>1</v>
      </c>
      <c r="AA435" s="67">
        <f>Utility_per_Participant!N430</f>
        <v>0</v>
      </c>
    </row>
    <row r="436" spans="1:27" ht="15.75" thickBot="1" x14ac:dyDescent="0.3">
      <c r="A436" s="58" t="str">
        <f>Utility_per_Participant!B431</f>
        <v>RMOT314</v>
      </c>
      <c r="B436" s="59">
        <f>Utility_per_Participant!I431</f>
        <v>0.127</v>
      </c>
      <c r="C436" s="59">
        <f>Utility_per_Participant!J431</f>
        <v>1E-3</v>
      </c>
      <c r="D436" s="60">
        <f>Utility_per_Participant!L431</f>
        <v>305.94</v>
      </c>
      <c r="E436" s="59">
        <f>Utility_per_Participant!Q431</f>
        <v>0</v>
      </c>
      <c r="F436" s="61" t="str">
        <f>Utility_per_Participant!R431</f>
        <v>RS</v>
      </c>
      <c r="G436" s="62">
        <f>Utility_per_Participant!M431</f>
        <v>18</v>
      </c>
      <c r="H436" s="63">
        <v>1</v>
      </c>
      <c r="I436" s="63">
        <v>1</v>
      </c>
      <c r="J436" s="63">
        <v>1</v>
      </c>
      <c r="K436" s="63">
        <v>1</v>
      </c>
      <c r="L436" s="63">
        <v>1</v>
      </c>
      <c r="M436" s="63">
        <v>1</v>
      </c>
      <c r="N436" s="63">
        <v>1</v>
      </c>
      <c r="O436" s="63">
        <v>1</v>
      </c>
      <c r="P436" s="63">
        <v>1</v>
      </c>
      <c r="Q436" s="63">
        <v>1</v>
      </c>
      <c r="R436" s="63">
        <v>1</v>
      </c>
      <c r="S436" s="63">
        <v>1</v>
      </c>
      <c r="T436" s="65">
        <f>Utility_per_Participant!K431</f>
        <v>57.908129466382185</v>
      </c>
      <c r="U436" s="65">
        <v>0</v>
      </c>
      <c r="V436" s="66">
        <f>Utility_per_Participant!O431</f>
        <v>408</v>
      </c>
      <c r="W436" s="65">
        <v>0</v>
      </c>
      <c r="X436" s="65">
        <v>0</v>
      </c>
      <c r="Y436" s="65">
        <v>0</v>
      </c>
      <c r="Z436" s="63">
        <v>1</v>
      </c>
      <c r="AA436" s="67">
        <f>Utility_per_Participant!N431</f>
        <v>0</v>
      </c>
    </row>
    <row r="437" spans="1:27" ht="15.75" thickBot="1" x14ac:dyDescent="0.3">
      <c r="A437" s="58" t="str">
        <f>Utility_per_Participant!B432</f>
        <v>RMON314</v>
      </c>
      <c r="B437" s="59">
        <f>Utility_per_Participant!I432</f>
        <v>0.127</v>
      </c>
      <c r="C437" s="59">
        <f>Utility_per_Participant!J432</f>
        <v>1E-3</v>
      </c>
      <c r="D437" s="60">
        <f>Utility_per_Participant!L432</f>
        <v>305.94</v>
      </c>
      <c r="E437" s="59">
        <f>Utility_per_Participant!Q432</f>
        <v>0</v>
      </c>
      <c r="F437" s="61" t="str">
        <f>Utility_per_Participant!R432</f>
        <v>RS</v>
      </c>
      <c r="G437" s="62">
        <f>Utility_per_Participant!M432</f>
        <v>18</v>
      </c>
      <c r="H437" s="63">
        <v>1</v>
      </c>
      <c r="I437" s="63">
        <v>1</v>
      </c>
      <c r="J437" s="63">
        <v>1</v>
      </c>
      <c r="K437" s="63">
        <v>1</v>
      </c>
      <c r="L437" s="63">
        <v>1</v>
      </c>
      <c r="M437" s="63">
        <v>1</v>
      </c>
      <c r="N437" s="63">
        <v>1</v>
      </c>
      <c r="O437" s="63">
        <v>1</v>
      </c>
      <c r="P437" s="63">
        <v>1</v>
      </c>
      <c r="Q437" s="63">
        <v>1</v>
      </c>
      <c r="R437" s="63">
        <v>1</v>
      </c>
      <c r="S437" s="63">
        <v>1</v>
      </c>
      <c r="T437" s="65">
        <f>Utility_per_Participant!K432</f>
        <v>57.908129466382185</v>
      </c>
      <c r="U437" s="65">
        <v>0</v>
      </c>
      <c r="V437" s="66">
        <f>Utility_per_Participant!O432</f>
        <v>408</v>
      </c>
      <c r="W437" s="65">
        <v>0</v>
      </c>
      <c r="X437" s="65">
        <v>0</v>
      </c>
      <c r="Y437" s="65">
        <v>0</v>
      </c>
      <c r="Z437" s="63">
        <v>1</v>
      </c>
      <c r="AA437" s="67">
        <f>Utility_per_Participant!N432</f>
        <v>0</v>
      </c>
    </row>
    <row r="438" spans="1:27" ht="15.75" thickBot="1" x14ac:dyDescent="0.3">
      <c r="A438" s="58" t="str">
        <f>Utility_per_Participant!B433</f>
        <v>RMFT314</v>
      </c>
      <c r="B438" s="59">
        <f>Utility_per_Participant!I433</f>
        <v>0.106</v>
      </c>
      <c r="C438" s="59">
        <f>Utility_per_Participant!J433</f>
        <v>1E-3</v>
      </c>
      <c r="D438" s="60">
        <f>Utility_per_Participant!L433</f>
        <v>254.95</v>
      </c>
      <c r="E438" s="59">
        <f>Utility_per_Participant!Q433</f>
        <v>0</v>
      </c>
      <c r="F438" s="61" t="str">
        <f>Utility_per_Participant!R433</f>
        <v>RS</v>
      </c>
      <c r="G438" s="62">
        <f>Utility_per_Participant!M433</f>
        <v>18</v>
      </c>
      <c r="H438" s="63">
        <v>1</v>
      </c>
      <c r="I438" s="63">
        <v>1</v>
      </c>
      <c r="J438" s="63">
        <v>1</v>
      </c>
      <c r="K438" s="63">
        <v>1</v>
      </c>
      <c r="L438" s="63">
        <v>1</v>
      </c>
      <c r="M438" s="63">
        <v>1</v>
      </c>
      <c r="N438" s="63">
        <v>1</v>
      </c>
      <c r="O438" s="63">
        <v>1</v>
      </c>
      <c r="P438" s="63">
        <v>1</v>
      </c>
      <c r="Q438" s="63">
        <v>1</v>
      </c>
      <c r="R438" s="63">
        <v>1</v>
      </c>
      <c r="S438" s="63">
        <v>1</v>
      </c>
      <c r="T438" s="65">
        <f>Utility_per_Participant!K433</f>
        <v>48.256774555318486</v>
      </c>
      <c r="U438" s="65">
        <v>0</v>
      </c>
      <c r="V438" s="66">
        <f>Utility_per_Participant!O433</f>
        <v>340</v>
      </c>
      <c r="W438" s="65">
        <v>0</v>
      </c>
      <c r="X438" s="65">
        <v>0</v>
      </c>
      <c r="Y438" s="65">
        <v>0</v>
      </c>
      <c r="Z438" s="63">
        <v>1</v>
      </c>
      <c r="AA438" s="67">
        <f>Utility_per_Participant!N433</f>
        <v>0</v>
      </c>
    </row>
    <row r="439" spans="1:27" ht="15.75" thickBot="1" x14ac:dyDescent="0.3">
      <c r="A439" s="58" t="str">
        <f>Utility_per_Participant!B434</f>
        <v>RMFN314</v>
      </c>
      <c r="B439" s="59">
        <f>Utility_per_Participant!I434</f>
        <v>0.106</v>
      </c>
      <c r="C439" s="59">
        <f>Utility_per_Participant!J434</f>
        <v>1E-3</v>
      </c>
      <c r="D439" s="60">
        <f>Utility_per_Participant!L434</f>
        <v>254.95</v>
      </c>
      <c r="E439" s="59">
        <f>Utility_per_Participant!Q434</f>
        <v>0</v>
      </c>
      <c r="F439" s="61" t="str">
        <f>Utility_per_Participant!R434</f>
        <v>RS</v>
      </c>
      <c r="G439" s="62">
        <f>Utility_per_Participant!M434</f>
        <v>18</v>
      </c>
      <c r="H439" s="63">
        <v>1</v>
      </c>
      <c r="I439" s="63">
        <v>1</v>
      </c>
      <c r="J439" s="63">
        <v>1</v>
      </c>
      <c r="K439" s="63">
        <v>1</v>
      </c>
      <c r="L439" s="63">
        <v>1</v>
      </c>
      <c r="M439" s="63">
        <v>1</v>
      </c>
      <c r="N439" s="63">
        <v>1</v>
      </c>
      <c r="O439" s="63">
        <v>1</v>
      </c>
      <c r="P439" s="63">
        <v>1</v>
      </c>
      <c r="Q439" s="63">
        <v>1</v>
      </c>
      <c r="R439" s="63">
        <v>1</v>
      </c>
      <c r="S439" s="63">
        <v>1</v>
      </c>
      <c r="T439" s="65">
        <f>Utility_per_Participant!K434</f>
        <v>48.256774555318486</v>
      </c>
      <c r="U439" s="65">
        <v>0</v>
      </c>
      <c r="V439" s="66">
        <f>Utility_per_Participant!O434</f>
        <v>340</v>
      </c>
      <c r="W439" s="65">
        <v>0</v>
      </c>
      <c r="X439" s="65">
        <v>0</v>
      </c>
      <c r="Y439" s="65">
        <v>0</v>
      </c>
      <c r="Z439" s="63">
        <v>1</v>
      </c>
      <c r="AA439" s="67">
        <f>Utility_per_Participant!N434</f>
        <v>0</v>
      </c>
    </row>
    <row r="440" spans="1:27" ht="15.75" thickBot="1" x14ac:dyDescent="0.3">
      <c r="A440" s="58" t="str">
        <f>Utility_per_Participant!B435</f>
        <v>RSFT314</v>
      </c>
      <c r="B440" s="59">
        <f>Utility_per_Participant!I435</f>
        <v>0.127</v>
      </c>
      <c r="C440" s="59">
        <f>Utility_per_Participant!J435</f>
        <v>1E-3</v>
      </c>
      <c r="D440" s="60">
        <f>Utility_per_Participant!L435</f>
        <v>305.94</v>
      </c>
      <c r="E440" s="59">
        <f>Utility_per_Participant!Q435</f>
        <v>0</v>
      </c>
      <c r="F440" s="61" t="str">
        <f>Utility_per_Participant!R435</f>
        <v>RS</v>
      </c>
      <c r="G440" s="62">
        <f>Utility_per_Participant!M435</f>
        <v>18</v>
      </c>
      <c r="H440" s="63">
        <v>1</v>
      </c>
      <c r="I440" s="63">
        <v>1</v>
      </c>
      <c r="J440" s="63">
        <v>1</v>
      </c>
      <c r="K440" s="63">
        <v>1</v>
      </c>
      <c r="L440" s="63">
        <v>1</v>
      </c>
      <c r="M440" s="63">
        <v>1</v>
      </c>
      <c r="N440" s="63">
        <v>1</v>
      </c>
      <c r="O440" s="63">
        <v>1</v>
      </c>
      <c r="P440" s="63">
        <v>1</v>
      </c>
      <c r="Q440" s="63">
        <v>1</v>
      </c>
      <c r="R440" s="63">
        <v>1</v>
      </c>
      <c r="S440" s="63">
        <v>1</v>
      </c>
      <c r="T440" s="65">
        <f>Utility_per_Participant!K435</f>
        <v>57.908129466382185</v>
      </c>
      <c r="U440" s="65">
        <v>0</v>
      </c>
      <c r="V440" s="66">
        <f>Utility_per_Participant!O435</f>
        <v>408</v>
      </c>
      <c r="W440" s="65">
        <v>0</v>
      </c>
      <c r="X440" s="65">
        <v>0</v>
      </c>
      <c r="Y440" s="65">
        <v>0</v>
      </c>
      <c r="Z440" s="63">
        <v>1</v>
      </c>
      <c r="AA440" s="67">
        <f>Utility_per_Participant!N435</f>
        <v>0</v>
      </c>
    </row>
    <row r="441" spans="1:27" ht="15.75" thickBot="1" x14ac:dyDescent="0.3">
      <c r="A441" s="58" t="str">
        <f>Utility_per_Participant!B436</f>
        <v>RSFN314</v>
      </c>
      <c r="B441" s="59">
        <f>Utility_per_Participant!I436</f>
        <v>0.127</v>
      </c>
      <c r="C441" s="59">
        <f>Utility_per_Participant!J436</f>
        <v>1E-3</v>
      </c>
      <c r="D441" s="60">
        <f>Utility_per_Participant!L436</f>
        <v>305.94</v>
      </c>
      <c r="E441" s="59">
        <f>Utility_per_Participant!Q436</f>
        <v>0</v>
      </c>
      <c r="F441" s="61" t="str">
        <f>Utility_per_Participant!R436</f>
        <v>RS</v>
      </c>
      <c r="G441" s="62">
        <f>Utility_per_Participant!M436</f>
        <v>18</v>
      </c>
      <c r="H441" s="63">
        <v>1</v>
      </c>
      <c r="I441" s="63">
        <v>1</v>
      </c>
      <c r="J441" s="63">
        <v>1</v>
      </c>
      <c r="K441" s="63">
        <v>1</v>
      </c>
      <c r="L441" s="63">
        <v>1</v>
      </c>
      <c r="M441" s="63">
        <v>1</v>
      </c>
      <c r="N441" s="63">
        <v>1</v>
      </c>
      <c r="O441" s="63">
        <v>1</v>
      </c>
      <c r="P441" s="63">
        <v>1</v>
      </c>
      <c r="Q441" s="63">
        <v>1</v>
      </c>
      <c r="R441" s="63">
        <v>1</v>
      </c>
      <c r="S441" s="63">
        <v>1</v>
      </c>
      <c r="T441" s="65">
        <f>Utility_per_Participant!K436</f>
        <v>57.908129466382185</v>
      </c>
      <c r="U441" s="65">
        <v>0</v>
      </c>
      <c r="V441" s="66">
        <f>Utility_per_Participant!O436</f>
        <v>408</v>
      </c>
      <c r="W441" s="65">
        <v>0</v>
      </c>
      <c r="X441" s="65">
        <v>0</v>
      </c>
      <c r="Y441" s="65">
        <v>0</v>
      </c>
      <c r="Z441" s="63">
        <v>1</v>
      </c>
      <c r="AA441" s="67">
        <f>Utility_per_Participant!N436</f>
        <v>0</v>
      </c>
    </row>
    <row r="442" spans="1:27" ht="15.75" thickBot="1" x14ac:dyDescent="0.3">
      <c r="A442" s="58" t="str">
        <f>Utility_per_Participant!B437</f>
        <v>RMOE315</v>
      </c>
      <c r="B442" s="59">
        <f>Utility_per_Participant!I437</f>
        <v>8.5999999999999993E-2</v>
      </c>
      <c r="C442" s="59">
        <f>Utility_per_Participant!J437</f>
        <v>0</v>
      </c>
      <c r="D442" s="60">
        <f>Utility_per_Participant!L437</f>
        <v>206.15</v>
      </c>
      <c r="E442" s="59">
        <f>Utility_per_Participant!Q437</f>
        <v>0</v>
      </c>
      <c r="F442" s="61" t="str">
        <f>Utility_per_Participant!R437</f>
        <v>RS</v>
      </c>
      <c r="G442" s="62">
        <f>Utility_per_Participant!M437</f>
        <v>3</v>
      </c>
      <c r="H442" s="63">
        <v>1</v>
      </c>
      <c r="I442" s="63">
        <v>1</v>
      </c>
      <c r="J442" s="63">
        <v>1</v>
      </c>
      <c r="K442" s="63">
        <v>1</v>
      </c>
      <c r="L442" s="63">
        <v>1</v>
      </c>
      <c r="M442" s="63">
        <v>1</v>
      </c>
      <c r="N442" s="63">
        <v>1</v>
      </c>
      <c r="O442" s="63">
        <v>1</v>
      </c>
      <c r="P442" s="63">
        <v>1</v>
      </c>
      <c r="Q442" s="63">
        <v>1</v>
      </c>
      <c r="R442" s="63">
        <v>1</v>
      </c>
      <c r="S442" s="63">
        <v>1</v>
      </c>
      <c r="T442" s="65">
        <f>Utility_per_Participant!K437</f>
        <v>39.019941457457961</v>
      </c>
      <c r="U442" s="65">
        <v>0</v>
      </c>
      <c r="V442" s="66">
        <f>Utility_per_Participant!O437</f>
        <v>231.5</v>
      </c>
      <c r="W442" s="65">
        <v>0</v>
      </c>
      <c r="X442" s="65">
        <v>0</v>
      </c>
      <c r="Y442" s="65">
        <v>0</v>
      </c>
      <c r="Z442" s="63">
        <v>1</v>
      </c>
      <c r="AA442" s="67">
        <f>Utility_per_Participant!N437</f>
        <v>0</v>
      </c>
    </row>
    <row r="443" spans="1:27" ht="15.75" thickBot="1" x14ac:dyDescent="0.3">
      <c r="A443" s="58" t="str">
        <f>Utility_per_Participant!B438</f>
        <v>RMFE315</v>
      </c>
      <c r="B443" s="59">
        <f>Utility_per_Participant!I438</f>
        <v>5.2999999999999999E-2</v>
      </c>
      <c r="C443" s="59">
        <f>Utility_per_Participant!J438</f>
        <v>0</v>
      </c>
      <c r="D443" s="60">
        <f>Utility_per_Participant!L438</f>
        <v>127.17</v>
      </c>
      <c r="E443" s="59">
        <f>Utility_per_Participant!Q438</f>
        <v>0</v>
      </c>
      <c r="F443" s="61" t="str">
        <f>Utility_per_Participant!R438</f>
        <v>RS</v>
      </c>
      <c r="G443" s="62">
        <f>Utility_per_Participant!M438</f>
        <v>3</v>
      </c>
      <c r="H443" s="63">
        <v>1</v>
      </c>
      <c r="I443" s="63">
        <v>1</v>
      </c>
      <c r="J443" s="63">
        <v>1</v>
      </c>
      <c r="K443" s="63">
        <v>1</v>
      </c>
      <c r="L443" s="63">
        <v>1</v>
      </c>
      <c r="M443" s="63">
        <v>1</v>
      </c>
      <c r="N443" s="63">
        <v>1</v>
      </c>
      <c r="O443" s="63">
        <v>1</v>
      </c>
      <c r="P443" s="63">
        <v>1</v>
      </c>
      <c r="Q443" s="63">
        <v>1</v>
      </c>
      <c r="R443" s="63">
        <v>1</v>
      </c>
      <c r="S443" s="63">
        <v>1</v>
      </c>
      <c r="T443" s="65">
        <f>Utility_per_Participant!K438</f>
        <v>24.070657070797616</v>
      </c>
      <c r="U443" s="65">
        <v>0</v>
      </c>
      <c r="V443" s="66">
        <f>Utility_per_Participant!O438</f>
        <v>231.5</v>
      </c>
      <c r="W443" s="65">
        <v>0</v>
      </c>
      <c r="X443" s="65">
        <v>0</v>
      </c>
      <c r="Y443" s="65">
        <v>0</v>
      </c>
      <c r="Z443" s="63">
        <v>1</v>
      </c>
      <c r="AA443" s="67">
        <f>Utility_per_Participant!N438</f>
        <v>0</v>
      </c>
    </row>
    <row r="444" spans="1:27" ht="15.75" thickBot="1" x14ac:dyDescent="0.3">
      <c r="A444" s="58" t="str">
        <f>Utility_per_Participant!B439</f>
        <v>RSFE315</v>
      </c>
      <c r="B444" s="59">
        <f>Utility_per_Participant!I439</f>
        <v>0.129</v>
      </c>
      <c r="C444" s="59">
        <f>Utility_per_Participant!J439</f>
        <v>1E-3</v>
      </c>
      <c r="D444" s="60">
        <f>Utility_per_Participant!L439</f>
        <v>308.94</v>
      </c>
      <c r="E444" s="59">
        <f>Utility_per_Participant!Q439</f>
        <v>0</v>
      </c>
      <c r="F444" s="61" t="str">
        <f>Utility_per_Participant!R439</f>
        <v>RS</v>
      </c>
      <c r="G444" s="62">
        <f>Utility_per_Participant!M439</f>
        <v>3</v>
      </c>
      <c r="H444" s="63">
        <v>1</v>
      </c>
      <c r="I444" s="63">
        <v>1</v>
      </c>
      <c r="J444" s="63">
        <v>1</v>
      </c>
      <c r="K444" s="63">
        <v>1</v>
      </c>
      <c r="L444" s="63">
        <v>1</v>
      </c>
      <c r="M444" s="63">
        <v>1</v>
      </c>
      <c r="N444" s="63">
        <v>1</v>
      </c>
      <c r="O444" s="63">
        <v>1</v>
      </c>
      <c r="P444" s="63">
        <v>1</v>
      </c>
      <c r="Q444" s="63">
        <v>1</v>
      </c>
      <c r="R444" s="63">
        <v>1</v>
      </c>
      <c r="S444" s="63">
        <v>1</v>
      </c>
      <c r="T444" s="65">
        <f>Utility_per_Participant!K439</f>
        <v>58.475967566660501</v>
      </c>
      <c r="U444" s="65">
        <v>0</v>
      </c>
      <c r="V444" s="66">
        <f>Utility_per_Participant!O439</f>
        <v>231.5</v>
      </c>
      <c r="W444" s="65">
        <v>0</v>
      </c>
      <c r="X444" s="65">
        <v>0</v>
      </c>
      <c r="Y444" s="65">
        <v>0</v>
      </c>
      <c r="Z444" s="63">
        <v>1</v>
      </c>
      <c r="AA444" s="67">
        <f>Utility_per_Participant!N439</f>
        <v>0</v>
      </c>
    </row>
    <row r="445" spans="1:27" ht="15.75" thickBot="1" x14ac:dyDescent="0.3">
      <c r="A445" s="58" t="str">
        <f>Utility_per_Participant!B440</f>
        <v>RMOE316</v>
      </c>
      <c r="B445" s="59">
        <f>Utility_per_Participant!I440</f>
        <v>0.20599999999999999</v>
      </c>
      <c r="C445" s="59">
        <f>Utility_per_Participant!J440</f>
        <v>0.36</v>
      </c>
      <c r="D445" s="60">
        <f>Utility_per_Participant!L440</f>
        <v>699.9</v>
      </c>
      <c r="E445" s="59">
        <f>Utility_per_Participant!Q440</f>
        <v>0</v>
      </c>
      <c r="F445" s="61" t="str">
        <f>Utility_per_Participant!R440</f>
        <v>RS</v>
      </c>
      <c r="G445" s="62">
        <f>Utility_per_Participant!M440</f>
        <v>20</v>
      </c>
      <c r="H445" s="63">
        <v>1</v>
      </c>
      <c r="I445" s="63">
        <v>1</v>
      </c>
      <c r="J445" s="63">
        <v>1</v>
      </c>
      <c r="K445" s="63">
        <v>1</v>
      </c>
      <c r="L445" s="63">
        <v>1</v>
      </c>
      <c r="M445" s="63">
        <v>1</v>
      </c>
      <c r="N445" s="63">
        <v>1</v>
      </c>
      <c r="O445" s="63">
        <v>1</v>
      </c>
      <c r="P445" s="63">
        <v>1</v>
      </c>
      <c r="Q445" s="63">
        <v>1</v>
      </c>
      <c r="R445" s="63">
        <v>1</v>
      </c>
      <c r="S445" s="63">
        <v>1</v>
      </c>
      <c r="T445" s="65">
        <f>Utility_per_Participant!K440</f>
        <v>132.47662879493004</v>
      </c>
      <c r="U445" s="65">
        <v>0</v>
      </c>
      <c r="V445" s="66">
        <f>Utility_per_Participant!O440</f>
        <v>685.01</v>
      </c>
      <c r="W445" s="65">
        <v>0</v>
      </c>
      <c r="X445" s="65">
        <v>0</v>
      </c>
      <c r="Y445" s="65">
        <v>0</v>
      </c>
      <c r="Z445" s="63">
        <v>1</v>
      </c>
      <c r="AA445" s="67">
        <f>Utility_per_Participant!N440</f>
        <v>0</v>
      </c>
    </row>
    <row r="446" spans="1:27" ht="15.75" thickBot="1" x14ac:dyDescent="0.3">
      <c r="A446" s="58" t="str">
        <f>Utility_per_Participant!B441</f>
        <v>RMON316</v>
      </c>
      <c r="B446" s="59">
        <f>Utility_per_Participant!I441</f>
        <v>0.20599999999999999</v>
      </c>
      <c r="C446" s="59">
        <f>Utility_per_Participant!J441</f>
        <v>0.36</v>
      </c>
      <c r="D446" s="60">
        <f>Utility_per_Participant!L441</f>
        <v>699.9</v>
      </c>
      <c r="E446" s="59">
        <f>Utility_per_Participant!Q441</f>
        <v>0</v>
      </c>
      <c r="F446" s="61" t="str">
        <f>Utility_per_Participant!R441</f>
        <v>RS</v>
      </c>
      <c r="G446" s="62">
        <f>Utility_per_Participant!M441</f>
        <v>20</v>
      </c>
      <c r="H446" s="63">
        <v>1</v>
      </c>
      <c r="I446" s="63">
        <v>1</v>
      </c>
      <c r="J446" s="63">
        <v>1</v>
      </c>
      <c r="K446" s="63">
        <v>1</v>
      </c>
      <c r="L446" s="63">
        <v>1</v>
      </c>
      <c r="M446" s="63">
        <v>1</v>
      </c>
      <c r="N446" s="63">
        <v>1</v>
      </c>
      <c r="O446" s="63">
        <v>1</v>
      </c>
      <c r="P446" s="63">
        <v>1</v>
      </c>
      <c r="Q446" s="63">
        <v>1</v>
      </c>
      <c r="R446" s="63">
        <v>1</v>
      </c>
      <c r="S446" s="63">
        <v>1</v>
      </c>
      <c r="T446" s="65">
        <f>Utility_per_Participant!K441</f>
        <v>132.47662879493004</v>
      </c>
      <c r="U446" s="65">
        <v>0</v>
      </c>
      <c r="V446" s="66">
        <f>Utility_per_Participant!O441</f>
        <v>685.01</v>
      </c>
      <c r="W446" s="65">
        <v>0</v>
      </c>
      <c r="X446" s="65">
        <v>0</v>
      </c>
      <c r="Y446" s="65">
        <v>0</v>
      </c>
      <c r="Z446" s="63">
        <v>1</v>
      </c>
      <c r="AA446" s="67">
        <f>Utility_per_Participant!N441</f>
        <v>0</v>
      </c>
    </row>
    <row r="447" spans="1:27" ht="15.75" thickBot="1" x14ac:dyDescent="0.3">
      <c r="A447" s="58" t="str">
        <f>Utility_per_Participant!B442</f>
        <v>RMFE316</v>
      </c>
      <c r="B447" s="59">
        <f>Utility_per_Participant!I442</f>
        <v>0.127</v>
      </c>
      <c r="C447" s="59">
        <f>Utility_per_Participant!J442</f>
        <v>4.7E-2</v>
      </c>
      <c r="D447" s="60">
        <f>Utility_per_Participant!L442</f>
        <v>331.39</v>
      </c>
      <c r="E447" s="59">
        <f>Utility_per_Participant!Q442</f>
        <v>0</v>
      </c>
      <c r="F447" s="61" t="str">
        <f>Utility_per_Participant!R442</f>
        <v>RS</v>
      </c>
      <c r="G447" s="62">
        <f>Utility_per_Participant!M442</f>
        <v>20</v>
      </c>
      <c r="H447" s="63">
        <v>1</v>
      </c>
      <c r="I447" s="63">
        <v>1</v>
      </c>
      <c r="J447" s="63">
        <v>1</v>
      </c>
      <c r="K447" s="63">
        <v>1</v>
      </c>
      <c r="L447" s="63">
        <v>1</v>
      </c>
      <c r="M447" s="63">
        <v>1</v>
      </c>
      <c r="N447" s="63">
        <v>1</v>
      </c>
      <c r="O447" s="63">
        <v>1</v>
      </c>
      <c r="P447" s="63">
        <v>1</v>
      </c>
      <c r="Q447" s="63">
        <v>1</v>
      </c>
      <c r="R447" s="63">
        <v>1</v>
      </c>
      <c r="S447" s="63">
        <v>1</v>
      </c>
      <c r="T447" s="65">
        <f>Utility_per_Participant!K442</f>
        <v>62.725289350409859</v>
      </c>
      <c r="U447" s="65">
        <v>0</v>
      </c>
      <c r="V447" s="66">
        <f>Utility_per_Participant!O442</f>
        <v>685.00999995999996</v>
      </c>
      <c r="W447" s="65">
        <v>0</v>
      </c>
      <c r="X447" s="65">
        <v>0</v>
      </c>
      <c r="Y447" s="65">
        <v>0</v>
      </c>
      <c r="Z447" s="63">
        <v>1</v>
      </c>
      <c r="AA447" s="67">
        <f>Utility_per_Participant!N442</f>
        <v>0</v>
      </c>
    </row>
    <row r="448" spans="1:27" ht="15.75" thickBot="1" x14ac:dyDescent="0.3">
      <c r="A448" s="58" t="str">
        <f>Utility_per_Participant!B443</f>
        <v>RMFN316</v>
      </c>
      <c r="B448" s="59">
        <f>Utility_per_Participant!I443</f>
        <v>0.127</v>
      </c>
      <c r="C448" s="59">
        <f>Utility_per_Participant!J443</f>
        <v>4.7E-2</v>
      </c>
      <c r="D448" s="60">
        <f>Utility_per_Participant!L443</f>
        <v>331.39</v>
      </c>
      <c r="E448" s="59">
        <f>Utility_per_Participant!Q443</f>
        <v>0</v>
      </c>
      <c r="F448" s="61" t="str">
        <f>Utility_per_Participant!R443</f>
        <v>RS</v>
      </c>
      <c r="G448" s="62">
        <f>Utility_per_Participant!M443</f>
        <v>20</v>
      </c>
      <c r="H448" s="63">
        <v>1</v>
      </c>
      <c r="I448" s="63">
        <v>1</v>
      </c>
      <c r="J448" s="63">
        <v>1</v>
      </c>
      <c r="K448" s="63">
        <v>1</v>
      </c>
      <c r="L448" s="63">
        <v>1</v>
      </c>
      <c r="M448" s="63">
        <v>1</v>
      </c>
      <c r="N448" s="63">
        <v>1</v>
      </c>
      <c r="O448" s="63">
        <v>1</v>
      </c>
      <c r="P448" s="63">
        <v>1</v>
      </c>
      <c r="Q448" s="63">
        <v>1</v>
      </c>
      <c r="R448" s="63">
        <v>1</v>
      </c>
      <c r="S448" s="63">
        <v>1</v>
      </c>
      <c r="T448" s="65">
        <f>Utility_per_Participant!K443</f>
        <v>62.725289350409859</v>
      </c>
      <c r="U448" s="65">
        <v>0</v>
      </c>
      <c r="V448" s="66">
        <f>Utility_per_Participant!O443</f>
        <v>685.00999995999996</v>
      </c>
      <c r="W448" s="65">
        <v>0</v>
      </c>
      <c r="X448" s="65">
        <v>0</v>
      </c>
      <c r="Y448" s="65">
        <v>0</v>
      </c>
      <c r="Z448" s="63">
        <v>1</v>
      </c>
      <c r="AA448" s="67">
        <f>Utility_per_Participant!N443</f>
        <v>0</v>
      </c>
    </row>
    <row r="449" spans="1:27" ht="15.75" thickBot="1" x14ac:dyDescent="0.3">
      <c r="A449" s="58" t="str">
        <f>Utility_per_Participant!B444</f>
        <v>RSFE316</v>
      </c>
      <c r="B449" s="59">
        <f>Utility_per_Participant!I444</f>
        <v>0.308</v>
      </c>
      <c r="C449" s="59">
        <f>Utility_per_Participant!J444</f>
        <v>0.34200000000000003</v>
      </c>
      <c r="D449" s="60">
        <f>Utility_per_Participant!L444</f>
        <v>936.45</v>
      </c>
      <c r="E449" s="59">
        <f>Utility_per_Participant!Q444</f>
        <v>0</v>
      </c>
      <c r="F449" s="61" t="str">
        <f>Utility_per_Participant!R444</f>
        <v>RS</v>
      </c>
      <c r="G449" s="62">
        <f>Utility_per_Participant!M444</f>
        <v>20</v>
      </c>
      <c r="H449" s="63">
        <v>1</v>
      </c>
      <c r="I449" s="63">
        <v>1</v>
      </c>
      <c r="J449" s="63">
        <v>1</v>
      </c>
      <c r="K449" s="63">
        <v>1</v>
      </c>
      <c r="L449" s="63">
        <v>1</v>
      </c>
      <c r="M449" s="63">
        <v>1</v>
      </c>
      <c r="N449" s="63">
        <v>1</v>
      </c>
      <c r="O449" s="63">
        <v>1</v>
      </c>
      <c r="P449" s="63">
        <v>1</v>
      </c>
      <c r="Q449" s="63">
        <v>1</v>
      </c>
      <c r="R449" s="63">
        <v>1</v>
      </c>
      <c r="S449" s="63">
        <v>1</v>
      </c>
      <c r="T449" s="65">
        <f>Utility_per_Participant!K444</f>
        <v>177.25066300187487</v>
      </c>
      <c r="U449" s="65">
        <v>0</v>
      </c>
      <c r="V449" s="66">
        <f>Utility_per_Participant!O444</f>
        <v>685.01</v>
      </c>
      <c r="W449" s="65">
        <v>0</v>
      </c>
      <c r="X449" s="65">
        <v>0</v>
      </c>
      <c r="Y449" s="65">
        <v>0</v>
      </c>
      <c r="Z449" s="63">
        <v>1</v>
      </c>
      <c r="AA449" s="67">
        <f>Utility_per_Participant!N444</f>
        <v>0</v>
      </c>
    </row>
    <row r="450" spans="1:27" ht="15.75" thickBot="1" x14ac:dyDescent="0.3">
      <c r="A450" s="58" t="str">
        <f>Utility_per_Participant!B445</f>
        <v>RSFN316</v>
      </c>
      <c r="B450" s="59">
        <f>Utility_per_Participant!I445</f>
        <v>0.308</v>
      </c>
      <c r="C450" s="59">
        <f>Utility_per_Participant!J445</f>
        <v>0.34200000000000003</v>
      </c>
      <c r="D450" s="60">
        <f>Utility_per_Participant!L445</f>
        <v>936.45</v>
      </c>
      <c r="E450" s="59">
        <f>Utility_per_Participant!Q445</f>
        <v>0</v>
      </c>
      <c r="F450" s="61" t="str">
        <f>Utility_per_Participant!R445</f>
        <v>RS</v>
      </c>
      <c r="G450" s="62">
        <f>Utility_per_Participant!M445</f>
        <v>20</v>
      </c>
      <c r="H450" s="63">
        <v>1</v>
      </c>
      <c r="I450" s="63">
        <v>1</v>
      </c>
      <c r="J450" s="63">
        <v>1</v>
      </c>
      <c r="K450" s="63">
        <v>1</v>
      </c>
      <c r="L450" s="63">
        <v>1</v>
      </c>
      <c r="M450" s="63">
        <v>1</v>
      </c>
      <c r="N450" s="63">
        <v>1</v>
      </c>
      <c r="O450" s="63">
        <v>1</v>
      </c>
      <c r="P450" s="63">
        <v>1</v>
      </c>
      <c r="Q450" s="63">
        <v>1</v>
      </c>
      <c r="R450" s="63">
        <v>1</v>
      </c>
      <c r="S450" s="63">
        <v>1</v>
      </c>
      <c r="T450" s="65">
        <f>Utility_per_Participant!K445</f>
        <v>177.25066300187487</v>
      </c>
      <c r="U450" s="65">
        <v>0</v>
      </c>
      <c r="V450" s="66">
        <f>Utility_per_Participant!O445</f>
        <v>685.01</v>
      </c>
      <c r="W450" s="65">
        <v>0</v>
      </c>
      <c r="X450" s="65">
        <v>0</v>
      </c>
      <c r="Y450" s="65">
        <v>0</v>
      </c>
      <c r="Z450" s="63">
        <v>1</v>
      </c>
      <c r="AA450" s="67">
        <f>Utility_per_Participant!N445</f>
        <v>0</v>
      </c>
    </row>
    <row r="451" spans="1:27" ht="15.75" thickBot="1" x14ac:dyDescent="0.3">
      <c r="A451" s="58" t="str">
        <f>Utility_per_Participant!B446</f>
        <v>RMOT317</v>
      </c>
      <c r="B451" s="59">
        <f>Utility_per_Participant!I446</f>
        <v>2E-3</v>
      </c>
      <c r="C451" s="59">
        <f>Utility_per_Participant!J446</f>
        <v>2E-3</v>
      </c>
      <c r="D451" s="60">
        <f>Utility_per_Participant!L446</f>
        <v>21.48</v>
      </c>
      <c r="E451" s="59">
        <f>Utility_per_Participant!Q446</f>
        <v>0</v>
      </c>
      <c r="F451" s="61" t="str">
        <f>Utility_per_Participant!R446</f>
        <v>RS</v>
      </c>
      <c r="G451" s="62">
        <f>Utility_per_Participant!M446</f>
        <v>10</v>
      </c>
      <c r="H451" s="63">
        <v>1</v>
      </c>
      <c r="I451" s="63">
        <v>1</v>
      </c>
      <c r="J451" s="63">
        <v>1</v>
      </c>
      <c r="K451" s="63">
        <v>1</v>
      </c>
      <c r="L451" s="63">
        <v>1</v>
      </c>
      <c r="M451" s="63">
        <v>1</v>
      </c>
      <c r="N451" s="63">
        <v>1</v>
      </c>
      <c r="O451" s="63">
        <v>1</v>
      </c>
      <c r="P451" s="63">
        <v>1</v>
      </c>
      <c r="Q451" s="63">
        <v>1</v>
      </c>
      <c r="R451" s="63">
        <v>1</v>
      </c>
      <c r="S451" s="63">
        <v>1</v>
      </c>
      <c r="T451" s="65">
        <f>Utility_per_Participant!K446</f>
        <v>1.2887999999999999</v>
      </c>
      <c r="U451" s="65">
        <v>0</v>
      </c>
      <c r="V451" s="66">
        <f>Utility_per_Participant!O446</f>
        <v>31.6</v>
      </c>
      <c r="W451" s="65">
        <v>0</v>
      </c>
      <c r="X451" s="65">
        <v>0</v>
      </c>
      <c r="Y451" s="65">
        <v>0</v>
      </c>
      <c r="Z451" s="63">
        <v>1</v>
      </c>
      <c r="AA451" s="67">
        <f>Utility_per_Participant!N446</f>
        <v>0</v>
      </c>
    </row>
    <row r="452" spans="1:27" ht="15.75" thickBot="1" x14ac:dyDescent="0.3">
      <c r="A452" s="58" t="str">
        <f>Utility_per_Participant!B447</f>
        <v>RMON317</v>
      </c>
      <c r="B452" s="59">
        <f>Utility_per_Participant!I447</f>
        <v>2E-3</v>
      </c>
      <c r="C452" s="59">
        <f>Utility_per_Participant!J447</f>
        <v>2E-3</v>
      </c>
      <c r="D452" s="60">
        <f>Utility_per_Participant!L447</f>
        <v>21.48</v>
      </c>
      <c r="E452" s="59">
        <f>Utility_per_Participant!Q447</f>
        <v>0</v>
      </c>
      <c r="F452" s="61" t="str">
        <f>Utility_per_Participant!R447</f>
        <v>RS</v>
      </c>
      <c r="G452" s="62">
        <f>Utility_per_Participant!M447</f>
        <v>10</v>
      </c>
      <c r="H452" s="63">
        <v>1</v>
      </c>
      <c r="I452" s="63">
        <v>1</v>
      </c>
      <c r="J452" s="63">
        <v>1</v>
      </c>
      <c r="K452" s="63">
        <v>1</v>
      </c>
      <c r="L452" s="63">
        <v>1</v>
      </c>
      <c r="M452" s="63">
        <v>1</v>
      </c>
      <c r="N452" s="63">
        <v>1</v>
      </c>
      <c r="O452" s="63">
        <v>1</v>
      </c>
      <c r="P452" s="63">
        <v>1</v>
      </c>
      <c r="Q452" s="63">
        <v>1</v>
      </c>
      <c r="R452" s="63">
        <v>1</v>
      </c>
      <c r="S452" s="63">
        <v>1</v>
      </c>
      <c r="T452" s="65">
        <f>Utility_per_Participant!K447</f>
        <v>1.2887999999999999</v>
      </c>
      <c r="U452" s="65">
        <v>0</v>
      </c>
      <c r="V452" s="66">
        <f>Utility_per_Participant!O447</f>
        <v>31.6</v>
      </c>
      <c r="W452" s="65">
        <v>0</v>
      </c>
      <c r="X452" s="65">
        <v>0</v>
      </c>
      <c r="Y452" s="65">
        <v>0</v>
      </c>
      <c r="Z452" s="63">
        <v>1</v>
      </c>
      <c r="AA452" s="67">
        <f>Utility_per_Participant!N447</f>
        <v>0</v>
      </c>
    </row>
    <row r="453" spans="1:27" ht="15.75" thickBot="1" x14ac:dyDescent="0.3">
      <c r="A453" s="58" t="str">
        <f>Utility_per_Participant!B448</f>
        <v>RMFT317</v>
      </c>
      <c r="B453" s="59">
        <f>Utility_per_Participant!I448</f>
        <v>2E-3</v>
      </c>
      <c r="C453" s="59">
        <f>Utility_per_Participant!J448</f>
        <v>2E-3</v>
      </c>
      <c r="D453" s="60">
        <f>Utility_per_Participant!L448</f>
        <v>21.48</v>
      </c>
      <c r="E453" s="59">
        <f>Utility_per_Participant!Q448</f>
        <v>0</v>
      </c>
      <c r="F453" s="61" t="str">
        <f>Utility_per_Participant!R448</f>
        <v>RS</v>
      </c>
      <c r="G453" s="62">
        <f>Utility_per_Participant!M448</f>
        <v>10</v>
      </c>
      <c r="H453" s="63">
        <v>1</v>
      </c>
      <c r="I453" s="63">
        <v>1</v>
      </c>
      <c r="J453" s="63">
        <v>1</v>
      </c>
      <c r="K453" s="63">
        <v>1</v>
      </c>
      <c r="L453" s="63">
        <v>1</v>
      </c>
      <c r="M453" s="63">
        <v>1</v>
      </c>
      <c r="N453" s="63">
        <v>1</v>
      </c>
      <c r="O453" s="63">
        <v>1</v>
      </c>
      <c r="P453" s="63">
        <v>1</v>
      </c>
      <c r="Q453" s="63">
        <v>1</v>
      </c>
      <c r="R453" s="63">
        <v>1</v>
      </c>
      <c r="S453" s="63">
        <v>1</v>
      </c>
      <c r="T453" s="65">
        <f>Utility_per_Participant!K448</f>
        <v>1.2887999999999999</v>
      </c>
      <c r="U453" s="65">
        <v>0</v>
      </c>
      <c r="V453" s="66">
        <f>Utility_per_Participant!O448</f>
        <v>31.6</v>
      </c>
      <c r="W453" s="65">
        <v>0</v>
      </c>
      <c r="X453" s="65">
        <v>0</v>
      </c>
      <c r="Y453" s="65">
        <v>0</v>
      </c>
      <c r="Z453" s="63">
        <v>1</v>
      </c>
      <c r="AA453" s="67">
        <f>Utility_per_Participant!N448</f>
        <v>0</v>
      </c>
    </row>
    <row r="454" spans="1:27" ht="15.75" thickBot="1" x14ac:dyDescent="0.3">
      <c r="A454" s="58" t="str">
        <f>Utility_per_Participant!B449</f>
        <v>RMFN317</v>
      </c>
      <c r="B454" s="59">
        <f>Utility_per_Participant!I449</f>
        <v>2E-3</v>
      </c>
      <c r="C454" s="59">
        <f>Utility_per_Participant!J449</f>
        <v>2E-3</v>
      </c>
      <c r="D454" s="60">
        <f>Utility_per_Participant!L449</f>
        <v>21.48</v>
      </c>
      <c r="E454" s="59">
        <f>Utility_per_Participant!Q449</f>
        <v>0</v>
      </c>
      <c r="F454" s="61" t="str">
        <f>Utility_per_Participant!R449</f>
        <v>RS</v>
      </c>
      <c r="G454" s="62">
        <f>Utility_per_Participant!M449</f>
        <v>10</v>
      </c>
      <c r="H454" s="63">
        <v>1</v>
      </c>
      <c r="I454" s="63">
        <v>1</v>
      </c>
      <c r="J454" s="63">
        <v>1</v>
      </c>
      <c r="K454" s="63">
        <v>1</v>
      </c>
      <c r="L454" s="63">
        <v>1</v>
      </c>
      <c r="M454" s="63">
        <v>1</v>
      </c>
      <c r="N454" s="63">
        <v>1</v>
      </c>
      <c r="O454" s="63">
        <v>1</v>
      </c>
      <c r="P454" s="63">
        <v>1</v>
      </c>
      <c r="Q454" s="63">
        <v>1</v>
      </c>
      <c r="R454" s="63">
        <v>1</v>
      </c>
      <c r="S454" s="63">
        <v>1</v>
      </c>
      <c r="T454" s="65">
        <f>Utility_per_Participant!K449</f>
        <v>1.2887999999999999</v>
      </c>
      <c r="U454" s="65">
        <v>0</v>
      </c>
      <c r="V454" s="66">
        <f>Utility_per_Participant!O449</f>
        <v>31.6</v>
      </c>
      <c r="W454" s="65">
        <v>0</v>
      </c>
      <c r="X454" s="65">
        <v>0</v>
      </c>
      <c r="Y454" s="65">
        <v>0</v>
      </c>
      <c r="Z454" s="63">
        <v>1</v>
      </c>
      <c r="AA454" s="67">
        <f>Utility_per_Participant!N449</f>
        <v>0</v>
      </c>
    </row>
    <row r="455" spans="1:27" ht="15.75" thickBot="1" x14ac:dyDescent="0.3">
      <c r="A455" s="58" t="str">
        <f>Utility_per_Participant!B450</f>
        <v>RSFT317</v>
      </c>
      <c r="B455" s="59">
        <f>Utility_per_Participant!I450</f>
        <v>2E-3</v>
      </c>
      <c r="C455" s="59">
        <f>Utility_per_Participant!J450</f>
        <v>2E-3</v>
      </c>
      <c r="D455" s="60">
        <f>Utility_per_Participant!L450</f>
        <v>21.48</v>
      </c>
      <c r="E455" s="59">
        <f>Utility_per_Participant!Q450</f>
        <v>0</v>
      </c>
      <c r="F455" s="61" t="str">
        <f>Utility_per_Participant!R450</f>
        <v>RS</v>
      </c>
      <c r="G455" s="62">
        <f>Utility_per_Participant!M450</f>
        <v>10</v>
      </c>
      <c r="H455" s="63">
        <v>1</v>
      </c>
      <c r="I455" s="63">
        <v>1</v>
      </c>
      <c r="J455" s="63">
        <v>1</v>
      </c>
      <c r="K455" s="63">
        <v>1</v>
      </c>
      <c r="L455" s="63">
        <v>1</v>
      </c>
      <c r="M455" s="63">
        <v>1</v>
      </c>
      <c r="N455" s="63">
        <v>1</v>
      </c>
      <c r="O455" s="63">
        <v>1</v>
      </c>
      <c r="P455" s="63">
        <v>1</v>
      </c>
      <c r="Q455" s="63">
        <v>1</v>
      </c>
      <c r="R455" s="63">
        <v>1</v>
      </c>
      <c r="S455" s="63">
        <v>1</v>
      </c>
      <c r="T455" s="65">
        <f>Utility_per_Participant!K450</f>
        <v>1.2887999999999999</v>
      </c>
      <c r="U455" s="65">
        <v>0</v>
      </c>
      <c r="V455" s="66">
        <f>Utility_per_Participant!O450</f>
        <v>31.6</v>
      </c>
      <c r="W455" s="65">
        <v>0</v>
      </c>
      <c r="X455" s="65">
        <v>0</v>
      </c>
      <c r="Y455" s="65">
        <v>0</v>
      </c>
      <c r="Z455" s="63">
        <v>1</v>
      </c>
      <c r="AA455" s="67">
        <f>Utility_per_Participant!N450</f>
        <v>0</v>
      </c>
    </row>
    <row r="456" spans="1:27" ht="15.75" thickBot="1" x14ac:dyDescent="0.3">
      <c r="A456" s="58" t="str">
        <f>Utility_per_Participant!B451</f>
        <v>RSFN317</v>
      </c>
      <c r="B456" s="59">
        <f>Utility_per_Participant!I451</f>
        <v>2E-3</v>
      </c>
      <c r="C456" s="59">
        <f>Utility_per_Participant!J451</f>
        <v>2E-3</v>
      </c>
      <c r="D456" s="60">
        <f>Utility_per_Participant!L451</f>
        <v>21.48</v>
      </c>
      <c r="E456" s="59">
        <f>Utility_per_Participant!Q451</f>
        <v>0</v>
      </c>
      <c r="F456" s="61" t="str">
        <f>Utility_per_Participant!R451</f>
        <v>RS</v>
      </c>
      <c r="G456" s="62">
        <f>Utility_per_Participant!M451</f>
        <v>10</v>
      </c>
      <c r="H456" s="63">
        <v>1</v>
      </c>
      <c r="I456" s="63">
        <v>1</v>
      </c>
      <c r="J456" s="63">
        <v>1</v>
      </c>
      <c r="K456" s="63">
        <v>1</v>
      </c>
      <c r="L456" s="63">
        <v>1</v>
      </c>
      <c r="M456" s="63">
        <v>1</v>
      </c>
      <c r="N456" s="63">
        <v>1</v>
      </c>
      <c r="O456" s="63">
        <v>1</v>
      </c>
      <c r="P456" s="63">
        <v>1</v>
      </c>
      <c r="Q456" s="63">
        <v>1</v>
      </c>
      <c r="R456" s="63">
        <v>1</v>
      </c>
      <c r="S456" s="63">
        <v>1</v>
      </c>
      <c r="T456" s="65">
        <f>Utility_per_Participant!K451</f>
        <v>1.2887999999999999</v>
      </c>
      <c r="U456" s="65">
        <v>0</v>
      </c>
      <c r="V456" s="66">
        <f>Utility_per_Participant!O451</f>
        <v>31.6</v>
      </c>
      <c r="W456" s="65">
        <v>0</v>
      </c>
      <c r="X456" s="65">
        <v>0</v>
      </c>
      <c r="Y456" s="65">
        <v>0</v>
      </c>
      <c r="Z456" s="63">
        <v>1</v>
      </c>
      <c r="AA456" s="67">
        <f>Utility_per_Participant!N451</f>
        <v>0</v>
      </c>
    </row>
    <row r="457" spans="1:27" ht="15.75" thickBot="1" x14ac:dyDescent="0.3">
      <c r="A457" s="58" t="str">
        <f>Utility_per_Participant!B452</f>
        <v>RMOT318</v>
      </c>
      <c r="B457" s="59">
        <f>Utility_per_Participant!I452</f>
        <v>0.25</v>
      </c>
      <c r="C457" s="59">
        <f>Utility_per_Participant!J452</f>
        <v>1.1019999999999999</v>
      </c>
      <c r="D457" s="60">
        <f>Utility_per_Participant!L452</f>
        <v>1230.83</v>
      </c>
      <c r="E457" s="59">
        <f>Utility_per_Participant!Q452</f>
        <v>0</v>
      </c>
      <c r="F457" s="61" t="str">
        <f>Utility_per_Participant!R452</f>
        <v>RS</v>
      </c>
      <c r="G457" s="62">
        <f>Utility_per_Participant!M452</f>
        <v>25</v>
      </c>
      <c r="H457" s="63">
        <v>1</v>
      </c>
      <c r="I457" s="63">
        <v>1</v>
      </c>
      <c r="J457" s="63">
        <v>1</v>
      </c>
      <c r="K457" s="63">
        <v>1</v>
      </c>
      <c r="L457" s="63">
        <v>1</v>
      </c>
      <c r="M457" s="63">
        <v>1</v>
      </c>
      <c r="N457" s="63">
        <v>1</v>
      </c>
      <c r="O457" s="63">
        <v>1</v>
      </c>
      <c r="P457" s="63">
        <v>1</v>
      </c>
      <c r="Q457" s="63">
        <v>1</v>
      </c>
      <c r="R457" s="63">
        <v>1</v>
      </c>
      <c r="S457" s="63">
        <v>1</v>
      </c>
      <c r="T457" s="65">
        <f>Utility_per_Participant!K452</f>
        <v>232.97072298851796</v>
      </c>
      <c r="U457" s="65">
        <v>0</v>
      </c>
      <c r="V457" s="66">
        <f>Utility_per_Participant!O452</f>
        <v>15906</v>
      </c>
      <c r="W457" s="65">
        <v>0</v>
      </c>
      <c r="X457" s="65">
        <v>0</v>
      </c>
      <c r="Y457" s="65">
        <v>0</v>
      </c>
      <c r="Z457" s="63">
        <v>1</v>
      </c>
      <c r="AA457" s="67">
        <f>Utility_per_Participant!N452</f>
        <v>4771.7999999999965</v>
      </c>
    </row>
    <row r="458" spans="1:27" ht="15.75" thickBot="1" x14ac:dyDescent="0.3">
      <c r="A458" s="58" t="str">
        <f>Utility_per_Participant!B453</f>
        <v>RMON318</v>
      </c>
      <c r="B458" s="59">
        <f>Utility_per_Participant!I453</f>
        <v>0.25</v>
      </c>
      <c r="C458" s="59">
        <f>Utility_per_Participant!J453</f>
        <v>1.1019999999999999</v>
      </c>
      <c r="D458" s="60">
        <f>Utility_per_Participant!L453</f>
        <v>1230.83</v>
      </c>
      <c r="E458" s="59">
        <f>Utility_per_Participant!Q453</f>
        <v>0</v>
      </c>
      <c r="F458" s="61" t="str">
        <f>Utility_per_Participant!R453</f>
        <v>RS</v>
      </c>
      <c r="G458" s="62">
        <f>Utility_per_Participant!M453</f>
        <v>25</v>
      </c>
      <c r="H458" s="63">
        <v>1</v>
      </c>
      <c r="I458" s="63">
        <v>1</v>
      </c>
      <c r="J458" s="63">
        <v>1</v>
      </c>
      <c r="K458" s="63">
        <v>1</v>
      </c>
      <c r="L458" s="63">
        <v>1</v>
      </c>
      <c r="M458" s="63">
        <v>1</v>
      </c>
      <c r="N458" s="63">
        <v>1</v>
      </c>
      <c r="O458" s="63">
        <v>1</v>
      </c>
      <c r="P458" s="63">
        <v>1</v>
      </c>
      <c r="Q458" s="63">
        <v>1</v>
      </c>
      <c r="R458" s="63">
        <v>1</v>
      </c>
      <c r="S458" s="63">
        <v>1</v>
      </c>
      <c r="T458" s="65">
        <f>Utility_per_Participant!K453</f>
        <v>232.97072298851796</v>
      </c>
      <c r="U458" s="65">
        <v>0</v>
      </c>
      <c r="V458" s="66">
        <f>Utility_per_Participant!O453</f>
        <v>15906</v>
      </c>
      <c r="W458" s="65">
        <v>0</v>
      </c>
      <c r="X458" s="65">
        <v>0</v>
      </c>
      <c r="Y458" s="65">
        <v>0</v>
      </c>
      <c r="Z458" s="63">
        <v>1</v>
      </c>
      <c r="AA458" s="67">
        <f>Utility_per_Participant!N453</f>
        <v>4771.7999999999965</v>
      </c>
    </row>
    <row r="459" spans="1:27" ht="15.75" thickBot="1" x14ac:dyDescent="0.3">
      <c r="A459" s="58" t="str">
        <f>Utility_per_Participant!B454</f>
        <v>RMFT318</v>
      </c>
      <c r="B459" s="59">
        <f>Utility_per_Participant!I454</f>
        <v>0.20799999999999999</v>
      </c>
      <c r="C459" s="59">
        <f>Utility_per_Participant!J454</f>
        <v>0.91800000000000004</v>
      </c>
      <c r="D459" s="60">
        <f>Utility_per_Participant!L454</f>
        <v>1025.69</v>
      </c>
      <c r="E459" s="59">
        <f>Utility_per_Participant!Q454</f>
        <v>0</v>
      </c>
      <c r="F459" s="61" t="str">
        <f>Utility_per_Participant!R454</f>
        <v>RS</v>
      </c>
      <c r="G459" s="62">
        <f>Utility_per_Participant!M454</f>
        <v>25</v>
      </c>
      <c r="H459" s="63">
        <v>1</v>
      </c>
      <c r="I459" s="63">
        <v>1</v>
      </c>
      <c r="J459" s="63">
        <v>1</v>
      </c>
      <c r="K459" s="63">
        <v>1</v>
      </c>
      <c r="L459" s="63">
        <v>1</v>
      </c>
      <c r="M459" s="63">
        <v>1</v>
      </c>
      <c r="N459" s="63">
        <v>1</v>
      </c>
      <c r="O459" s="63">
        <v>1</v>
      </c>
      <c r="P459" s="63">
        <v>1</v>
      </c>
      <c r="Q459" s="63">
        <v>1</v>
      </c>
      <c r="R459" s="63">
        <v>1</v>
      </c>
      <c r="S459" s="63">
        <v>1</v>
      </c>
      <c r="T459" s="65">
        <f>Utility_per_Participant!K454</f>
        <v>194.14195369148706</v>
      </c>
      <c r="U459" s="65">
        <v>0</v>
      </c>
      <c r="V459" s="66">
        <f>Utility_per_Participant!O454</f>
        <v>15505</v>
      </c>
      <c r="W459" s="65">
        <v>0</v>
      </c>
      <c r="X459" s="65">
        <v>0</v>
      </c>
      <c r="Y459" s="65">
        <v>0</v>
      </c>
      <c r="Z459" s="63">
        <v>1</v>
      </c>
      <c r="AA459" s="67">
        <f>Utility_per_Participant!N454</f>
        <v>4651.4999999999964</v>
      </c>
    </row>
    <row r="460" spans="1:27" ht="15.75" thickBot="1" x14ac:dyDescent="0.3">
      <c r="A460" s="58" t="str">
        <f>Utility_per_Participant!B455</f>
        <v>RMFN318</v>
      </c>
      <c r="B460" s="59">
        <f>Utility_per_Participant!I455</f>
        <v>0.20799999999999999</v>
      </c>
      <c r="C460" s="59">
        <f>Utility_per_Participant!J455</f>
        <v>0.91800000000000004</v>
      </c>
      <c r="D460" s="60">
        <f>Utility_per_Participant!L455</f>
        <v>1025.69</v>
      </c>
      <c r="E460" s="59">
        <f>Utility_per_Participant!Q455</f>
        <v>0</v>
      </c>
      <c r="F460" s="61" t="str">
        <f>Utility_per_Participant!R455</f>
        <v>RS</v>
      </c>
      <c r="G460" s="62">
        <f>Utility_per_Participant!M455</f>
        <v>25</v>
      </c>
      <c r="H460" s="63">
        <v>1</v>
      </c>
      <c r="I460" s="63">
        <v>1</v>
      </c>
      <c r="J460" s="63">
        <v>1</v>
      </c>
      <c r="K460" s="63">
        <v>1</v>
      </c>
      <c r="L460" s="63">
        <v>1</v>
      </c>
      <c r="M460" s="63">
        <v>1</v>
      </c>
      <c r="N460" s="63">
        <v>1</v>
      </c>
      <c r="O460" s="63">
        <v>1</v>
      </c>
      <c r="P460" s="63">
        <v>1</v>
      </c>
      <c r="Q460" s="63">
        <v>1</v>
      </c>
      <c r="R460" s="63">
        <v>1</v>
      </c>
      <c r="S460" s="63">
        <v>1</v>
      </c>
      <c r="T460" s="65">
        <f>Utility_per_Participant!K455</f>
        <v>194.14195369148706</v>
      </c>
      <c r="U460" s="65">
        <v>0</v>
      </c>
      <c r="V460" s="66">
        <f>Utility_per_Participant!O455</f>
        <v>15505</v>
      </c>
      <c r="W460" s="65">
        <v>0</v>
      </c>
      <c r="X460" s="65">
        <v>0</v>
      </c>
      <c r="Y460" s="65">
        <v>0</v>
      </c>
      <c r="Z460" s="63">
        <v>1</v>
      </c>
      <c r="AA460" s="67">
        <f>Utility_per_Participant!N455</f>
        <v>4651.4999999999964</v>
      </c>
    </row>
    <row r="461" spans="1:27" ht="15.75" thickBot="1" x14ac:dyDescent="0.3">
      <c r="A461" s="58" t="str">
        <f>Utility_per_Participant!B456</f>
        <v>RSFT318</v>
      </c>
      <c r="B461" s="59">
        <f>Utility_per_Participant!I456</f>
        <v>0.25</v>
      </c>
      <c r="C461" s="59">
        <f>Utility_per_Participant!J456</f>
        <v>1.1019999999999999</v>
      </c>
      <c r="D461" s="60">
        <f>Utility_per_Participant!L456</f>
        <v>1230.83</v>
      </c>
      <c r="E461" s="59">
        <f>Utility_per_Participant!Q456</f>
        <v>0</v>
      </c>
      <c r="F461" s="61" t="str">
        <f>Utility_per_Participant!R456</f>
        <v>RS</v>
      </c>
      <c r="G461" s="62">
        <f>Utility_per_Participant!M456</f>
        <v>25</v>
      </c>
      <c r="H461" s="63">
        <v>1</v>
      </c>
      <c r="I461" s="63">
        <v>1</v>
      </c>
      <c r="J461" s="63">
        <v>1</v>
      </c>
      <c r="K461" s="63">
        <v>1</v>
      </c>
      <c r="L461" s="63">
        <v>1</v>
      </c>
      <c r="M461" s="63">
        <v>1</v>
      </c>
      <c r="N461" s="63">
        <v>1</v>
      </c>
      <c r="O461" s="63">
        <v>1</v>
      </c>
      <c r="P461" s="63">
        <v>1</v>
      </c>
      <c r="Q461" s="63">
        <v>1</v>
      </c>
      <c r="R461" s="63">
        <v>1</v>
      </c>
      <c r="S461" s="63">
        <v>1</v>
      </c>
      <c r="T461" s="65">
        <f>Utility_per_Participant!K456</f>
        <v>232.97072298851796</v>
      </c>
      <c r="U461" s="65">
        <v>0</v>
      </c>
      <c r="V461" s="66">
        <f>Utility_per_Participant!O456</f>
        <v>15906</v>
      </c>
      <c r="W461" s="65">
        <v>0</v>
      </c>
      <c r="X461" s="65">
        <v>0</v>
      </c>
      <c r="Y461" s="65">
        <v>0</v>
      </c>
      <c r="Z461" s="63">
        <v>1</v>
      </c>
      <c r="AA461" s="67">
        <f>Utility_per_Participant!N456</f>
        <v>4771.7999999999965</v>
      </c>
    </row>
    <row r="462" spans="1:27" ht="15.75" thickBot="1" x14ac:dyDescent="0.3">
      <c r="A462" s="58" t="str">
        <f>Utility_per_Participant!B457</f>
        <v>RSFN318</v>
      </c>
      <c r="B462" s="59">
        <f>Utility_per_Participant!I457</f>
        <v>0.25</v>
      </c>
      <c r="C462" s="59">
        <f>Utility_per_Participant!J457</f>
        <v>1.1019999999999999</v>
      </c>
      <c r="D462" s="60">
        <f>Utility_per_Participant!L457</f>
        <v>1230.83</v>
      </c>
      <c r="E462" s="59">
        <f>Utility_per_Participant!Q457</f>
        <v>0</v>
      </c>
      <c r="F462" s="61" t="str">
        <f>Utility_per_Participant!R457</f>
        <v>RS</v>
      </c>
      <c r="G462" s="62">
        <f>Utility_per_Participant!M457</f>
        <v>25</v>
      </c>
      <c r="H462" s="63">
        <v>1</v>
      </c>
      <c r="I462" s="63">
        <v>1</v>
      </c>
      <c r="J462" s="63">
        <v>1</v>
      </c>
      <c r="K462" s="63">
        <v>1</v>
      </c>
      <c r="L462" s="63">
        <v>1</v>
      </c>
      <c r="M462" s="63">
        <v>1</v>
      </c>
      <c r="N462" s="63">
        <v>1</v>
      </c>
      <c r="O462" s="63">
        <v>1</v>
      </c>
      <c r="P462" s="63">
        <v>1</v>
      </c>
      <c r="Q462" s="63">
        <v>1</v>
      </c>
      <c r="R462" s="63">
        <v>1</v>
      </c>
      <c r="S462" s="63">
        <v>1</v>
      </c>
      <c r="T462" s="65">
        <f>Utility_per_Participant!K457</f>
        <v>232.97072298851796</v>
      </c>
      <c r="U462" s="65">
        <v>0</v>
      </c>
      <c r="V462" s="66">
        <f>Utility_per_Participant!O457</f>
        <v>15906</v>
      </c>
      <c r="W462" s="65">
        <v>0</v>
      </c>
      <c r="X462" s="65">
        <v>0</v>
      </c>
      <c r="Y462" s="65">
        <v>0</v>
      </c>
      <c r="Z462" s="63">
        <v>1</v>
      </c>
      <c r="AA462" s="67">
        <f>Utility_per_Participant!N457</f>
        <v>4771.7999999999965</v>
      </c>
    </row>
    <row r="463" spans="1:27" ht="15.75" thickBot="1" x14ac:dyDescent="0.3">
      <c r="A463" s="58" t="str">
        <f>Utility_per_Participant!B458</f>
        <v>RMOT319</v>
      </c>
      <c r="B463" s="59">
        <f>Utility_per_Participant!I458</f>
        <v>7.1999999999999995E-2</v>
      </c>
      <c r="C463" s="59">
        <f>Utility_per_Participant!J458</f>
        <v>0</v>
      </c>
      <c r="D463" s="60">
        <f>Utility_per_Participant!L458</f>
        <v>173.83</v>
      </c>
      <c r="E463" s="59">
        <f>Utility_per_Participant!Q458</f>
        <v>0</v>
      </c>
      <c r="F463" s="61" t="str">
        <f>Utility_per_Participant!R458</f>
        <v>RS</v>
      </c>
      <c r="G463" s="62">
        <f>Utility_per_Participant!M458</f>
        <v>12</v>
      </c>
      <c r="H463" s="63">
        <v>1</v>
      </c>
      <c r="I463" s="63">
        <v>1</v>
      </c>
      <c r="J463" s="63">
        <v>1</v>
      </c>
      <c r="K463" s="63">
        <v>1</v>
      </c>
      <c r="L463" s="63">
        <v>1</v>
      </c>
      <c r="M463" s="63">
        <v>1</v>
      </c>
      <c r="N463" s="63">
        <v>1</v>
      </c>
      <c r="O463" s="63">
        <v>1</v>
      </c>
      <c r="P463" s="63">
        <v>1</v>
      </c>
      <c r="Q463" s="63">
        <v>1</v>
      </c>
      <c r="R463" s="63">
        <v>1</v>
      </c>
      <c r="S463" s="63">
        <v>1</v>
      </c>
      <c r="T463" s="65">
        <f>Utility_per_Participant!K458</f>
        <v>32.902432323792951</v>
      </c>
      <c r="U463" s="65">
        <v>0</v>
      </c>
      <c r="V463" s="66">
        <f>Utility_per_Participant!O458</f>
        <v>41.15</v>
      </c>
      <c r="W463" s="65">
        <v>0</v>
      </c>
      <c r="X463" s="65">
        <v>0</v>
      </c>
      <c r="Y463" s="65">
        <v>0</v>
      </c>
      <c r="Z463" s="63">
        <v>1</v>
      </c>
      <c r="AA463" s="67">
        <f>Utility_per_Participant!N458</f>
        <v>0</v>
      </c>
    </row>
    <row r="464" spans="1:27" ht="15.75" thickBot="1" x14ac:dyDescent="0.3">
      <c r="A464" s="58" t="str">
        <f>Utility_per_Participant!B459</f>
        <v>RMON319</v>
      </c>
      <c r="B464" s="59">
        <f>Utility_per_Participant!I459</f>
        <v>7.1999999999999995E-2</v>
      </c>
      <c r="C464" s="59">
        <f>Utility_per_Participant!J459</f>
        <v>0</v>
      </c>
      <c r="D464" s="60">
        <f>Utility_per_Participant!L459</f>
        <v>173.83</v>
      </c>
      <c r="E464" s="59">
        <f>Utility_per_Participant!Q459</f>
        <v>0</v>
      </c>
      <c r="F464" s="61" t="str">
        <f>Utility_per_Participant!R459</f>
        <v>RS</v>
      </c>
      <c r="G464" s="62">
        <f>Utility_per_Participant!M459</f>
        <v>12</v>
      </c>
      <c r="H464" s="63">
        <v>1</v>
      </c>
      <c r="I464" s="63">
        <v>1</v>
      </c>
      <c r="J464" s="63">
        <v>1</v>
      </c>
      <c r="K464" s="63">
        <v>1</v>
      </c>
      <c r="L464" s="63">
        <v>1</v>
      </c>
      <c r="M464" s="63">
        <v>1</v>
      </c>
      <c r="N464" s="63">
        <v>1</v>
      </c>
      <c r="O464" s="63">
        <v>1</v>
      </c>
      <c r="P464" s="63">
        <v>1</v>
      </c>
      <c r="Q464" s="63">
        <v>1</v>
      </c>
      <c r="R464" s="63">
        <v>1</v>
      </c>
      <c r="S464" s="63">
        <v>1</v>
      </c>
      <c r="T464" s="65">
        <f>Utility_per_Participant!K459</f>
        <v>32.902432323792951</v>
      </c>
      <c r="U464" s="65">
        <v>0</v>
      </c>
      <c r="V464" s="66">
        <f>Utility_per_Participant!O459</f>
        <v>41.15</v>
      </c>
      <c r="W464" s="65">
        <v>0</v>
      </c>
      <c r="X464" s="65">
        <v>0</v>
      </c>
      <c r="Y464" s="65">
        <v>0</v>
      </c>
      <c r="Z464" s="63">
        <v>1</v>
      </c>
      <c r="AA464" s="67">
        <f>Utility_per_Participant!N459</f>
        <v>0</v>
      </c>
    </row>
    <row r="465" spans="1:27" ht="15.75" thickBot="1" x14ac:dyDescent="0.3">
      <c r="A465" s="58" t="str">
        <f>Utility_per_Participant!B460</f>
        <v>RMFT319</v>
      </c>
      <c r="B465" s="59">
        <f>Utility_per_Participant!I460</f>
        <v>7.1999999999999995E-2</v>
      </c>
      <c r="C465" s="59">
        <f>Utility_per_Participant!J460</f>
        <v>0</v>
      </c>
      <c r="D465" s="60">
        <f>Utility_per_Participant!L460</f>
        <v>173.83</v>
      </c>
      <c r="E465" s="59">
        <f>Utility_per_Participant!Q460</f>
        <v>0</v>
      </c>
      <c r="F465" s="61" t="str">
        <f>Utility_per_Participant!R460</f>
        <v>RS</v>
      </c>
      <c r="G465" s="62">
        <f>Utility_per_Participant!M460</f>
        <v>12</v>
      </c>
      <c r="H465" s="63">
        <v>1</v>
      </c>
      <c r="I465" s="63">
        <v>1</v>
      </c>
      <c r="J465" s="63">
        <v>1</v>
      </c>
      <c r="K465" s="63">
        <v>1</v>
      </c>
      <c r="L465" s="63">
        <v>1</v>
      </c>
      <c r="M465" s="63">
        <v>1</v>
      </c>
      <c r="N465" s="63">
        <v>1</v>
      </c>
      <c r="O465" s="63">
        <v>1</v>
      </c>
      <c r="P465" s="63">
        <v>1</v>
      </c>
      <c r="Q465" s="63">
        <v>1</v>
      </c>
      <c r="R465" s="63">
        <v>1</v>
      </c>
      <c r="S465" s="63">
        <v>1</v>
      </c>
      <c r="T465" s="65">
        <f>Utility_per_Participant!K460</f>
        <v>32.902432323792951</v>
      </c>
      <c r="U465" s="65">
        <v>0</v>
      </c>
      <c r="V465" s="66">
        <f>Utility_per_Participant!O460</f>
        <v>41.15</v>
      </c>
      <c r="W465" s="65">
        <v>0</v>
      </c>
      <c r="X465" s="65">
        <v>0</v>
      </c>
      <c r="Y465" s="65">
        <v>0</v>
      </c>
      <c r="Z465" s="63">
        <v>1</v>
      </c>
      <c r="AA465" s="67">
        <f>Utility_per_Participant!N460</f>
        <v>0</v>
      </c>
    </row>
    <row r="466" spans="1:27" ht="15.75" thickBot="1" x14ac:dyDescent="0.3">
      <c r="A466" s="58" t="str">
        <f>Utility_per_Participant!B461</f>
        <v>RMFN319</v>
      </c>
      <c r="B466" s="59">
        <f>Utility_per_Participant!I461</f>
        <v>7.1999999999999995E-2</v>
      </c>
      <c r="C466" s="59">
        <f>Utility_per_Participant!J461</f>
        <v>0</v>
      </c>
      <c r="D466" s="60">
        <f>Utility_per_Participant!L461</f>
        <v>173.83</v>
      </c>
      <c r="E466" s="59">
        <f>Utility_per_Participant!Q461</f>
        <v>0</v>
      </c>
      <c r="F466" s="61" t="str">
        <f>Utility_per_Participant!R461</f>
        <v>RS</v>
      </c>
      <c r="G466" s="62">
        <f>Utility_per_Participant!M461</f>
        <v>12</v>
      </c>
      <c r="H466" s="63">
        <v>1</v>
      </c>
      <c r="I466" s="63">
        <v>1</v>
      </c>
      <c r="J466" s="63">
        <v>1</v>
      </c>
      <c r="K466" s="63">
        <v>1</v>
      </c>
      <c r="L466" s="63">
        <v>1</v>
      </c>
      <c r="M466" s="63">
        <v>1</v>
      </c>
      <c r="N466" s="63">
        <v>1</v>
      </c>
      <c r="O466" s="63">
        <v>1</v>
      </c>
      <c r="P466" s="63">
        <v>1</v>
      </c>
      <c r="Q466" s="63">
        <v>1</v>
      </c>
      <c r="R466" s="63">
        <v>1</v>
      </c>
      <c r="S466" s="63">
        <v>1</v>
      </c>
      <c r="T466" s="65">
        <f>Utility_per_Participant!K461</f>
        <v>32.902432323792951</v>
      </c>
      <c r="U466" s="65">
        <v>0</v>
      </c>
      <c r="V466" s="66">
        <f>Utility_per_Participant!O461</f>
        <v>41.15</v>
      </c>
      <c r="W466" s="65">
        <v>0</v>
      </c>
      <c r="X466" s="65">
        <v>0</v>
      </c>
      <c r="Y466" s="65">
        <v>0</v>
      </c>
      <c r="Z466" s="63">
        <v>1</v>
      </c>
      <c r="AA466" s="67">
        <f>Utility_per_Participant!N461</f>
        <v>0</v>
      </c>
    </row>
    <row r="467" spans="1:27" ht="15.75" thickBot="1" x14ac:dyDescent="0.3">
      <c r="A467" s="58" t="str">
        <f>Utility_per_Participant!B462</f>
        <v>RSFT319</v>
      </c>
      <c r="B467" s="59">
        <f>Utility_per_Participant!I462</f>
        <v>7.1999999999999995E-2</v>
      </c>
      <c r="C467" s="59">
        <f>Utility_per_Participant!J462</f>
        <v>0</v>
      </c>
      <c r="D467" s="60">
        <f>Utility_per_Participant!L462</f>
        <v>173.83</v>
      </c>
      <c r="E467" s="59">
        <f>Utility_per_Participant!Q462</f>
        <v>0</v>
      </c>
      <c r="F467" s="61" t="str">
        <f>Utility_per_Participant!R462</f>
        <v>RS</v>
      </c>
      <c r="G467" s="62">
        <f>Utility_per_Participant!M462</f>
        <v>12</v>
      </c>
      <c r="H467" s="63">
        <v>1</v>
      </c>
      <c r="I467" s="63">
        <v>1</v>
      </c>
      <c r="J467" s="63">
        <v>1</v>
      </c>
      <c r="K467" s="63">
        <v>1</v>
      </c>
      <c r="L467" s="63">
        <v>1</v>
      </c>
      <c r="M467" s="63">
        <v>1</v>
      </c>
      <c r="N467" s="63">
        <v>1</v>
      </c>
      <c r="O467" s="63">
        <v>1</v>
      </c>
      <c r="P467" s="63">
        <v>1</v>
      </c>
      <c r="Q467" s="63">
        <v>1</v>
      </c>
      <c r="R467" s="63">
        <v>1</v>
      </c>
      <c r="S467" s="63">
        <v>1</v>
      </c>
      <c r="T467" s="65">
        <f>Utility_per_Participant!K462</f>
        <v>32.902432323792951</v>
      </c>
      <c r="U467" s="65">
        <v>0</v>
      </c>
      <c r="V467" s="66">
        <f>Utility_per_Participant!O462</f>
        <v>41.15</v>
      </c>
      <c r="W467" s="65">
        <v>0</v>
      </c>
      <c r="X467" s="65">
        <v>0</v>
      </c>
      <c r="Y467" s="65">
        <v>0</v>
      </c>
      <c r="Z467" s="63">
        <v>1</v>
      </c>
      <c r="AA467" s="67">
        <f>Utility_per_Participant!N462</f>
        <v>0</v>
      </c>
    </row>
    <row r="468" spans="1:27" ht="15.75" thickBot="1" x14ac:dyDescent="0.3">
      <c r="A468" s="58" t="str">
        <f>Utility_per_Participant!B463</f>
        <v>RSFN319</v>
      </c>
      <c r="B468" s="59">
        <f>Utility_per_Participant!I463</f>
        <v>7.1999999999999995E-2</v>
      </c>
      <c r="C468" s="59">
        <f>Utility_per_Participant!J463</f>
        <v>0</v>
      </c>
      <c r="D468" s="60">
        <f>Utility_per_Participant!L463</f>
        <v>173.83</v>
      </c>
      <c r="E468" s="59">
        <f>Utility_per_Participant!Q463</f>
        <v>0</v>
      </c>
      <c r="F468" s="61" t="str">
        <f>Utility_per_Participant!R463</f>
        <v>RS</v>
      </c>
      <c r="G468" s="62">
        <f>Utility_per_Participant!M463</f>
        <v>12</v>
      </c>
      <c r="H468" s="63">
        <v>1</v>
      </c>
      <c r="I468" s="63">
        <v>1</v>
      </c>
      <c r="J468" s="63">
        <v>1</v>
      </c>
      <c r="K468" s="63">
        <v>1</v>
      </c>
      <c r="L468" s="63">
        <v>1</v>
      </c>
      <c r="M468" s="63">
        <v>1</v>
      </c>
      <c r="N468" s="63">
        <v>1</v>
      </c>
      <c r="O468" s="63">
        <v>1</v>
      </c>
      <c r="P468" s="63">
        <v>1</v>
      </c>
      <c r="Q468" s="63">
        <v>1</v>
      </c>
      <c r="R468" s="63">
        <v>1</v>
      </c>
      <c r="S468" s="63">
        <v>1</v>
      </c>
      <c r="T468" s="65">
        <f>Utility_per_Participant!K463</f>
        <v>32.902432323792951</v>
      </c>
      <c r="U468" s="65">
        <v>0</v>
      </c>
      <c r="V468" s="66">
        <f>Utility_per_Participant!O463</f>
        <v>41.15</v>
      </c>
      <c r="W468" s="65">
        <v>0</v>
      </c>
      <c r="X468" s="65">
        <v>0</v>
      </c>
      <c r="Y468" s="65">
        <v>0</v>
      </c>
      <c r="Z468" s="63">
        <v>1</v>
      </c>
      <c r="AA468" s="67">
        <f>Utility_per_Participant!N463</f>
        <v>0</v>
      </c>
    </row>
    <row r="469" spans="1:27" ht="15.75" thickBot="1" x14ac:dyDescent="0.3">
      <c r="A469" s="58" t="str">
        <f>Utility_per_Participant!B464</f>
        <v>RMOE320</v>
      </c>
      <c r="B469" s="59">
        <f>Utility_per_Participant!I464</f>
        <v>0</v>
      </c>
      <c r="C469" s="59">
        <f>Utility_per_Participant!J464</f>
        <v>4.5999999999999999E-2</v>
      </c>
      <c r="D469" s="60">
        <f>Utility_per_Participant!L464</f>
        <v>21.76</v>
      </c>
      <c r="E469" s="59">
        <f>Utility_per_Participant!Q464</f>
        <v>0</v>
      </c>
      <c r="F469" s="61" t="str">
        <f>Utility_per_Participant!R464</f>
        <v>RS</v>
      </c>
      <c r="G469" s="62">
        <f>Utility_per_Participant!M464</f>
        <v>3</v>
      </c>
      <c r="H469" s="63">
        <v>1</v>
      </c>
      <c r="I469" s="63">
        <v>1</v>
      </c>
      <c r="J469" s="63">
        <v>1</v>
      </c>
      <c r="K469" s="63">
        <v>1</v>
      </c>
      <c r="L469" s="63">
        <v>1</v>
      </c>
      <c r="M469" s="63">
        <v>1</v>
      </c>
      <c r="N469" s="63">
        <v>1</v>
      </c>
      <c r="O469" s="63">
        <v>1</v>
      </c>
      <c r="P469" s="63">
        <v>1</v>
      </c>
      <c r="Q469" s="63">
        <v>1</v>
      </c>
      <c r="R469" s="63">
        <v>1</v>
      </c>
      <c r="S469" s="63">
        <v>1</v>
      </c>
      <c r="T469" s="65">
        <f>Utility_per_Participant!K464</f>
        <v>4.1187190206853517</v>
      </c>
      <c r="U469" s="65">
        <v>0</v>
      </c>
      <c r="V469" s="66">
        <f>Utility_per_Participant!O464</f>
        <v>1.59</v>
      </c>
      <c r="W469" s="65">
        <v>0</v>
      </c>
      <c r="X469" s="65">
        <v>0</v>
      </c>
      <c r="Y469" s="65">
        <v>0</v>
      </c>
      <c r="Z469" s="63">
        <v>1</v>
      </c>
      <c r="AA469" s="67">
        <f>Utility_per_Participant!N464</f>
        <v>0</v>
      </c>
    </row>
    <row r="470" spans="1:27" ht="15.75" thickBot="1" x14ac:dyDescent="0.3">
      <c r="A470" s="58" t="str">
        <f>Utility_per_Participant!B465</f>
        <v>RMON320</v>
      </c>
      <c r="B470" s="59">
        <f>Utility_per_Participant!I465</f>
        <v>0</v>
      </c>
      <c r="C470" s="59">
        <f>Utility_per_Participant!J465</f>
        <v>4.5999999999999999E-2</v>
      </c>
      <c r="D470" s="60">
        <f>Utility_per_Participant!L465</f>
        <v>21.76</v>
      </c>
      <c r="E470" s="59">
        <f>Utility_per_Participant!Q465</f>
        <v>0</v>
      </c>
      <c r="F470" s="61" t="str">
        <f>Utility_per_Participant!R465</f>
        <v>RS</v>
      </c>
      <c r="G470" s="62">
        <f>Utility_per_Participant!M465</f>
        <v>3</v>
      </c>
      <c r="H470" s="63">
        <v>1</v>
      </c>
      <c r="I470" s="63">
        <v>1</v>
      </c>
      <c r="J470" s="63">
        <v>1</v>
      </c>
      <c r="K470" s="63">
        <v>1</v>
      </c>
      <c r="L470" s="63">
        <v>1</v>
      </c>
      <c r="M470" s="63">
        <v>1</v>
      </c>
      <c r="N470" s="63">
        <v>1</v>
      </c>
      <c r="O470" s="63">
        <v>1</v>
      </c>
      <c r="P470" s="63">
        <v>1</v>
      </c>
      <c r="Q470" s="63">
        <v>1</v>
      </c>
      <c r="R470" s="63">
        <v>1</v>
      </c>
      <c r="S470" s="63">
        <v>1</v>
      </c>
      <c r="T470" s="65">
        <f>Utility_per_Participant!K465</f>
        <v>4.1187190206853517</v>
      </c>
      <c r="U470" s="65">
        <v>0</v>
      </c>
      <c r="V470" s="66">
        <f>Utility_per_Participant!O465</f>
        <v>1.59</v>
      </c>
      <c r="W470" s="65">
        <v>0</v>
      </c>
      <c r="X470" s="65">
        <v>0</v>
      </c>
      <c r="Y470" s="65">
        <v>0</v>
      </c>
      <c r="Z470" s="63">
        <v>1</v>
      </c>
      <c r="AA470" s="67">
        <f>Utility_per_Participant!N465</f>
        <v>0</v>
      </c>
    </row>
    <row r="471" spans="1:27" ht="15.75" thickBot="1" x14ac:dyDescent="0.3">
      <c r="A471" s="58" t="str">
        <f>Utility_per_Participant!B466</f>
        <v>RMFE320</v>
      </c>
      <c r="B471" s="59">
        <f>Utility_per_Participant!I466</f>
        <v>0</v>
      </c>
      <c r="C471" s="59">
        <f>Utility_per_Participant!J466</f>
        <v>4.5999999999999999E-2</v>
      </c>
      <c r="D471" s="60">
        <f>Utility_per_Participant!L466</f>
        <v>21.76</v>
      </c>
      <c r="E471" s="59">
        <f>Utility_per_Participant!Q466</f>
        <v>0</v>
      </c>
      <c r="F471" s="61" t="str">
        <f>Utility_per_Participant!R466</f>
        <v>RS</v>
      </c>
      <c r="G471" s="62">
        <f>Utility_per_Participant!M466</f>
        <v>3</v>
      </c>
      <c r="H471" s="63">
        <v>1</v>
      </c>
      <c r="I471" s="63">
        <v>1</v>
      </c>
      <c r="J471" s="63">
        <v>1</v>
      </c>
      <c r="K471" s="63">
        <v>1</v>
      </c>
      <c r="L471" s="63">
        <v>1</v>
      </c>
      <c r="M471" s="63">
        <v>1</v>
      </c>
      <c r="N471" s="63">
        <v>1</v>
      </c>
      <c r="O471" s="63">
        <v>1</v>
      </c>
      <c r="P471" s="63">
        <v>1</v>
      </c>
      <c r="Q471" s="63">
        <v>1</v>
      </c>
      <c r="R471" s="63">
        <v>1</v>
      </c>
      <c r="S471" s="63">
        <v>1</v>
      </c>
      <c r="T471" s="65">
        <f>Utility_per_Participant!K466</f>
        <v>4.1187190206853517</v>
      </c>
      <c r="U471" s="65">
        <v>0</v>
      </c>
      <c r="V471" s="66">
        <f>Utility_per_Participant!O466</f>
        <v>1.59</v>
      </c>
      <c r="W471" s="65">
        <v>0</v>
      </c>
      <c r="X471" s="65">
        <v>0</v>
      </c>
      <c r="Y471" s="65">
        <v>0</v>
      </c>
      <c r="Z471" s="63">
        <v>1</v>
      </c>
      <c r="AA471" s="67">
        <f>Utility_per_Participant!N466</f>
        <v>0</v>
      </c>
    </row>
    <row r="472" spans="1:27" ht="15.75" thickBot="1" x14ac:dyDescent="0.3">
      <c r="A472" s="58" t="str">
        <f>Utility_per_Participant!B467</f>
        <v>RMFN320</v>
      </c>
      <c r="B472" s="59">
        <f>Utility_per_Participant!I467</f>
        <v>0</v>
      </c>
      <c r="C472" s="59">
        <f>Utility_per_Participant!J467</f>
        <v>4.5999999999999999E-2</v>
      </c>
      <c r="D472" s="60">
        <f>Utility_per_Participant!L467</f>
        <v>21.76</v>
      </c>
      <c r="E472" s="59">
        <f>Utility_per_Participant!Q467</f>
        <v>0</v>
      </c>
      <c r="F472" s="61" t="str">
        <f>Utility_per_Participant!R467</f>
        <v>RS</v>
      </c>
      <c r="G472" s="62">
        <f>Utility_per_Participant!M467</f>
        <v>3</v>
      </c>
      <c r="H472" s="63">
        <v>1</v>
      </c>
      <c r="I472" s="63">
        <v>1</v>
      </c>
      <c r="J472" s="63">
        <v>1</v>
      </c>
      <c r="K472" s="63">
        <v>1</v>
      </c>
      <c r="L472" s="63">
        <v>1</v>
      </c>
      <c r="M472" s="63">
        <v>1</v>
      </c>
      <c r="N472" s="63">
        <v>1</v>
      </c>
      <c r="O472" s="63">
        <v>1</v>
      </c>
      <c r="P472" s="63">
        <v>1</v>
      </c>
      <c r="Q472" s="63">
        <v>1</v>
      </c>
      <c r="R472" s="63">
        <v>1</v>
      </c>
      <c r="S472" s="63">
        <v>1</v>
      </c>
      <c r="T472" s="65">
        <f>Utility_per_Participant!K467</f>
        <v>4.1187190206853517</v>
      </c>
      <c r="U472" s="65">
        <v>0</v>
      </c>
      <c r="V472" s="66">
        <f>Utility_per_Participant!O467</f>
        <v>1.59</v>
      </c>
      <c r="W472" s="65">
        <v>0</v>
      </c>
      <c r="X472" s="65">
        <v>0</v>
      </c>
      <c r="Y472" s="65">
        <v>0</v>
      </c>
      <c r="Z472" s="63">
        <v>1</v>
      </c>
      <c r="AA472" s="67">
        <f>Utility_per_Participant!N467</f>
        <v>0</v>
      </c>
    </row>
    <row r="473" spans="1:27" ht="15.75" thickBot="1" x14ac:dyDescent="0.3">
      <c r="A473" s="58" t="str">
        <f>Utility_per_Participant!B468</f>
        <v>RSFE320</v>
      </c>
      <c r="B473" s="59">
        <f>Utility_per_Participant!I468</f>
        <v>0</v>
      </c>
      <c r="C473" s="59">
        <f>Utility_per_Participant!J468</f>
        <v>4.5999999999999999E-2</v>
      </c>
      <c r="D473" s="60">
        <f>Utility_per_Participant!L468</f>
        <v>21.76</v>
      </c>
      <c r="E473" s="59">
        <f>Utility_per_Participant!Q468</f>
        <v>0</v>
      </c>
      <c r="F473" s="61" t="str">
        <f>Utility_per_Participant!R468</f>
        <v>RS</v>
      </c>
      <c r="G473" s="62">
        <f>Utility_per_Participant!M468</f>
        <v>3</v>
      </c>
      <c r="H473" s="63">
        <v>1</v>
      </c>
      <c r="I473" s="63">
        <v>1</v>
      </c>
      <c r="J473" s="63">
        <v>1</v>
      </c>
      <c r="K473" s="63">
        <v>1</v>
      </c>
      <c r="L473" s="63">
        <v>1</v>
      </c>
      <c r="M473" s="63">
        <v>1</v>
      </c>
      <c r="N473" s="63">
        <v>1</v>
      </c>
      <c r="O473" s="63">
        <v>1</v>
      </c>
      <c r="P473" s="63">
        <v>1</v>
      </c>
      <c r="Q473" s="63">
        <v>1</v>
      </c>
      <c r="R473" s="63">
        <v>1</v>
      </c>
      <c r="S473" s="63">
        <v>1</v>
      </c>
      <c r="T473" s="65">
        <f>Utility_per_Participant!K468</f>
        <v>4.1187190206853517</v>
      </c>
      <c r="U473" s="65">
        <v>0</v>
      </c>
      <c r="V473" s="66">
        <f>Utility_per_Participant!O468</f>
        <v>1.59</v>
      </c>
      <c r="W473" s="65">
        <v>0</v>
      </c>
      <c r="X473" s="65">
        <v>0</v>
      </c>
      <c r="Y473" s="65">
        <v>0</v>
      </c>
      <c r="Z473" s="63">
        <v>1</v>
      </c>
      <c r="AA473" s="67">
        <f>Utility_per_Participant!N468</f>
        <v>0</v>
      </c>
    </row>
    <row r="474" spans="1:27" ht="15.75" thickBot="1" x14ac:dyDescent="0.3">
      <c r="A474" s="58" t="str">
        <f>Utility_per_Participant!B469</f>
        <v>RSFN320</v>
      </c>
      <c r="B474" s="59">
        <f>Utility_per_Participant!I469</f>
        <v>0</v>
      </c>
      <c r="C474" s="59">
        <f>Utility_per_Participant!J469</f>
        <v>4.5999999999999999E-2</v>
      </c>
      <c r="D474" s="60">
        <f>Utility_per_Participant!L469</f>
        <v>21.76</v>
      </c>
      <c r="E474" s="59">
        <f>Utility_per_Participant!Q469</f>
        <v>0</v>
      </c>
      <c r="F474" s="61" t="str">
        <f>Utility_per_Participant!R469</f>
        <v>RS</v>
      </c>
      <c r="G474" s="62">
        <f>Utility_per_Participant!M469</f>
        <v>3</v>
      </c>
      <c r="H474" s="63">
        <v>1</v>
      </c>
      <c r="I474" s="63">
        <v>1</v>
      </c>
      <c r="J474" s="63">
        <v>1</v>
      </c>
      <c r="K474" s="63">
        <v>1</v>
      </c>
      <c r="L474" s="63">
        <v>1</v>
      </c>
      <c r="M474" s="63">
        <v>1</v>
      </c>
      <c r="N474" s="63">
        <v>1</v>
      </c>
      <c r="O474" s="63">
        <v>1</v>
      </c>
      <c r="P474" s="63">
        <v>1</v>
      </c>
      <c r="Q474" s="63">
        <v>1</v>
      </c>
      <c r="R474" s="63">
        <v>1</v>
      </c>
      <c r="S474" s="63">
        <v>1</v>
      </c>
      <c r="T474" s="65">
        <f>Utility_per_Participant!K469</f>
        <v>4.1187190206853517</v>
      </c>
      <c r="U474" s="65">
        <v>0</v>
      </c>
      <c r="V474" s="66">
        <f>Utility_per_Participant!O469</f>
        <v>1.59</v>
      </c>
      <c r="W474" s="65">
        <v>0</v>
      </c>
      <c r="X474" s="65">
        <v>0</v>
      </c>
      <c r="Y474" s="65">
        <v>0</v>
      </c>
      <c r="Z474" s="63">
        <v>1</v>
      </c>
      <c r="AA474" s="67">
        <f>Utility_per_Participant!N469</f>
        <v>0</v>
      </c>
    </row>
    <row r="475" spans="1:27" ht="15.75" thickBot="1" x14ac:dyDescent="0.3">
      <c r="A475" s="58" t="str">
        <f>Utility_per_Participant!B470</f>
        <v>RMOE321</v>
      </c>
      <c r="B475" s="59">
        <f>Utility_per_Participant!I470</f>
        <v>0.23699999999999999</v>
      </c>
      <c r="C475" s="59">
        <f>Utility_per_Participant!J470</f>
        <v>3.4000000000000002E-2</v>
      </c>
      <c r="D475" s="60">
        <f>Utility_per_Participant!L470</f>
        <v>587.77</v>
      </c>
      <c r="E475" s="59">
        <f>Utility_per_Participant!Q470</f>
        <v>0</v>
      </c>
      <c r="F475" s="61" t="str">
        <f>Utility_per_Participant!R470</f>
        <v>RS</v>
      </c>
      <c r="G475" s="62">
        <f>Utility_per_Participant!M470</f>
        <v>3</v>
      </c>
      <c r="H475" s="63">
        <v>1</v>
      </c>
      <c r="I475" s="63">
        <v>1</v>
      </c>
      <c r="J475" s="63">
        <v>1</v>
      </c>
      <c r="K475" s="63">
        <v>1</v>
      </c>
      <c r="L475" s="63">
        <v>1</v>
      </c>
      <c r="M475" s="63">
        <v>1</v>
      </c>
      <c r="N475" s="63">
        <v>1</v>
      </c>
      <c r="O475" s="63">
        <v>1</v>
      </c>
      <c r="P475" s="63">
        <v>1</v>
      </c>
      <c r="Q475" s="63">
        <v>1</v>
      </c>
      <c r="R475" s="63">
        <v>1</v>
      </c>
      <c r="S475" s="63">
        <v>1</v>
      </c>
      <c r="T475" s="65">
        <f>Utility_per_Participant!K470</f>
        <v>111.25273340019434</v>
      </c>
      <c r="U475" s="65">
        <v>0</v>
      </c>
      <c r="V475" s="66">
        <f>Utility_per_Participant!O470</f>
        <v>231.48999998300002</v>
      </c>
      <c r="W475" s="65">
        <v>0</v>
      </c>
      <c r="X475" s="65">
        <v>0</v>
      </c>
      <c r="Y475" s="65">
        <v>0</v>
      </c>
      <c r="Z475" s="63">
        <v>1</v>
      </c>
      <c r="AA475" s="67">
        <f>Utility_per_Participant!N470</f>
        <v>0</v>
      </c>
    </row>
    <row r="476" spans="1:27" ht="15.75" thickBot="1" x14ac:dyDescent="0.3">
      <c r="A476" s="58" t="str">
        <f>Utility_per_Participant!B471</f>
        <v>RMFE321</v>
      </c>
      <c r="B476" s="59">
        <f>Utility_per_Participant!I471</f>
        <v>0.14599999999999999</v>
      </c>
      <c r="C476" s="59">
        <f>Utility_per_Participant!J471</f>
        <v>5.0000000000000001E-3</v>
      </c>
      <c r="D476" s="60">
        <f>Utility_per_Participant!L471</f>
        <v>353.38</v>
      </c>
      <c r="E476" s="59">
        <f>Utility_per_Participant!Q471</f>
        <v>0</v>
      </c>
      <c r="F476" s="61" t="str">
        <f>Utility_per_Participant!R471</f>
        <v>RS</v>
      </c>
      <c r="G476" s="62">
        <f>Utility_per_Participant!M471</f>
        <v>3</v>
      </c>
      <c r="H476" s="63">
        <v>1</v>
      </c>
      <c r="I476" s="63">
        <v>1</v>
      </c>
      <c r="J476" s="63">
        <v>1</v>
      </c>
      <c r="K476" s="63">
        <v>1</v>
      </c>
      <c r="L476" s="63">
        <v>1</v>
      </c>
      <c r="M476" s="63">
        <v>1</v>
      </c>
      <c r="N476" s="63">
        <v>1</v>
      </c>
      <c r="O476" s="63">
        <v>1</v>
      </c>
      <c r="P476" s="63">
        <v>1</v>
      </c>
      <c r="Q476" s="63">
        <v>1</v>
      </c>
      <c r="R476" s="63">
        <v>1</v>
      </c>
      <c r="S476" s="63">
        <v>1</v>
      </c>
      <c r="T476" s="65">
        <f>Utility_per_Participant!K471</f>
        <v>66.887542625449882</v>
      </c>
      <c r="U476" s="65">
        <v>0</v>
      </c>
      <c r="V476" s="66">
        <f>Utility_per_Participant!O471</f>
        <v>231.48999995999998</v>
      </c>
      <c r="W476" s="65">
        <v>0</v>
      </c>
      <c r="X476" s="65">
        <v>0</v>
      </c>
      <c r="Y476" s="65">
        <v>0</v>
      </c>
      <c r="Z476" s="63">
        <v>1</v>
      </c>
      <c r="AA476" s="67">
        <f>Utility_per_Participant!N471</f>
        <v>0</v>
      </c>
    </row>
    <row r="477" spans="1:27" ht="15.75" thickBot="1" x14ac:dyDescent="0.3">
      <c r="A477" s="58" t="str">
        <f>Utility_per_Participant!B472</f>
        <v>RSFE321</v>
      </c>
      <c r="B477" s="59">
        <f>Utility_per_Participant!I472</f>
        <v>0.35499999999999998</v>
      </c>
      <c r="C477" s="59">
        <f>Utility_per_Participant!J472</f>
        <v>3.3000000000000002E-2</v>
      </c>
      <c r="D477" s="60">
        <f>Utility_per_Participant!L472</f>
        <v>870.55</v>
      </c>
      <c r="E477" s="59">
        <f>Utility_per_Participant!Q472</f>
        <v>0</v>
      </c>
      <c r="F477" s="61" t="str">
        <f>Utility_per_Participant!R472</f>
        <v>RS</v>
      </c>
      <c r="G477" s="62">
        <f>Utility_per_Participant!M472</f>
        <v>3</v>
      </c>
      <c r="H477" s="63">
        <v>1</v>
      </c>
      <c r="I477" s="63">
        <v>1</v>
      </c>
      <c r="J477" s="63">
        <v>1</v>
      </c>
      <c r="K477" s="63">
        <v>1</v>
      </c>
      <c r="L477" s="63">
        <v>1</v>
      </c>
      <c r="M477" s="63">
        <v>1</v>
      </c>
      <c r="N477" s="63">
        <v>1</v>
      </c>
      <c r="O477" s="63">
        <v>1</v>
      </c>
      <c r="P477" s="63">
        <v>1</v>
      </c>
      <c r="Q477" s="63">
        <v>1</v>
      </c>
      <c r="R477" s="63">
        <v>1</v>
      </c>
      <c r="S477" s="63">
        <v>1</v>
      </c>
      <c r="T477" s="65">
        <f>Utility_per_Participant!K472</f>
        <v>164.77715273242796</v>
      </c>
      <c r="U477" s="65">
        <v>0</v>
      </c>
      <c r="V477" s="66">
        <f>Utility_per_Participant!O472</f>
        <v>231.48999997099997</v>
      </c>
      <c r="W477" s="65">
        <v>0</v>
      </c>
      <c r="X477" s="65">
        <v>0</v>
      </c>
      <c r="Y477" s="65">
        <v>0</v>
      </c>
      <c r="Z477" s="63">
        <v>1</v>
      </c>
      <c r="AA477" s="67">
        <f>Utility_per_Participant!N472</f>
        <v>0</v>
      </c>
    </row>
    <row r="478" spans="1:27" ht="15.75" thickBot="1" x14ac:dyDescent="0.3">
      <c r="A478" s="58" t="str">
        <f>Utility_per_Participant!B473</f>
        <v>RMOE322</v>
      </c>
      <c r="B478" s="59">
        <f>Utility_per_Participant!I473</f>
        <v>0.154</v>
      </c>
      <c r="C478" s="59">
        <f>Utility_per_Participant!J473</f>
        <v>1E-3</v>
      </c>
      <c r="D478" s="60">
        <f>Utility_per_Participant!L473</f>
        <v>371.21</v>
      </c>
      <c r="E478" s="59">
        <f>Utility_per_Participant!Q473</f>
        <v>0</v>
      </c>
      <c r="F478" s="61" t="str">
        <f>Utility_per_Participant!R473</f>
        <v>RS</v>
      </c>
      <c r="G478" s="62">
        <f>Utility_per_Participant!M473</f>
        <v>6</v>
      </c>
      <c r="H478" s="63">
        <v>1</v>
      </c>
      <c r="I478" s="63">
        <v>1</v>
      </c>
      <c r="J478" s="63">
        <v>1</v>
      </c>
      <c r="K478" s="63">
        <v>1</v>
      </c>
      <c r="L478" s="63">
        <v>1</v>
      </c>
      <c r="M478" s="63">
        <v>1</v>
      </c>
      <c r="N478" s="63">
        <v>1</v>
      </c>
      <c r="O478" s="63">
        <v>1</v>
      </c>
      <c r="P478" s="63">
        <v>1</v>
      </c>
      <c r="Q478" s="63">
        <v>1</v>
      </c>
      <c r="R478" s="63">
        <v>1</v>
      </c>
      <c r="S478" s="63">
        <v>1</v>
      </c>
      <c r="T478" s="65">
        <f>Utility_per_Participant!K473</f>
        <v>70.26239373477064</v>
      </c>
      <c r="U478" s="65">
        <v>0</v>
      </c>
      <c r="V478" s="66">
        <f>Utility_per_Participant!O473</f>
        <v>331.29</v>
      </c>
      <c r="W478" s="65">
        <v>0</v>
      </c>
      <c r="X478" s="65">
        <v>0</v>
      </c>
      <c r="Y478" s="65">
        <v>0</v>
      </c>
      <c r="Z478" s="63">
        <v>1</v>
      </c>
      <c r="AA478" s="67">
        <f>Utility_per_Participant!N473</f>
        <v>0</v>
      </c>
    </row>
    <row r="479" spans="1:27" ht="15.75" thickBot="1" x14ac:dyDescent="0.3">
      <c r="A479" s="58" t="str">
        <f>Utility_per_Participant!B474</f>
        <v>RMON322</v>
      </c>
      <c r="B479" s="59">
        <f>Utility_per_Participant!I474</f>
        <v>0.154</v>
      </c>
      <c r="C479" s="59">
        <f>Utility_per_Participant!J474</f>
        <v>1E-3</v>
      </c>
      <c r="D479" s="60">
        <f>Utility_per_Participant!L474</f>
        <v>371.21</v>
      </c>
      <c r="E479" s="59">
        <f>Utility_per_Participant!Q474</f>
        <v>0</v>
      </c>
      <c r="F479" s="61" t="str">
        <f>Utility_per_Participant!R474</f>
        <v>RS</v>
      </c>
      <c r="G479" s="62">
        <f>Utility_per_Participant!M474</f>
        <v>6</v>
      </c>
      <c r="H479" s="63">
        <v>1</v>
      </c>
      <c r="I479" s="63">
        <v>1</v>
      </c>
      <c r="J479" s="63">
        <v>1</v>
      </c>
      <c r="K479" s="63">
        <v>1</v>
      </c>
      <c r="L479" s="63">
        <v>1</v>
      </c>
      <c r="M479" s="63">
        <v>1</v>
      </c>
      <c r="N479" s="63">
        <v>1</v>
      </c>
      <c r="O479" s="63">
        <v>1</v>
      </c>
      <c r="P479" s="63">
        <v>1</v>
      </c>
      <c r="Q479" s="63">
        <v>1</v>
      </c>
      <c r="R479" s="63">
        <v>1</v>
      </c>
      <c r="S479" s="63">
        <v>1</v>
      </c>
      <c r="T479" s="65">
        <f>Utility_per_Participant!K474</f>
        <v>70.26239373477064</v>
      </c>
      <c r="U479" s="65">
        <v>0</v>
      </c>
      <c r="V479" s="66">
        <f>Utility_per_Participant!O474</f>
        <v>331.29</v>
      </c>
      <c r="W479" s="65">
        <v>0</v>
      </c>
      <c r="X479" s="65">
        <v>0</v>
      </c>
      <c r="Y479" s="65">
        <v>0</v>
      </c>
      <c r="Z479" s="63">
        <v>1</v>
      </c>
      <c r="AA479" s="67">
        <f>Utility_per_Participant!N474</f>
        <v>0</v>
      </c>
    </row>
    <row r="480" spans="1:27" ht="15.75" thickBot="1" x14ac:dyDescent="0.3">
      <c r="A480" s="58" t="str">
        <f>Utility_per_Participant!B475</f>
        <v>RMFE322</v>
      </c>
      <c r="B480" s="59">
        <f>Utility_per_Participant!I475</f>
        <v>0.154</v>
      </c>
      <c r="C480" s="59">
        <f>Utility_per_Participant!J475</f>
        <v>1E-3</v>
      </c>
      <c r="D480" s="60">
        <f>Utility_per_Participant!L475</f>
        <v>371.21</v>
      </c>
      <c r="E480" s="59">
        <f>Utility_per_Participant!Q475</f>
        <v>0</v>
      </c>
      <c r="F480" s="61" t="str">
        <f>Utility_per_Participant!R475</f>
        <v>RS</v>
      </c>
      <c r="G480" s="62">
        <f>Utility_per_Participant!M475</f>
        <v>6</v>
      </c>
      <c r="H480" s="63">
        <v>1</v>
      </c>
      <c r="I480" s="63">
        <v>1</v>
      </c>
      <c r="J480" s="63">
        <v>1</v>
      </c>
      <c r="K480" s="63">
        <v>1</v>
      </c>
      <c r="L480" s="63">
        <v>1</v>
      </c>
      <c r="M480" s="63">
        <v>1</v>
      </c>
      <c r="N480" s="63">
        <v>1</v>
      </c>
      <c r="O480" s="63">
        <v>1</v>
      </c>
      <c r="P480" s="63">
        <v>1</v>
      </c>
      <c r="Q480" s="63">
        <v>1</v>
      </c>
      <c r="R480" s="63">
        <v>1</v>
      </c>
      <c r="S480" s="63">
        <v>1</v>
      </c>
      <c r="T480" s="65">
        <f>Utility_per_Participant!K475</f>
        <v>70.26239373477064</v>
      </c>
      <c r="U480" s="65">
        <v>0</v>
      </c>
      <c r="V480" s="66">
        <f>Utility_per_Participant!O475</f>
        <v>331.29</v>
      </c>
      <c r="W480" s="65">
        <v>0</v>
      </c>
      <c r="X480" s="65">
        <v>0</v>
      </c>
      <c r="Y480" s="65">
        <v>0</v>
      </c>
      <c r="Z480" s="63">
        <v>1</v>
      </c>
      <c r="AA480" s="67">
        <f>Utility_per_Participant!N475</f>
        <v>0</v>
      </c>
    </row>
    <row r="481" spans="1:27" ht="15.75" thickBot="1" x14ac:dyDescent="0.3">
      <c r="A481" s="58" t="str">
        <f>Utility_per_Participant!B476</f>
        <v>RMFN322</v>
      </c>
      <c r="B481" s="59">
        <f>Utility_per_Participant!I476</f>
        <v>0.154</v>
      </c>
      <c r="C481" s="59">
        <f>Utility_per_Participant!J476</f>
        <v>1E-3</v>
      </c>
      <c r="D481" s="60">
        <f>Utility_per_Participant!L476</f>
        <v>371.21</v>
      </c>
      <c r="E481" s="59">
        <f>Utility_per_Participant!Q476</f>
        <v>0</v>
      </c>
      <c r="F481" s="61" t="str">
        <f>Utility_per_Participant!R476</f>
        <v>RS</v>
      </c>
      <c r="G481" s="62">
        <f>Utility_per_Participant!M476</f>
        <v>6</v>
      </c>
      <c r="H481" s="63">
        <v>1</v>
      </c>
      <c r="I481" s="63">
        <v>1</v>
      </c>
      <c r="J481" s="63">
        <v>1</v>
      </c>
      <c r="K481" s="63">
        <v>1</v>
      </c>
      <c r="L481" s="63">
        <v>1</v>
      </c>
      <c r="M481" s="63">
        <v>1</v>
      </c>
      <c r="N481" s="63">
        <v>1</v>
      </c>
      <c r="O481" s="63">
        <v>1</v>
      </c>
      <c r="P481" s="63">
        <v>1</v>
      </c>
      <c r="Q481" s="63">
        <v>1</v>
      </c>
      <c r="R481" s="63">
        <v>1</v>
      </c>
      <c r="S481" s="63">
        <v>1</v>
      </c>
      <c r="T481" s="65">
        <f>Utility_per_Participant!K476</f>
        <v>70.26239373477064</v>
      </c>
      <c r="U481" s="65">
        <v>0</v>
      </c>
      <c r="V481" s="66">
        <f>Utility_per_Participant!O476</f>
        <v>331.29</v>
      </c>
      <c r="W481" s="65">
        <v>0</v>
      </c>
      <c r="X481" s="65">
        <v>0</v>
      </c>
      <c r="Y481" s="65">
        <v>0</v>
      </c>
      <c r="Z481" s="63">
        <v>1</v>
      </c>
      <c r="AA481" s="67">
        <f>Utility_per_Participant!N476</f>
        <v>0</v>
      </c>
    </row>
    <row r="482" spans="1:27" ht="15.75" thickBot="1" x14ac:dyDescent="0.3">
      <c r="A482" s="58" t="str">
        <f>Utility_per_Participant!B477</f>
        <v>RSFE322</v>
      </c>
      <c r="B482" s="59">
        <f>Utility_per_Participant!I477</f>
        <v>0.154</v>
      </c>
      <c r="C482" s="59">
        <f>Utility_per_Participant!J477</f>
        <v>1E-3</v>
      </c>
      <c r="D482" s="60">
        <f>Utility_per_Participant!L477</f>
        <v>371.21</v>
      </c>
      <c r="E482" s="59">
        <f>Utility_per_Participant!Q477</f>
        <v>0</v>
      </c>
      <c r="F482" s="61" t="str">
        <f>Utility_per_Participant!R477</f>
        <v>RS</v>
      </c>
      <c r="G482" s="62">
        <f>Utility_per_Participant!M477</f>
        <v>6</v>
      </c>
      <c r="H482" s="63">
        <v>1</v>
      </c>
      <c r="I482" s="63">
        <v>1</v>
      </c>
      <c r="J482" s="63">
        <v>1</v>
      </c>
      <c r="K482" s="63">
        <v>1</v>
      </c>
      <c r="L482" s="63">
        <v>1</v>
      </c>
      <c r="M482" s="63">
        <v>1</v>
      </c>
      <c r="N482" s="63">
        <v>1</v>
      </c>
      <c r="O482" s="63">
        <v>1</v>
      </c>
      <c r="P482" s="63">
        <v>1</v>
      </c>
      <c r="Q482" s="63">
        <v>1</v>
      </c>
      <c r="R482" s="63">
        <v>1</v>
      </c>
      <c r="S482" s="63">
        <v>1</v>
      </c>
      <c r="T482" s="65">
        <f>Utility_per_Participant!K477</f>
        <v>70.26239373477064</v>
      </c>
      <c r="U482" s="65">
        <v>0</v>
      </c>
      <c r="V482" s="66">
        <f>Utility_per_Participant!O477</f>
        <v>331.29</v>
      </c>
      <c r="W482" s="65">
        <v>0</v>
      </c>
      <c r="X482" s="65">
        <v>0</v>
      </c>
      <c r="Y482" s="65">
        <v>0</v>
      </c>
      <c r="Z482" s="63">
        <v>1</v>
      </c>
      <c r="AA482" s="67">
        <f>Utility_per_Participant!N477</f>
        <v>0</v>
      </c>
    </row>
    <row r="483" spans="1:27" ht="15.75" thickBot="1" x14ac:dyDescent="0.3">
      <c r="A483" s="58" t="str">
        <f>Utility_per_Participant!B478</f>
        <v>RSFN322</v>
      </c>
      <c r="B483" s="59">
        <f>Utility_per_Participant!I478</f>
        <v>0.154</v>
      </c>
      <c r="C483" s="59">
        <f>Utility_per_Participant!J478</f>
        <v>1E-3</v>
      </c>
      <c r="D483" s="60">
        <f>Utility_per_Participant!L478</f>
        <v>371.21</v>
      </c>
      <c r="E483" s="59">
        <f>Utility_per_Participant!Q478</f>
        <v>0</v>
      </c>
      <c r="F483" s="61" t="str">
        <f>Utility_per_Participant!R478</f>
        <v>RS</v>
      </c>
      <c r="G483" s="62">
        <f>Utility_per_Participant!M478</f>
        <v>6</v>
      </c>
      <c r="H483" s="63">
        <v>1</v>
      </c>
      <c r="I483" s="63">
        <v>1</v>
      </c>
      <c r="J483" s="63">
        <v>1</v>
      </c>
      <c r="K483" s="63">
        <v>1</v>
      </c>
      <c r="L483" s="63">
        <v>1</v>
      </c>
      <c r="M483" s="63">
        <v>1</v>
      </c>
      <c r="N483" s="63">
        <v>1</v>
      </c>
      <c r="O483" s="63">
        <v>1</v>
      </c>
      <c r="P483" s="63">
        <v>1</v>
      </c>
      <c r="Q483" s="63">
        <v>1</v>
      </c>
      <c r="R483" s="63">
        <v>1</v>
      </c>
      <c r="S483" s="63">
        <v>1</v>
      </c>
      <c r="T483" s="65">
        <f>Utility_per_Participant!K478</f>
        <v>70.26239373477064</v>
      </c>
      <c r="U483" s="65">
        <v>0</v>
      </c>
      <c r="V483" s="66">
        <f>Utility_per_Participant!O478</f>
        <v>331.29</v>
      </c>
      <c r="W483" s="65">
        <v>0</v>
      </c>
      <c r="X483" s="65">
        <v>0</v>
      </c>
      <c r="Y483" s="65">
        <v>0</v>
      </c>
      <c r="Z483" s="63">
        <v>1</v>
      </c>
      <c r="AA483" s="67">
        <f>Utility_per_Participant!N478</f>
        <v>0</v>
      </c>
    </row>
    <row r="484" spans="1:27" ht="15.75" thickBot="1" x14ac:dyDescent="0.3">
      <c r="A484" s="58" t="str">
        <f>Utility_per_Participant!B479</f>
        <v>RMOE323</v>
      </c>
      <c r="B484" s="59">
        <f>Utility_per_Participant!I479</f>
        <v>0.41199999999999998</v>
      </c>
      <c r="C484" s="59">
        <f>Utility_per_Participant!J479</f>
        <v>2E-3</v>
      </c>
      <c r="D484" s="60">
        <f>Utility_per_Participant!L479</f>
        <v>989.51</v>
      </c>
      <c r="E484" s="59">
        <f>Utility_per_Participant!Q479</f>
        <v>0</v>
      </c>
      <c r="F484" s="61" t="str">
        <f>Utility_per_Participant!R479</f>
        <v>RS</v>
      </c>
      <c r="G484" s="62">
        <f>Utility_per_Participant!M479</f>
        <v>10</v>
      </c>
      <c r="H484" s="63">
        <v>1</v>
      </c>
      <c r="I484" s="63">
        <v>1</v>
      </c>
      <c r="J484" s="63">
        <v>1</v>
      </c>
      <c r="K484" s="63">
        <v>1</v>
      </c>
      <c r="L484" s="63">
        <v>1</v>
      </c>
      <c r="M484" s="63">
        <v>1</v>
      </c>
      <c r="N484" s="63">
        <v>1</v>
      </c>
      <c r="O484" s="63">
        <v>1</v>
      </c>
      <c r="P484" s="63">
        <v>1</v>
      </c>
      <c r="Q484" s="63">
        <v>1</v>
      </c>
      <c r="R484" s="63">
        <v>1</v>
      </c>
      <c r="S484" s="63">
        <v>1</v>
      </c>
      <c r="T484" s="65">
        <f>Utility_per_Participant!K479</f>
        <v>187.29382620213062</v>
      </c>
      <c r="U484" s="65">
        <v>0</v>
      </c>
      <c r="V484" s="66">
        <f>Utility_per_Participant!O479</f>
        <v>1992.5</v>
      </c>
      <c r="W484" s="65">
        <v>0</v>
      </c>
      <c r="X484" s="65">
        <v>0</v>
      </c>
      <c r="Y484" s="65">
        <v>0</v>
      </c>
      <c r="Z484" s="63">
        <v>1</v>
      </c>
      <c r="AA484" s="67">
        <f>Utility_per_Participant!N479</f>
        <v>0</v>
      </c>
    </row>
    <row r="485" spans="1:27" ht="15.75" thickBot="1" x14ac:dyDescent="0.3">
      <c r="A485" s="58" t="str">
        <f>Utility_per_Participant!B480</f>
        <v>RMON323</v>
      </c>
      <c r="B485" s="59">
        <f>Utility_per_Participant!I480</f>
        <v>0.41199999999999998</v>
      </c>
      <c r="C485" s="59">
        <f>Utility_per_Participant!J480</f>
        <v>2E-3</v>
      </c>
      <c r="D485" s="60">
        <f>Utility_per_Participant!L480</f>
        <v>989.51</v>
      </c>
      <c r="E485" s="59">
        <f>Utility_per_Participant!Q480</f>
        <v>0</v>
      </c>
      <c r="F485" s="61" t="str">
        <f>Utility_per_Participant!R480</f>
        <v>RS</v>
      </c>
      <c r="G485" s="62">
        <f>Utility_per_Participant!M480</f>
        <v>10</v>
      </c>
      <c r="H485" s="63">
        <v>1</v>
      </c>
      <c r="I485" s="63">
        <v>1</v>
      </c>
      <c r="J485" s="63">
        <v>1</v>
      </c>
      <c r="K485" s="63">
        <v>1</v>
      </c>
      <c r="L485" s="63">
        <v>1</v>
      </c>
      <c r="M485" s="63">
        <v>1</v>
      </c>
      <c r="N485" s="63">
        <v>1</v>
      </c>
      <c r="O485" s="63">
        <v>1</v>
      </c>
      <c r="P485" s="63">
        <v>1</v>
      </c>
      <c r="Q485" s="63">
        <v>1</v>
      </c>
      <c r="R485" s="63">
        <v>1</v>
      </c>
      <c r="S485" s="63">
        <v>1</v>
      </c>
      <c r="T485" s="65">
        <f>Utility_per_Participant!K480</f>
        <v>187.29382620213062</v>
      </c>
      <c r="U485" s="65">
        <v>0</v>
      </c>
      <c r="V485" s="66">
        <f>Utility_per_Participant!O480</f>
        <v>1992.5</v>
      </c>
      <c r="W485" s="65">
        <v>0</v>
      </c>
      <c r="X485" s="65">
        <v>0</v>
      </c>
      <c r="Y485" s="65">
        <v>0</v>
      </c>
      <c r="Z485" s="63">
        <v>1</v>
      </c>
      <c r="AA485" s="67">
        <f>Utility_per_Participant!N480</f>
        <v>0</v>
      </c>
    </row>
    <row r="486" spans="1:27" ht="15.75" thickBot="1" x14ac:dyDescent="0.3">
      <c r="A486" s="58" t="str">
        <f>Utility_per_Participant!B481</f>
        <v>RMFE323</v>
      </c>
      <c r="B486" s="59">
        <f>Utility_per_Participant!I481</f>
        <v>0.254</v>
      </c>
      <c r="C486" s="59">
        <f>Utility_per_Participant!J481</f>
        <v>1E-3</v>
      </c>
      <c r="D486" s="60">
        <f>Utility_per_Participant!L481</f>
        <v>610.4</v>
      </c>
      <c r="E486" s="59">
        <f>Utility_per_Participant!Q481</f>
        <v>0</v>
      </c>
      <c r="F486" s="61" t="str">
        <f>Utility_per_Participant!R481</f>
        <v>RS</v>
      </c>
      <c r="G486" s="62">
        <f>Utility_per_Participant!M481</f>
        <v>10</v>
      </c>
      <c r="H486" s="63">
        <v>1</v>
      </c>
      <c r="I486" s="63">
        <v>1</v>
      </c>
      <c r="J486" s="63">
        <v>1</v>
      </c>
      <c r="K486" s="63">
        <v>1</v>
      </c>
      <c r="L486" s="63">
        <v>1</v>
      </c>
      <c r="M486" s="63">
        <v>1</v>
      </c>
      <c r="N486" s="63">
        <v>1</v>
      </c>
      <c r="O486" s="63">
        <v>1</v>
      </c>
      <c r="P486" s="63">
        <v>1</v>
      </c>
      <c r="Q486" s="63">
        <v>1</v>
      </c>
      <c r="R486" s="63">
        <v>1</v>
      </c>
      <c r="S486" s="63">
        <v>1</v>
      </c>
      <c r="T486" s="65">
        <f>Utility_per_Participant!K481</f>
        <v>115.5361254699604</v>
      </c>
      <c r="U486" s="65">
        <v>0</v>
      </c>
      <c r="V486" s="66">
        <f>Utility_per_Participant!O481</f>
        <v>1992.5</v>
      </c>
      <c r="W486" s="65">
        <v>0</v>
      </c>
      <c r="X486" s="65">
        <v>0</v>
      </c>
      <c r="Y486" s="65">
        <v>0</v>
      </c>
      <c r="Z486" s="63">
        <v>1</v>
      </c>
      <c r="AA486" s="67">
        <f>Utility_per_Participant!N481</f>
        <v>0</v>
      </c>
    </row>
    <row r="487" spans="1:27" ht="15.75" thickBot="1" x14ac:dyDescent="0.3">
      <c r="A487" s="58" t="str">
        <f>Utility_per_Participant!B482</f>
        <v>RMFN323</v>
      </c>
      <c r="B487" s="59">
        <f>Utility_per_Participant!I482</f>
        <v>0.254</v>
      </c>
      <c r="C487" s="59">
        <f>Utility_per_Participant!J482</f>
        <v>1E-3</v>
      </c>
      <c r="D487" s="60">
        <f>Utility_per_Participant!L482</f>
        <v>610.4</v>
      </c>
      <c r="E487" s="59">
        <f>Utility_per_Participant!Q482</f>
        <v>0</v>
      </c>
      <c r="F487" s="61" t="str">
        <f>Utility_per_Participant!R482</f>
        <v>RS</v>
      </c>
      <c r="G487" s="62">
        <f>Utility_per_Participant!M482</f>
        <v>10</v>
      </c>
      <c r="H487" s="63">
        <v>1</v>
      </c>
      <c r="I487" s="63">
        <v>1</v>
      </c>
      <c r="J487" s="63">
        <v>1</v>
      </c>
      <c r="K487" s="63">
        <v>1</v>
      </c>
      <c r="L487" s="63">
        <v>1</v>
      </c>
      <c r="M487" s="63">
        <v>1</v>
      </c>
      <c r="N487" s="63">
        <v>1</v>
      </c>
      <c r="O487" s="63">
        <v>1</v>
      </c>
      <c r="P487" s="63">
        <v>1</v>
      </c>
      <c r="Q487" s="63">
        <v>1</v>
      </c>
      <c r="R487" s="63">
        <v>1</v>
      </c>
      <c r="S487" s="63">
        <v>1</v>
      </c>
      <c r="T487" s="65">
        <f>Utility_per_Participant!K482</f>
        <v>115.5361254699604</v>
      </c>
      <c r="U487" s="65">
        <v>0</v>
      </c>
      <c r="V487" s="66">
        <f>Utility_per_Participant!O482</f>
        <v>1992.5</v>
      </c>
      <c r="W487" s="65">
        <v>0</v>
      </c>
      <c r="X487" s="65">
        <v>0</v>
      </c>
      <c r="Y487" s="65">
        <v>0</v>
      </c>
      <c r="Z487" s="63">
        <v>1</v>
      </c>
      <c r="AA487" s="67">
        <f>Utility_per_Participant!N482</f>
        <v>0</v>
      </c>
    </row>
    <row r="488" spans="1:27" ht="15.75" thickBot="1" x14ac:dyDescent="0.3">
      <c r="A488" s="58" t="str">
        <f>Utility_per_Participant!B483</f>
        <v>RSFE323</v>
      </c>
      <c r="B488" s="59">
        <f>Utility_per_Participant!I483</f>
        <v>0.61699999999999999</v>
      </c>
      <c r="C488" s="59">
        <f>Utility_per_Participant!J483</f>
        <v>3.0000000000000001E-3</v>
      </c>
      <c r="D488" s="60">
        <f>Utility_per_Participant!L483</f>
        <v>1482.92</v>
      </c>
      <c r="E488" s="59">
        <f>Utility_per_Participant!Q483</f>
        <v>0</v>
      </c>
      <c r="F488" s="61" t="str">
        <f>Utility_per_Participant!R483</f>
        <v>RS</v>
      </c>
      <c r="G488" s="62">
        <f>Utility_per_Participant!M483</f>
        <v>10</v>
      </c>
      <c r="H488" s="63">
        <v>1</v>
      </c>
      <c r="I488" s="63">
        <v>1</v>
      </c>
      <c r="J488" s="63">
        <v>1</v>
      </c>
      <c r="K488" s="63">
        <v>1</v>
      </c>
      <c r="L488" s="63">
        <v>1</v>
      </c>
      <c r="M488" s="63">
        <v>1</v>
      </c>
      <c r="N488" s="63">
        <v>1</v>
      </c>
      <c r="O488" s="63">
        <v>1</v>
      </c>
      <c r="P488" s="63">
        <v>1</v>
      </c>
      <c r="Q488" s="63">
        <v>1</v>
      </c>
      <c r="R488" s="63">
        <v>1</v>
      </c>
      <c r="S488" s="63">
        <v>1</v>
      </c>
      <c r="T488" s="65">
        <f>Utility_per_Participant!K483</f>
        <v>280.68615855490447</v>
      </c>
      <c r="U488" s="65">
        <v>0</v>
      </c>
      <c r="V488" s="66">
        <f>Utility_per_Participant!O483</f>
        <v>1992.5</v>
      </c>
      <c r="W488" s="65">
        <v>0</v>
      </c>
      <c r="X488" s="65">
        <v>0</v>
      </c>
      <c r="Y488" s="65">
        <v>0</v>
      </c>
      <c r="Z488" s="63">
        <v>1</v>
      </c>
      <c r="AA488" s="67">
        <f>Utility_per_Participant!N483</f>
        <v>0</v>
      </c>
    </row>
    <row r="489" spans="1:27" ht="15.75" thickBot="1" x14ac:dyDescent="0.3">
      <c r="A489" s="58" t="str">
        <f>Utility_per_Participant!B484</f>
        <v>RSFN323</v>
      </c>
      <c r="B489" s="59">
        <f>Utility_per_Participant!I484</f>
        <v>0.61699999999999999</v>
      </c>
      <c r="C489" s="59">
        <f>Utility_per_Participant!J484</f>
        <v>3.0000000000000001E-3</v>
      </c>
      <c r="D489" s="60">
        <f>Utility_per_Participant!L484</f>
        <v>1482.92</v>
      </c>
      <c r="E489" s="59">
        <f>Utility_per_Participant!Q484</f>
        <v>0</v>
      </c>
      <c r="F489" s="61" t="str">
        <f>Utility_per_Participant!R484</f>
        <v>RS</v>
      </c>
      <c r="G489" s="62">
        <f>Utility_per_Participant!M484</f>
        <v>10</v>
      </c>
      <c r="H489" s="63">
        <v>1</v>
      </c>
      <c r="I489" s="63">
        <v>1</v>
      </c>
      <c r="J489" s="63">
        <v>1</v>
      </c>
      <c r="K489" s="63">
        <v>1</v>
      </c>
      <c r="L489" s="63">
        <v>1</v>
      </c>
      <c r="M489" s="63">
        <v>1</v>
      </c>
      <c r="N489" s="63">
        <v>1</v>
      </c>
      <c r="O489" s="63">
        <v>1</v>
      </c>
      <c r="P489" s="63">
        <v>1</v>
      </c>
      <c r="Q489" s="63">
        <v>1</v>
      </c>
      <c r="R489" s="63">
        <v>1</v>
      </c>
      <c r="S489" s="63">
        <v>1</v>
      </c>
      <c r="T489" s="65">
        <f>Utility_per_Participant!K484</f>
        <v>280.68615855490447</v>
      </c>
      <c r="U489" s="65">
        <v>0</v>
      </c>
      <c r="V489" s="66">
        <f>Utility_per_Participant!O484</f>
        <v>1992.5</v>
      </c>
      <c r="W489" s="65">
        <v>0</v>
      </c>
      <c r="X489" s="65">
        <v>0</v>
      </c>
      <c r="Y489" s="65">
        <v>0</v>
      </c>
      <c r="Z489" s="63">
        <v>1</v>
      </c>
      <c r="AA489" s="67">
        <f>Utility_per_Participant!N484</f>
        <v>0</v>
      </c>
    </row>
    <row r="490" spans="1:27" ht="15.75" thickBot="1" x14ac:dyDescent="0.3">
      <c r="A490" s="58" t="str">
        <f>Utility_per_Participant!B485</f>
        <v>RMOE324</v>
      </c>
      <c r="B490" s="59">
        <f>Utility_per_Participant!I485</f>
        <v>0.51500000000000001</v>
      </c>
      <c r="C490" s="59">
        <f>Utility_per_Participant!J485</f>
        <v>0.89800000000000002</v>
      </c>
      <c r="D490" s="60">
        <f>Utility_per_Participant!L485</f>
        <v>1749.75</v>
      </c>
      <c r="E490" s="59">
        <f>Utility_per_Participant!Q485</f>
        <v>0</v>
      </c>
      <c r="F490" s="61" t="str">
        <f>Utility_per_Participant!R485</f>
        <v>RS</v>
      </c>
      <c r="G490" s="62">
        <f>Utility_per_Participant!M485</f>
        <v>16</v>
      </c>
      <c r="H490" s="63">
        <v>1</v>
      </c>
      <c r="I490" s="63">
        <v>1</v>
      </c>
      <c r="J490" s="63">
        <v>1</v>
      </c>
      <c r="K490" s="63">
        <v>1</v>
      </c>
      <c r="L490" s="63">
        <v>1</v>
      </c>
      <c r="M490" s="63">
        <v>1</v>
      </c>
      <c r="N490" s="63">
        <v>1</v>
      </c>
      <c r="O490" s="63">
        <v>1</v>
      </c>
      <c r="P490" s="63">
        <v>1</v>
      </c>
      <c r="Q490" s="63">
        <v>1</v>
      </c>
      <c r="R490" s="63">
        <v>1</v>
      </c>
      <c r="S490" s="63">
        <v>1</v>
      </c>
      <c r="T490" s="65">
        <f>Utility_per_Participant!K485</f>
        <v>331.19157198732506</v>
      </c>
      <c r="U490" s="65">
        <v>0</v>
      </c>
      <c r="V490" s="66">
        <f>Utility_per_Participant!O485</f>
        <v>3099.9999997000004</v>
      </c>
      <c r="W490" s="65">
        <v>0</v>
      </c>
      <c r="X490" s="65">
        <v>0</v>
      </c>
      <c r="Y490" s="65">
        <v>0</v>
      </c>
      <c r="Z490" s="63">
        <v>1</v>
      </c>
      <c r="AA490" s="67">
        <f>Utility_per_Participant!N485</f>
        <v>0</v>
      </c>
    </row>
    <row r="491" spans="1:27" ht="15.75" thickBot="1" x14ac:dyDescent="0.3">
      <c r="A491" s="58" t="str">
        <f>Utility_per_Participant!B486</f>
        <v>RMON324</v>
      </c>
      <c r="B491" s="59">
        <f>Utility_per_Participant!I486</f>
        <v>0.51500000000000001</v>
      </c>
      <c r="C491" s="59">
        <f>Utility_per_Participant!J486</f>
        <v>0.89800000000000002</v>
      </c>
      <c r="D491" s="60">
        <f>Utility_per_Participant!L486</f>
        <v>1749.75</v>
      </c>
      <c r="E491" s="59">
        <f>Utility_per_Participant!Q486</f>
        <v>0</v>
      </c>
      <c r="F491" s="61" t="str">
        <f>Utility_per_Participant!R486</f>
        <v>RS</v>
      </c>
      <c r="G491" s="62">
        <f>Utility_per_Participant!M486</f>
        <v>16</v>
      </c>
      <c r="H491" s="63">
        <v>1</v>
      </c>
      <c r="I491" s="63">
        <v>1</v>
      </c>
      <c r="J491" s="63">
        <v>1</v>
      </c>
      <c r="K491" s="63">
        <v>1</v>
      </c>
      <c r="L491" s="63">
        <v>1</v>
      </c>
      <c r="M491" s="63">
        <v>1</v>
      </c>
      <c r="N491" s="63">
        <v>1</v>
      </c>
      <c r="O491" s="63">
        <v>1</v>
      </c>
      <c r="P491" s="63">
        <v>1</v>
      </c>
      <c r="Q491" s="63">
        <v>1</v>
      </c>
      <c r="R491" s="63">
        <v>1</v>
      </c>
      <c r="S491" s="63">
        <v>1</v>
      </c>
      <c r="T491" s="65">
        <f>Utility_per_Participant!K486</f>
        <v>331.19157198732506</v>
      </c>
      <c r="U491" s="65">
        <v>0</v>
      </c>
      <c r="V491" s="66">
        <f>Utility_per_Participant!O486</f>
        <v>3099.9999997000004</v>
      </c>
      <c r="W491" s="65">
        <v>0</v>
      </c>
      <c r="X491" s="65">
        <v>0</v>
      </c>
      <c r="Y491" s="65">
        <v>0</v>
      </c>
      <c r="Z491" s="63">
        <v>1</v>
      </c>
      <c r="AA491" s="67">
        <f>Utility_per_Participant!N486</f>
        <v>0</v>
      </c>
    </row>
    <row r="492" spans="1:27" ht="15.75" thickBot="1" x14ac:dyDescent="0.3">
      <c r="A492" s="58" t="str">
        <f>Utility_per_Participant!B487</f>
        <v>RMFE324</v>
      </c>
      <c r="B492" s="59">
        <f>Utility_per_Participant!I487</f>
        <v>0.317</v>
      </c>
      <c r="C492" s="59">
        <f>Utility_per_Participant!J487</f>
        <v>0.11600000000000001</v>
      </c>
      <c r="D492" s="60">
        <f>Utility_per_Participant!L487</f>
        <v>828.48</v>
      </c>
      <c r="E492" s="59">
        <f>Utility_per_Participant!Q487</f>
        <v>0</v>
      </c>
      <c r="F492" s="61" t="str">
        <f>Utility_per_Participant!R487</f>
        <v>RS</v>
      </c>
      <c r="G492" s="62">
        <f>Utility_per_Participant!M487</f>
        <v>16</v>
      </c>
      <c r="H492" s="63">
        <v>1</v>
      </c>
      <c r="I492" s="63">
        <v>1</v>
      </c>
      <c r="J492" s="63">
        <v>1</v>
      </c>
      <c r="K492" s="63">
        <v>1</v>
      </c>
      <c r="L492" s="63">
        <v>1</v>
      </c>
      <c r="M492" s="63">
        <v>1</v>
      </c>
      <c r="N492" s="63">
        <v>1</v>
      </c>
      <c r="O492" s="63">
        <v>1</v>
      </c>
      <c r="P492" s="63">
        <v>1</v>
      </c>
      <c r="Q492" s="63">
        <v>1</v>
      </c>
      <c r="R492" s="63">
        <v>1</v>
      </c>
      <c r="S492" s="63">
        <v>1</v>
      </c>
      <c r="T492" s="65">
        <f>Utility_per_Participant!K487</f>
        <v>156.81416977285846</v>
      </c>
      <c r="U492" s="65">
        <v>0</v>
      </c>
      <c r="V492" s="66">
        <f>Utility_per_Participant!O487</f>
        <v>3100.0000000999999</v>
      </c>
      <c r="W492" s="65">
        <v>0</v>
      </c>
      <c r="X492" s="65">
        <v>0</v>
      </c>
      <c r="Y492" s="65">
        <v>0</v>
      </c>
      <c r="Z492" s="63">
        <v>1</v>
      </c>
      <c r="AA492" s="67">
        <f>Utility_per_Participant!N487</f>
        <v>0</v>
      </c>
    </row>
    <row r="493" spans="1:27" ht="15.75" thickBot="1" x14ac:dyDescent="0.3">
      <c r="A493" s="58" t="str">
        <f>Utility_per_Participant!B488</f>
        <v>RMFN324</v>
      </c>
      <c r="B493" s="59">
        <f>Utility_per_Participant!I488</f>
        <v>0.317</v>
      </c>
      <c r="C493" s="59">
        <f>Utility_per_Participant!J488</f>
        <v>0.11600000000000001</v>
      </c>
      <c r="D493" s="60">
        <f>Utility_per_Participant!L488</f>
        <v>828.48</v>
      </c>
      <c r="E493" s="59">
        <f>Utility_per_Participant!Q488</f>
        <v>0</v>
      </c>
      <c r="F493" s="61" t="str">
        <f>Utility_per_Participant!R488</f>
        <v>RS</v>
      </c>
      <c r="G493" s="62">
        <f>Utility_per_Participant!M488</f>
        <v>16</v>
      </c>
      <c r="H493" s="63">
        <v>1</v>
      </c>
      <c r="I493" s="63">
        <v>1</v>
      </c>
      <c r="J493" s="63">
        <v>1</v>
      </c>
      <c r="K493" s="63">
        <v>1</v>
      </c>
      <c r="L493" s="63">
        <v>1</v>
      </c>
      <c r="M493" s="63">
        <v>1</v>
      </c>
      <c r="N493" s="63">
        <v>1</v>
      </c>
      <c r="O493" s="63">
        <v>1</v>
      </c>
      <c r="P493" s="63">
        <v>1</v>
      </c>
      <c r="Q493" s="63">
        <v>1</v>
      </c>
      <c r="R493" s="63">
        <v>1</v>
      </c>
      <c r="S493" s="63">
        <v>1</v>
      </c>
      <c r="T493" s="65">
        <f>Utility_per_Participant!K488</f>
        <v>156.81416977285846</v>
      </c>
      <c r="U493" s="65">
        <v>0</v>
      </c>
      <c r="V493" s="66">
        <f>Utility_per_Participant!O488</f>
        <v>3100.0000000999999</v>
      </c>
      <c r="W493" s="65">
        <v>0</v>
      </c>
      <c r="X493" s="65">
        <v>0</v>
      </c>
      <c r="Y493" s="65">
        <v>0</v>
      </c>
      <c r="Z493" s="63">
        <v>1</v>
      </c>
      <c r="AA493" s="67">
        <f>Utility_per_Participant!N488</f>
        <v>0</v>
      </c>
    </row>
    <row r="494" spans="1:27" ht="15.75" thickBot="1" x14ac:dyDescent="0.3">
      <c r="A494" s="58" t="str">
        <f>Utility_per_Participant!B489</f>
        <v>RSFE324</v>
      </c>
      <c r="B494" s="59">
        <f>Utility_per_Participant!I489</f>
        <v>0.77100000000000002</v>
      </c>
      <c r="C494" s="59">
        <f>Utility_per_Participant!J489</f>
        <v>0.85599999999999998</v>
      </c>
      <c r="D494" s="60">
        <f>Utility_per_Participant!L489</f>
        <v>2341.11</v>
      </c>
      <c r="E494" s="59">
        <f>Utility_per_Participant!Q489</f>
        <v>0</v>
      </c>
      <c r="F494" s="61" t="str">
        <f>Utility_per_Participant!R489</f>
        <v>RS</v>
      </c>
      <c r="G494" s="62">
        <f>Utility_per_Participant!M489</f>
        <v>16</v>
      </c>
      <c r="H494" s="63">
        <v>1</v>
      </c>
      <c r="I494" s="63">
        <v>1</v>
      </c>
      <c r="J494" s="63">
        <v>1</v>
      </c>
      <c r="K494" s="63">
        <v>1</v>
      </c>
      <c r="L494" s="63">
        <v>1</v>
      </c>
      <c r="M494" s="63">
        <v>1</v>
      </c>
      <c r="N494" s="63">
        <v>1</v>
      </c>
      <c r="O494" s="63">
        <v>1</v>
      </c>
      <c r="P494" s="63">
        <v>1</v>
      </c>
      <c r="Q494" s="63">
        <v>1</v>
      </c>
      <c r="R494" s="63">
        <v>1</v>
      </c>
      <c r="S494" s="63">
        <v>1</v>
      </c>
      <c r="T494" s="65">
        <f>Utility_per_Participant!K489</f>
        <v>443.12381831418583</v>
      </c>
      <c r="U494" s="65">
        <v>0</v>
      </c>
      <c r="V494" s="66">
        <f>Utility_per_Participant!O489</f>
        <v>3100.0000004000003</v>
      </c>
      <c r="W494" s="65">
        <v>0</v>
      </c>
      <c r="X494" s="65">
        <v>0</v>
      </c>
      <c r="Y494" s="65">
        <v>0</v>
      </c>
      <c r="Z494" s="63">
        <v>1</v>
      </c>
      <c r="AA494" s="67">
        <f>Utility_per_Participant!N489</f>
        <v>0</v>
      </c>
    </row>
    <row r="495" spans="1:27" ht="15.75" thickBot="1" x14ac:dyDescent="0.3">
      <c r="A495" s="58" t="str">
        <f>Utility_per_Participant!B490</f>
        <v>RSFN324</v>
      </c>
      <c r="B495" s="59">
        <f>Utility_per_Participant!I490</f>
        <v>0.77100000000000002</v>
      </c>
      <c r="C495" s="59">
        <f>Utility_per_Participant!J490</f>
        <v>0.85599999999999998</v>
      </c>
      <c r="D495" s="60">
        <f>Utility_per_Participant!L490</f>
        <v>2341.11</v>
      </c>
      <c r="E495" s="59">
        <f>Utility_per_Participant!Q490</f>
        <v>0</v>
      </c>
      <c r="F495" s="61" t="str">
        <f>Utility_per_Participant!R490</f>
        <v>RS</v>
      </c>
      <c r="G495" s="62">
        <f>Utility_per_Participant!M490</f>
        <v>16</v>
      </c>
      <c r="H495" s="63">
        <v>1</v>
      </c>
      <c r="I495" s="63">
        <v>1</v>
      </c>
      <c r="J495" s="63">
        <v>1</v>
      </c>
      <c r="K495" s="63">
        <v>1</v>
      </c>
      <c r="L495" s="63">
        <v>1</v>
      </c>
      <c r="M495" s="63">
        <v>1</v>
      </c>
      <c r="N495" s="63">
        <v>1</v>
      </c>
      <c r="O495" s="63">
        <v>1</v>
      </c>
      <c r="P495" s="63">
        <v>1</v>
      </c>
      <c r="Q495" s="63">
        <v>1</v>
      </c>
      <c r="R495" s="63">
        <v>1</v>
      </c>
      <c r="S495" s="63">
        <v>1</v>
      </c>
      <c r="T495" s="65">
        <f>Utility_per_Participant!K490</f>
        <v>443.12381831418583</v>
      </c>
      <c r="U495" s="65">
        <v>0</v>
      </c>
      <c r="V495" s="66">
        <f>Utility_per_Participant!O490</f>
        <v>3100.0000004000003</v>
      </c>
      <c r="W495" s="65">
        <v>0</v>
      </c>
      <c r="X495" s="65">
        <v>0</v>
      </c>
      <c r="Y495" s="65">
        <v>0</v>
      </c>
      <c r="Z495" s="63">
        <v>1</v>
      </c>
      <c r="AA495" s="67">
        <f>Utility_per_Participant!N490</f>
        <v>0</v>
      </c>
    </row>
    <row r="496" spans="1:27" ht="15.75" thickBot="1" x14ac:dyDescent="0.3">
      <c r="A496" s="58" t="str">
        <f>Utility_per_Participant!B491</f>
        <v>RMOE325</v>
      </c>
      <c r="B496" s="59">
        <f>Utility_per_Participant!I491</f>
        <v>6.2E-2</v>
      </c>
      <c r="C496" s="59">
        <f>Utility_per_Participant!J491</f>
        <v>0.108</v>
      </c>
      <c r="D496" s="60">
        <f>Utility_per_Participant!L491</f>
        <v>209.97</v>
      </c>
      <c r="E496" s="59">
        <f>Utility_per_Participant!Q491</f>
        <v>0</v>
      </c>
      <c r="F496" s="61" t="str">
        <f>Utility_per_Participant!R491</f>
        <v>RS</v>
      </c>
      <c r="G496" s="62">
        <f>Utility_per_Participant!M491</f>
        <v>8</v>
      </c>
      <c r="H496" s="63">
        <v>1</v>
      </c>
      <c r="I496" s="63">
        <v>1</v>
      </c>
      <c r="J496" s="63">
        <v>1</v>
      </c>
      <c r="K496" s="63">
        <v>1</v>
      </c>
      <c r="L496" s="63">
        <v>1</v>
      </c>
      <c r="M496" s="63">
        <v>1</v>
      </c>
      <c r="N496" s="63">
        <v>1</v>
      </c>
      <c r="O496" s="63">
        <v>1</v>
      </c>
      <c r="P496" s="63">
        <v>1</v>
      </c>
      <c r="Q496" s="63">
        <v>1</v>
      </c>
      <c r="R496" s="63">
        <v>1</v>
      </c>
      <c r="S496" s="63">
        <v>1</v>
      </c>
      <c r="T496" s="65">
        <f>Utility_per_Participant!K491</f>
        <v>39.742988638479005</v>
      </c>
      <c r="U496" s="65">
        <v>0</v>
      </c>
      <c r="V496" s="66">
        <f>Utility_per_Participant!O491</f>
        <v>4.99</v>
      </c>
      <c r="W496" s="65">
        <v>0</v>
      </c>
      <c r="X496" s="65">
        <v>0</v>
      </c>
      <c r="Y496" s="65">
        <v>0</v>
      </c>
      <c r="Z496" s="63">
        <v>1</v>
      </c>
      <c r="AA496" s="67">
        <f>Utility_per_Participant!N491</f>
        <v>0</v>
      </c>
    </row>
    <row r="497" spans="1:27" ht="15.75" thickBot="1" x14ac:dyDescent="0.3">
      <c r="A497" s="58" t="str">
        <f>Utility_per_Participant!B492</f>
        <v>RMON325</v>
      </c>
      <c r="B497" s="59">
        <f>Utility_per_Participant!I492</f>
        <v>6.2E-2</v>
      </c>
      <c r="C497" s="59">
        <f>Utility_per_Participant!J492</f>
        <v>0.108</v>
      </c>
      <c r="D497" s="60">
        <f>Utility_per_Participant!L492</f>
        <v>209.97</v>
      </c>
      <c r="E497" s="59">
        <f>Utility_per_Participant!Q492</f>
        <v>0</v>
      </c>
      <c r="F497" s="61" t="str">
        <f>Utility_per_Participant!R492</f>
        <v>RS</v>
      </c>
      <c r="G497" s="62">
        <f>Utility_per_Participant!M492</f>
        <v>8</v>
      </c>
      <c r="H497" s="63">
        <v>1</v>
      </c>
      <c r="I497" s="63">
        <v>1</v>
      </c>
      <c r="J497" s="63">
        <v>1</v>
      </c>
      <c r="K497" s="63">
        <v>1</v>
      </c>
      <c r="L497" s="63">
        <v>1</v>
      </c>
      <c r="M497" s="63">
        <v>1</v>
      </c>
      <c r="N497" s="63">
        <v>1</v>
      </c>
      <c r="O497" s="63">
        <v>1</v>
      </c>
      <c r="P497" s="63">
        <v>1</v>
      </c>
      <c r="Q497" s="63">
        <v>1</v>
      </c>
      <c r="R497" s="63">
        <v>1</v>
      </c>
      <c r="S497" s="63">
        <v>1</v>
      </c>
      <c r="T497" s="65">
        <f>Utility_per_Participant!K492</f>
        <v>39.742988638479005</v>
      </c>
      <c r="U497" s="65">
        <v>0</v>
      </c>
      <c r="V497" s="66">
        <f>Utility_per_Participant!O492</f>
        <v>4.99</v>
      </c>
      <c r="W497" s="65">
        <v>0</v>
      </c>
      <c r="X497" s="65">
        <v>0</v>
      </c>
      <c r="Y497" s="65">
        <v>0</v>
      </c>
      <c r="Z497" s="63">
        <v>1</v>
      </c>
      <c r="AA497" s="67">
        <f>Utility_per_Participant!N492</f>
        <v>0</v>
      </c>
    </row>
    <row r="498" spans="1:27" ht="15.75" thickBot="1" x14ac:dyDescent="0.3">
      <c r="A498" s="58" t="str">
        <f>Utility_per_Participant!B493</f>
        <v>RMFE325</v>
      </c>
      <c r="B498" s="59">
        <f>Utility_per_Participant!I493</f>
        <v>3.7999999999999999E-2</v>
      </c>
      <c r="C498" s="59">
        <f>Utility_per_Participant!J493</f>
        <v>1.4E-2</v>
      </c>
      <c r="D498" s="60">
        <f>Utility_per_Participant!L493</f>
        <v>99.42</v>
      </c>
      <c r="E498" s="59">
        <f>Utility_per_Participant!Q493</f>
        <v>0</v>
      </c>
      <c r="F498" s="61" t="str">
        <f>Utility_per_Participant!R493</f>
        <v>RS</v>
      </c>
      <c r="G498" s="62">
        <f>Utility_per_Participant!M493</f>
        <v>8</v>
      </c>
      <c r="H498" s="63">
        <v>1</v>
      </c>
      <c r="I498" s="63">
        <v>1</v>
      </c>
      <c r="J498" s="63">
        <v>1</v>
      </c>
      <c r="K498" s="63">
        <v>1</v>
      </c>
      <c r="L498" s="63">
        <v>1</v>
      </c>
      <c r="M498" s="63">
        <v>1</v>
      </c>
      <c r="N498" s="63">
        <v>1</v>
      </c>
      <c r="O498" s="63">
        <v>1</v>
      </c>
      <c r="P498" s="63">
        <v>1</v>
      </c>
      <c r="Q498" s="63">
        <v>1</v>
      </c>
      <c r="R498" s="63">
        <v>1</v>
      </c>
      <c r="S498" s="63">
        <v>1</v>
      </c>
      <c r="T498" s="65">
        <f>Utility_per_Participant!K493</f>
        <v>18.818154643223238</v>
      </c>
      <c r="U498" s="65">
        <v>0</v>
      </c>
      <c r="V498" s="66">
        <f>Utility_per_Participant!O493</f>
        <v>4.9899999999999993</v>
      </c>
      <c r="W498" s="65">
        <v>0</v>
      </c>
      <c r="X498" s="65">
        <v>0</v>
      </c>
      <c r="Y498" s="65">
        <v>0</v>
      </c>
      <c r="Z498" s="63">
        <v>1</v>
      </c>
      <c r="AA498" s="67">
        <f>Utility_per_Participant!N493</f>
        <v>0</v>
      </c>
    </row>
    <row r="499" spans="1:27" ht="15.75" thickBot="1" x14ac:dyDescent="0.3">
      <c r="A499" s="58" t="str">
        <f>Utility_per_Participant!B494</f>
        <v>RMFN325</v>
      </c>
      <c r="B499" s="59">
        <f>Utility_per_Participant!I494</f>
        <v>3.7999999999999999E-2</v>
      </c>
      <c r="C499" s="59">
        <f>Utility_per_Participant!J494</f>
        <v>1.4E-2</v>
      </c>
      <c r="D499" s="60">
        <f>Utility_per_Participant!L494</f>
        <v>99.42</v>
      </c>
      <c r="E499" s="59">
        <f>Utility_per_Participant!Q494</f>
        <v>0</v>
      </c>
      <c r="F499" s="61" t="str">
        <f>Utility_per_Participant!R494</f>
        <v>RS</v>
      </c>
      <c r="G499" s="62">
        <f>Utility_per_Participant!M494</f>
        <v>8</v>
      </c>
      <c r="H499" s="63">
        <v>1</v>
      </c>
      <c r="I499" s="63">
        <v>1</v>
      </c>
      <c r="J499" s="63">
        <v>1</v>
      </c>
      <c r="K499" s="63">
        <v>1</v>
      </c>
      <c r="L499" s="63">
        <v>1</v>
      </c>
      <c r="M499" s="63">
        <v>1</v>
      </c>
      <c r="N499" s="63">
        <v>1</v>
      </c>
      <c r="O499" s="63">
        <v>1</v>
      </c>
      <c r="P499" s="63">
        <v>1</v>
      </c>
      <c r="Q499" s="63">
        <v>1</v>
      </c>
      <c r="R499" s="63">
        <v>1</v>
      </c>
      <c r="S499" s="63">
        <v>1</v>
      </c>
      <c r="T499" s="65">
        <f>Utility_per_Participant!K494</f>
        <v>18.818154643223238</v>
      </c>
      <c r="U499" s="65">
        <v>0</v>
      </c>
      <c r="V499" s="66">
        <f>Utility_per_Participant!O494</f>
        <v>4.9899999999999993</v>
      </c>
      <c r="W499" s="65">
        <v>0</v>
      </c>
      <c r="X499" s="65">
        <v>0</v>
      </c>
      <c r="Y499" s="65">
        <v>0</v>
      </c>
      <c r="Z499" s="63">
        <v>1</v>
      </c>
      <c r="AA499" s="67">
        <f>Utility_per_Participant!N494</f>
        <v>0</v>
      </c>
    </row>
    <row r="500" spans="1:27" ht="15.75" thickBot="1" x14ac:dyDescent="0.3">
      <c r="A500" s="58" t="str">
        <f>Utility_per_Participant!B495</f>
        <v>RSFE325</v>
      </c>
      <c r="B500" s="59">
        <f>Utility_per_Participant!I495</f>
        <v>9.2999999999999999E-2</v>
      </c>
      <c r="C500" s="59">
        <f>Utility_per_Participant!J495</f>
        <v>0.10199999999999999</v>
      </c>
      <c r="D500" s="60">
        <f>Utility_per_Participant!L495</f>
        <v>280.94</v>
      </c>
      <c r="E500" s="59">
        <f>Utility_per_Participant!Q495</f>
        <v>0</v>
      </c>
      <c r="F500" s="61" t="str">
        <f>Utility_per_Participant!R495</f>
        <v>RS</v>
      </c>
      <c r="G500" s="62">
        <f>Utility_per_Participant!M495</f>
        <v>8</v>
      </c>
      <c r="H500" s="63">
        <v>1</v>
      </c>
      <c r="I500" s="63">
        <v>1</v>
      </c>
      <c r="J500" s="63">
        <v>1</v>
      </c>
      <c r="K500" s="63">
        <v>1</v>
      </c>
      <c r="L500" s="63">
        <v>1</v>
      </c>
      <c r="M500" s="63">
        <v>1</v>
      </c>
      <c r="N500" s="63">
        <v>1</v>
      </c>
      <c r="O500" s="63">
        <v>1</v>
      </c>
      <c r="P500" s="63">
        <v>1</v>
      </c>
      <c r="Q500" s="63">
        <v>1</v>
      </c>
      <c r="R500" s="63">
        <v>1</v>
      </c>
      <c r="S500" s="63">
        <v>1</v>
      </c>
      <c r="T500" s="65">
        <f>Utility_per_Participant!K495</f>
        <v>53.176145297396261</v>
      </c>
      <c r="U500" s="65">
        <v>0</v>
      </c>
      <c r="V500" s="66">
        <f>Utility_per_Participant!O495</f>
        <v>4.99</v>
      </c>
      <c r="W500" s="65">
        <v>0</v>
      </c>
      <c r="X500" s="65">
        <v>0</v>
      </c>
      <c r="Y500" s="65">
        <v>0</v>
      </c>
      <c r="Z500" s="63">
        <v>1</v>
      </c>
      <c r="AA500" s="67">
        <f>Utility_per_Participant!N495</f>
        <v>0</v>
      </c>
    </row>
    <row r="501" spans="1:27" ht="15.75" thickBot="1" x14ac:dyDescent="0.3">
      <c r="A501" s="58" t="str">
        <f>Utility_per_Participant!B496</f>
        <v>RSFN325</v>
      </c>
      <c r="B501" s="59">
        <f>Utility_per_Participant!I496</f>
        <v>9.2999999999999999E-2</v>
      </c>
      <c r="C501" s="59">
        <f>Utility_per_Participant!J496</f>
        <v>0.10199999999999999</v>
      </c>
      <c r="D501" s="60">
        <f>Utility_per_Participant!L496</f>
        <v>280.94</v>
      </c>
      <c r="E501" s="59">
        <f>Utility_per_Participant!Q496</f>
        <v>0</v>
      </c>
      <c r="F501" s="61" t="str">
        <f>Utility_per_Participant!R496</f>
        <v>RS</v>
      </c>
      <c r="G501" s="62">
        <f>Utility_per_Participant!M496</f>
        <v>8</v>
      </c>
      <c r="H501" s="63">
        <v>1</v>
      </c>
      <c r="I501" s="63">
        <v>1</v>
      </c>
      <c r="J501" s="63">
        <v>1</v>
      </c>
      <c r="K501" s="63">
        <v>1</v>
      </c>
      <c r="L501" s="63">
        <v>1</v>
      </c>
      <c r="M501" s="63">
        <v>1</v>
      </c>
      <c r="N501" s="63">
        <v>1</v>
      </c>
      <c r="O501" s="63">
        <v>1</v>
      </c>
      <c r="P501" s="63">
        <v>1</v>
      </c>
      <c r="Q501" s="63">
        <v>1</v>
      </c>
      <c r="R501" s="63">
        <v>1</v>
      </c>
      <c r="S501" s="63">
        <v>1</v>
      </c>
      <c r="T501" s="65">
        <f>Utility_per_Participant!K496</f>
        <v>53.176145297396261</v>
      </c>
      <c r="U501" s="65">
        <v>0</v>
      </c>
      <c r="V501" s="66">
        <f>Utility_per_Participant!O496</f>
        <v>4.99</v>
      </c>
      <c r="W501" s="65">
        <v>0</v>
      </c>
      <c r="X501" s="65">
        <v>0</v>
      </c>
      <c r="Y501" s="65">
        <v>0</v>
      </c>
      <c r="Z501" s="63">
        <v>1</v>
      </c>
      <c r="AA501" s="67">
        <f>Utility_per_Participant!N496</f>
        <v>0</v>
      </c>
    </row>
    <row r="502" spans="1:27" ht="15.75" thickBot="1" x14ac:dyDescent="0.3">
      <c r="A502" s="58" t="str">
        <f>Utility_per_Participant!B497</f>
        <v>RMOT326</v>
      </c>
      <c r="B502" s="59">
        <f>Utility_per_Participant!I497</f>
        <v>0.23499999999999999</v>
      </c>
      <c r="C502" s="59">
        <f>Utility_per_Participant!J497</f>
        <v>1E-3</v>
      </c>
      <c r="D502" s="60">
        <f>Utility_per_Participant!L497</f>
        <v>564.85</v>
      </c>
      <c r="E502" s="59">
        <f>Utility_per_Participant!Q497</f>
        <v>0</v>
      </c>
      <c r="F502" s="61" t="str">
        <f>Utility_per_Participant!R497</f>
        <v>RS</v>
      </c>
      <c r="G502" s="62">
        <f>Utility_per_Participant!M497</f>
        <v>14</v>
      </c>
      <c r="H502" s="63">
        <v>1</v>
      </c>
      <c r="I502" s="63">
        <v>1</v>
      </c>
      <c r="J502" s="63">
        <v>1</v>
      </c>
      <c r="K502" s="63">
        <v>1</v>
      </c>
      <c r="L502" s="63">
        <v>1</v>
      </c>
      <c r="M502" s="63">
        <v>1</v>
      </c>
      <c r="N502" s="63">
        <v>1</v>
      </c>
      <c r="O502" s="63">
        <v>1</v>
      </c>
      <c r="P502" s="63">
        <v>1</v>
      </c>
      <c r="Q502" s="63">
        <v>1</v>
      </c>
      <c r="R502" s="63">
        <v>1</v>
      </c>
      <c r="S502" s="63">
        <v>1</v>
      </c>
      <c r="T502" s="65">
        <f>Utility_per_Participant!K497</f>
        <v>106.91445031406805</v>
      </c>
      <c r="U502" s="65">
        <v>0</v>
      </c>
      <c r="V502" s="66">
        <f>Utility_per_Participant!O497</f>
        <v>250</v>
      </c>
      <c r="W502" s="65">
        <v>0</v>
      </c>
      <c r="X502" s="65">
        <v>0</v>
      </c>
      <c r="Y502" s="65">
        <v>0</v>
      </c>
      <c r="Z502" s="63">
        <v>1</v>
      </c>
      <c r="AA502" s="67">
        <f>Utility_per_Participant!N497</f>
        <v>0</v>
      </c>
    </row>
    <row r="503" spans="1:27" ht="15.75" thickBot="1" x14ac:dyDescent="0.3">
      <c r="A503" s="58" t="str">
        <f>Utility_per_Participant!B498</f>
        <v>RMON326</v>
      </c>
      <c r="B503" s="59">
        <f>Utility_per_Participant!I498</f>
        <v>0.23499999999999999</v>
      </c>
      <c r="C503" s="59">
        <f>Utility_per_Participant!J498</f>
        <v>1E-3</v>
      </c>
      <c r="D503" s="60">
        <f>Utility_per_Participant!L498</f>
        <v>564.85</v>
      </c>
      <c r="E503" s="59">
        <f>Utility_per_Participant!Q498</f>
        <v>0</v>
      </c>
      <c r="F503" s="61" t="str">
        <f>Utility_per_Participant!R498</f>
        <v>RS</v>
      </c>
      <c r="G503" s="62">
        <f>Utility_per_Participant!M498</f>
        <v>14</v>
      </c>
      <c r="H503" s="63">
        <v>1</v>
      </c>
      <c r="I503" s="63">
        <v>1</v>
      </c>
      <c r="J503" s="63">
        <v>1</v>
      </c>
      <c r="K503" s="63">
        <v>1</v>
      </c>
      <c r="L503" s="63">
        <v>1</v>
      </c>
      <c r="M503" s="63">
        <v>1</v>
      </c>
      <c r="N503" s="63">
        <v>1</v>
      </c>
      <c r="O503" s="63">
        <v>1</v>
      </c>
      <c r="P503" s="63">
        <v>1</v>
      </c>
      <c r="Q503" s="63">
        <v>1</v>
      </c>
      <c r="R503" s="63">
        <v>1</v>
      </c>
      <c r="S503" s="63">
        <v>1</v>
      </c>
      <c r="T503" s="65">
        <f>Utility_per_Participant!K498</f>
        <v>106.91445031406805</v>
      </c>
      <c r="U503" s="65">
        <v>0</v>
      </c>
      <c r="V503" s="66">
        <f>Utility_per_Participant!O498</f>
        <v>250</v>
      </c>
      <c r="W503" s="65">
        <v>0</v>
      </c>
      <c r="X503" s="65">
        <v>0</v>
      </c>
      <c r="Y503" s="65">
        <v>0</v>
      </c>
      <c r="Z503" s="63">
        <v>1</v>
      </c>
      <c r="AA503" s="67">
        <f>Utility_per_Participant!N498</f>
        <v>0</v>
      </c>
    </row>
    <row r="504" spans="1:27" ht="15.75" thickBot="1" x14ac:dyDescent="0.3">
      <c r="A504" s="58" t="str">
        <f>Utility_per_Participant!B499</f>
        <v>RMFT326</v>
      </c>
      <c r="B504" s="59">
        <f>Utility_per_Participant!I499</f>
        <v>0.14499999999999999</v>
      </c>
      <c r="C504" s="59">
        <f>Utility_per_Participant!J499</f>
        <v>1E-3</v>
      </c>
      <c r="D504" s="60">
        <f>Utility_per_Participant!L499</f>
        <v>348.43</v>
      </c>
      <c r="E504" s="59">
        <f>Utility_per_Participant!Q499</f>
        <v>0</v>
      </c>
      <c r="F504" s="61" t="str">
        <f>Utility_per_Participant!R499</f>
        <v>RS</v>
      </c>
      <c r="G504" s="62">
        <f>Utility_per_Participant!M499</f>
        <v>14</v>
      </c>
      <c r="H504" s="63">
        <v>1</v>
      </c>
      <c r="I504" s="63">
        <v>1</v>
      </c>
      <c r="J504" s="63">
        <v>1</v>
      </c>
      <c r="K504" s="63">
        <v>1</v>
      </c>
      <c r="L504" s="63">
        <v>1</v>
      </c>
      <c r="M504" s="63">
        <v>1</v>
      </c>
      <c r="N504" s="63">
        <v>1</v>
      </c>
      <c r="O504" s="63">
        <v>1</v>
      </c>
      <c r="P504" s="63">
        <v>1</v>
      </c>
      <c r="Q504" s="63">
        <v>1</v>
      </c>
      <c r="R504" s="63">
        <v>1</v>
      </c>
      <c r="S504" s="63">
        <v>1</v>
      </c>
      <c r="T504" s="65">
        <f>Utility_per_Participant!K499</f>
        <v>65.95060975999067</v>
      </c>
      <c r="U504" s="65">
        <v>0</v>
      </c>
      <c r="V504" s="66">
        <f>Utility_per_Participant!O499</f>
        <v>250</v>
      </c>
      <c r="W504" s="65">
        <v>0</v>
      </c>
      <c r="X504" s="65">
        <v>0</v>
      </c>
      <c r="Y504" s="65">
        <v>0</v>
      </c>
      <c r="Z504" s="63">
        <v>1</v>
      </c>
      <c r="AA504" s="67">
        <f>Utility_per_Participant!N499</f>
        <v>0</v>
      </c>
    </row>
    <row r="505" spans="1:27" ht="15.75" thickBot="1" x14ac:dyDescent="0.3">
      <c r="A505" s="58" t="str">
        <f>Utility_per_Participant!B500</f>
        <v>RMFN326</v>
      </c>
      <c r="B505" s="59">
        <f>Utility_per_Participant!I500</f>
        <v>0.14499999999999999</v>
      </c>
      <c r="C505" s="59">
        <f>Utility_per_Participant!J500</f>
        <v>1E-3</v>
      </c>
      <c r="D505" s="60">
        <f>Utility_per_Participant!L500</f>
        <v>348.43</v>
      </c>
      <c r="E505" s="59">
        <f>Utility_per_Participant!Q500</f>
        <v>0</v>
      </c>
      <c r="F505" s="61" t="str">
        <f>Utility_per_Participant!R500</f>
        <v>RS</v>
      </c>
      <c r="G505" s="62">
        <f>Utility_per_Participant!M500</f>
        <v>14</v>
      </c>
      <c r="H505" s="63">
        <v>1</v>
      </c>
      <c r="I505" s="63">
        <v>1</v>
      </c>
      <c r="J505" s="63">
        <v>1</v>
      </c>
      <c r="K505" s="63">
        <v>1</v>
      </c>
      <c r="L505" s="63">
        <v>1</v>
      </c>
      <c r="M505" s="63">
        <v>1</v>
      </c>
      <c r="N505" s="63">
        <v>1</v>
      </c>
      <c r="O505" s="63">
        <v>1</v>
      </c>
      <c r="P505" s="63">
        <v>1</v>
      </c>
      <c r="Q505" s="63">
        <v>1</v>
      </c>
      <c r="R505" s="63">
        <v>1</v>
      </c>
      <c r="S505" s="63">
        <v>1</v>
      </c>
      <c r="T505" s="65">
        <f>Utility_per_Participant!K500</f>
        <v>65.95060975999067</v>
      </c>
      <c r="U505" s="65">
        <v>0</v>
      </c>
      <c r="V505" s="66">
        <f>Utility_per_Participant!O500</f>
        <v>250</v>
      </c>
      <c r="W505" s="65">
        <v>0</v>
      </c>
      <c r="X505" s="65">
        <v>0</v>
      </c>
      <c r="Y505" s="65">
        <v>0</v>
      </c>
      <c r="Z505" s="63">
        <v>1</v>
      </c>
      <c r="AA505" s="67">
        <f>Utility_per_Participant!N500</f>
        <v>0</v>
      </c>
    </row>
    <row r="506" spans="1:27" ht="15.75" thickBot="1" x14ac:dyDescent="0.3">
      <c r="A506" s="58" t="str">
        <f>Utility_per_Participant!B501</f>
        <v>RSFT326</v>
      </c>
      <c r="B506" s="59">
        <f>Utility_per_Participant!I501</f>
        <v>0.35199999999999998</v>
      </c>
      <c r="C506" s="59">
        <f>Utility_per_Participant!J501</f>
        <v>2E-3</v>
      </c>
      <c r="D506" s="60">
        <f>Utility_per_Participant!L501</f>
        <v>846.5</v>
      </c>
      <c r="E506" s="59">
        <f>Utility_per_Participant!Q501</f>
        <v>0</v>
      </c>
      <c r="F506" s="61" t="str">
        <f>Utility_per_Participant!R501</f>
        <v>RS</v>
      </c>
      <c r="G506" s="62">
        <f>Utility_per_Participant!M501</f>
        <v>14</v>
      </c>
      <c r="H506" s="63">
        <v>1</v>
      </c>
      <c r="I506" s="63">
        <v>1</v>
      </c>
      <c r="J506" s="63">
        <v>1</v>
      </c>
      <c r="K506" s="63">
        <v>1</v>
      </c>
      <c r="L506" s="63">
        <v>1</v>
      </c>
      <c r="M506" s="63">
        <v>1</v>
      </c>
      <c r="N506" s="63">
        <v>1</v>
      </c>
      <c r="O506" s="63">
        <v>1</v>
      </c>
      <c r="P506" s="63">
        <v>1</v>
      </c>
      <c r="Q506" s="63">
        <v>1</v>
      </c>
      <c r="R506" s="63">
        <v>1</v>
      </c>
      <c r="S506" s="63">
        <v>1</v>
      </c>
      <c r="T506" s="65">
        <f>Utility_per_Participant!K501</f>
        <v>160.2249839618635</v>
      </c>
      <c r="U506" s="65">
        <v>0</v>
      </c>
      <c r="V506" s="66">
        <f>Utility_per_Participant!O501</f>
        <v>250</v>
      </c>
      <c r="W506" s="65">
        <v>0</v>
      </c>
      <c r="X506" s="65">
        <v>0</v>
      </c>
      <c r="Y506" s="65">
        <v>0</v>
      </c>
      <c r="Z506" s="63">
        <v>1</v>
      </c>
      <c r="AA506" s="67">
        <f>Utility_per_Participant!N501</f>
        <v>0</v>
      </c>
    </row>
    <row r="507" spans="1:27" ht="15.75" thickBot="1" x14ac:dyDescent="0.3">
      <c r="A507" s="58" t="str">
        <f>Utility_per_Participant!B502</f>
        <v>RSFN326</v>
      </c>
      <c r="B507" s="59">
        <f>Utility_per_Participant!I502</f>
        <v>0.35199999999999998</v>
      </c>
      <c r="C507" s="59">
        <f>Utility_per_Participant!J502</f>
        <v>2E-3</v>
      </c>
      <c r="D507" s="60">
        <f>Utility_per_Participant!L502</f>
        <v>846.5</v>
      </c>
      <c r="E507" s="59">
        <f>Utility_per_Participant!Q502</f>
        <v>0</v>
      </c>
      <c r="F507" s="61" t="str">
        <f>Utility_per_Participant!R502</f>
        <v>RS</v>
      </c>
      <c r="G507" s="62">
        <f>Utility_per_Participant!M502</f>
        <v>14</v>
      </c>
      <c r="H507" s="63">
        <v>1</v>
      </c>
      <c r="I507" s="63">
        <v>1</v>
      </c>
      <c r="J507" s="63">
        <v>1</v>
      </c>
      <c r="K507" s="63">
        <v>1</v>
      </c>
      <c r="L507" s="63">
        <v>1</v>
      </c>
      <c r="M507" s="63">
        <v>1</v>
      </c>
      <c r="N507" s="63">
        <v>1</v>
      </c>
      <c r="O507" s="63">
        <v>1</v>
      </c>
      <c r="P507" s="63">
        <v>1</v>
      </c>
      <c r="Q507" s="63">
        <v>1</v>
      </c>
      <c r="R507" s="63">
        <v>1</v>
      </c>
      <c r="S507" s="63">
        <v>1</v>
      </c>
      <c r="T507" s="65">
        <f>Utility_per_Participant!K502</f>
        <v>160.2249839618635</v>
      </c>
      <c r="U507" s="65">
        <v>0</v>
      </c>
      <c r="V507" s="66">
        <f>Utility_per_Participant!O502</f>
        <v>250</v>
      </c>
      <c r="W507" s="65">
        <v>0</v>
      </c>
      <c r="X507" s="65">
        <v>0</v>
      </c>
      <c r="Y507" s="65">
        <v>0</v>
      </c>
      <c r="Z507" s="63">
        <v>1</v>
      </c>
      <c r="AA507" s="67">
        <f>Utility_per_Participant!N502</f>
        <v>0</v>
      </c>
    </row>
    <row r="508" spans="1:27" ht="15.75" thickBot="1" x14ac:dyDescent="0.3">
      <c r="A508" s="58" t="str">
        <f>Utility_per_Participant!B503</f>
        <v>RMOE327</v>
      </c>
      <c r="B508" s="59">
        <f>Utility_per_Participant!I503</f>
        <v>0.13100000000000001</v>
      </c>
      <c r="C508" s="59">
        <f>Utility_per_Participant!J503</f>
        <v>1E-3</v>
      </c>
      <c r="D508" s="60">
        <f>Utility_per_Participant!L503</f>
        <v>314.38</v>
      </c>
      <c r="E508" s="59">
        <f>Utility_per_Participant!Q503</f>
        <v>0</v>
      </c>
      <c r="F508" s="61" t="str">
        <f>Utility_per_Participant!R503</f>
        <v>RS</v>
      </c>
      <c r="G508" s="62">
        <f>Utility_per_Participant!M503</f>
        <v>25</v>
      </c>
      <c r="H508" s="63">
        <v>1</v>
      </c>
      <c r="I508" s="63">
        <v>1</v>
      </c>
      <c r="J508" s="63">
        <v>1</v>
      </c>
      <c r="K508" s="63">
        <v>1</v>
      </c>
      <c r="L508" s="63">
        <v>1</v>
      </c>
      <c r="M508" s="63">
        <v>1</v>
      </c>
      <c r="N508" s="63">
        <v>1</v>
      </c>
      <c r="O508" s="63">
        <v>1</v>
      </c>
      <c r="P508" s="63">
        <v>1</v>
      </c>
      <c r="Q508" s="63">
        <v>1</v>
      </c>
      <c r="R508" s="63">
        <v>1</v>
      </c>
      <c r="S508" s="63">
        <v>1</v>
      </c>
      <c r="T508" s="65">
        <f>Utility_per_Participant!K503</f>
        <v>59.505647321831837</v>
      </c>
      <c r="U508" s="65">
        <v>0</v>
      </c>
      <c r="V508" s="66">
        <f>Utility_per_Participant!O503</f>
        <v>1297.5</v>
      </c>
      <c r="W508" s="65">
        <v>0</v>
      </c>
      <c r="X508" s="65">
        <v>0</v>
      </c>
      <c r="Y508" s="65">
        <v>0</v>
      </c>
      <c r="Z508" s="63">
        <v>1</v>
      </c>
      <c r="AA508" s="67">
        <f>Utility_per_Participant!N503</f>
        <v>0</v>
      </c>
    </row>
    <row r="509" spans="1:27" ht="15.75" thickBot="1" x14ac:dyDescent="0.3">
      <c r="A509" s="58" t="str">
        <f>Utility_per_Participant!B504</f>
        <v>RMON327</v>
      </c>
      <c r="B509" s="59">
        <f>Utility_per_Participant!I504</f>
        <v>0.13100000000000001</v>
      </c>
      <c r="C509" s="59">
        <f>Utility_per_Participant!J504</f>
        <v>1E-3</v>
      </c>
      <c r="D509" s="60">
        <f>Utility_per_Participant!L504</f>
        <v>314.38</v>
      </c>
      <c r="E509" s="59">
        <f>Utility_per_Participant!Q504</f>
        <v>0</v>
      </c>
      <c r="F509" s="61" t="str">
        <f>Utility_per_Participant!R504</f>
        <v>RS</v>
      </c>
      <c r="G509" s="62">
        <f>Utility_per_Participant!M504</f>
        <v>25</v>
      </c>
      <c r="H509" s="63">
        <v>1</v>
      </c>
      <c r="I509" s="63">
        <v>1</v>
      </c>
      <c r="J509" s="63">
        <v>1</v>
      </c>
      <c r="K509" s="63">
        <v>1</v>
      </c>
      <c r="L509" s="63">
        <v>1</v>
      </c>
      <c r="M509" s="63">
        <v>1</v>
      </c>
      <c r="N509" s="63">
        <v>1</v>
      </c>
      <c r="O509" s="63">
        <v>1</v>
      </c>
      <c r="P509" s="63">
        <v>1</v>
      </c>
      <c r="Q509" s="63">
        <v>1</v>
      </c>
      <c r="R509" s="63">
        <v>1</v>
      </c>
      <c r="S509" s="63">
        <v>1</v>
      </c>
      <c r="T509" s="65">
        <f>Utility_per_Participant!K504</f>
        <v>59.505647321831837</v>
      </c>
      <c r="U509" s="65">
        <v>0</v>
      </c>
      <c r="V509" s="66">
        <f>Utility_per_Participant!O504</f>
        <v>1297.5</v>
      </c>
      <c r="W509" s="65">
        <v>0</v>
      </c>
      <c r="X509" s="65">
        <v>0</v>
      </c>
      <c r="Y509" s="65">
        <v>0</v>
      </c>
      <c r="Z509" s="63">
        <v>1</v>
      </c>
      <c r="AA509" s="67">
        <f>Utility_per_Participant!N504</f>
        <v>0</v>
      </c>
    </row>
    <row r="510" spans="1:27" ht="15.75" thickBot="1" x14ac:dyDescent="0.3">
      <c r="A510" s="58" t="str">
        <f>Utility_per_Participant!B505</f>
        <v>RMFE327</v>
      </c>
      <c r="B510" s="59">
        <f>Utility_per_Participant!I505</f>
        <v>8.1000000000000003E-2</v>
      </c>
      <c r="C510" s="59">
        <f>Utility_per_Participant!J505</f>
        <v>0</v>
      </c>
      <c r="D510" s="60">
        <f>Utility_per_Participant!L505</f>
        <v>193.93</v>
      </c>
      <c r="E510" s="59">
        <f>Utility_per_Participant!Q505</f>
        <v>0</v>
      </c>
      <c r="F510" s="61" t="str">
        <f>Utility_per_Participant!R505</f>
        <v>RS</v>
      </c>
      <c r="G510" s="62">
        <f>Utility_per_Participant!M505</f>
        <v>25</v>
      </c>
      <c r="H510" s="63">
        <v>1</v>
      </c>
      <c r="I510" s="63">
        <v>1</v>
      </c>
      <c r="J510" s="63">
        <v>1</v>
      </c>
      <c r="K510" s="63">
        <v>1</v>
      </c>
      <c r="L510" s="63">
        <v>1</v>
      </c>
      <c r="M510" s="63">
        <v>1</v>
      </c>
      <c r="N510" s="63">
        <v>1</v>
      </c>
      <c r="O510" s="63">
        <v>1</v>
      </c>
      <c r="P510" s="63">
        <v>1</v>
      </c>
      <c r="Q510" s="63">
        <v>1</v>
      </c>
      <c r="R510" s="63">
        <v>1</v>
      </c>
      <c r="S510" s="63">
        <v>1</v>
      </c>
      <c r="T510" s="65">
        <f>Utility_per_Participant!K505</f>
        <v>36.706947595657638</v>
      </c>
      <c r="U510" s="65">
        <v>0</v>
      </c>
      <c r="V510" s="66">
        <f>Utility_per_Participant!O505</f>
        <v>1297.5</v>
      </c>
      <c r="W510" s="65">
        <v>0</v>
      </c>
      <c r="X510" s="65">
        <v>0</v>
      </c>
      <c r="Y510" s="65">
        <v>0</v>
      </c>
      <c r="Z510" s="63">
        <v>1</v>
      </c>
      <c r="AA510" s="67">
        <f>Utility_per_Participant!N505</f>
        <v>0</v>
      </c>
    </row>
    <row r="511" spans="1:27" ht="15.75" thickBot="1" x14ac:dyDescent="0.3">
      <c r="A511" s="58" t="str">
        <f>Utility_per_Participant!B506</f>
        <v>RMFN327</v>
      </c>
      <c r="B511" s="59">
        <f>Utility_per_Participant!I506</f>
        <v>8.1000000000000003E-2</v>
      </c>
      <c r="C511" s="59">
        <f>Utility_per_Participant!J506</f>
        <v>0</v>
      </c>
      <c r="D511" s="60">
        <f>Utility_per_Participant!L506</f>
        <v>193.93</v>
      </c>
      <c r="E511" s="59">
        <f>Utility_per_Participant!Q506</f>
        <v>0</v>
      </c>
      <c r="F511" s="61" t="str">
        <f>Utility_per_Participant!R506</f>
        <v>RS</v>
      </c>
      <c r="G511" s="62">
        <f>Utility_per_Participant!M506</f>
        <v>25</v>
      </c>
      <c r="H511" s="63">
        <v>1</v>
      </c>
      <c r="I511" s="63">
        <v>1</v>
      </c>
      <c r="J511" s="63">
        <v>1</v>
      </c>
      <c r="K511" s="63">
        <v>1</v>
      </c>
      <c r="L511" s="63">
        <v>1</v>
      </c>
      <c r="M511" s="63">
        <v>1</v>
      </c>
      <c r="N511" s="63">
        <v>1</v>
      </c>
      <c r="O511" s="63">
        <v>1</v>
      </c>
      <c r="P511" s="63">
        <v>1</v>
      </c>
      <c r="Q511" s="63">
        <v>1</v>
      </c>
      <c r="R511" s="63">
        <v>1</v>
      </c>
      <c r="S511" s="63">
        <v>1</v>
      </c>
      <c r="T511" s="65">
        <f>Utility_per_Participant!K506</f>
        <v>36.706947595657638</v>
      </c>
      <c r="U511" s="65">
        <v>0</v>
      </c>
      <c r="V511" s="66">
        <f>Utility_per_Participant!O506</f>
        <v>1297.5</v>
      </c>
      <c r="W511" s="65">
        <v>0</v>
      </c>
      <c r="X511" s="65">
        <v>0</v>
      </c>
      <c r="Y511" s="65">
        <v>0</v>
      </c>
      <c r="Z511" s="63">
        <v>1</v>
      </c>
      <c r="AA511" s="67">
        <f>Utility_per_Participant!N506</f>
        <v>0</v>
      </c>
    </row>
    <row r="512" spans="1:27" ht="15.75" thickBot="1" x14ac:dyDescent="0.3">
      <c r="A512" s="58" t="str">
        <f>Utility_per_Participant!B507</f>
        <v>RSFE327</v>
      </c>
      <c r="B512" s="59">
        <f>Utility_per_Participant!I507</f>
        <v>0.19600000000000001</v>
      </c>
      <c r="C512" s="59">
        <f>Utility_per_Participant!J507</f>
        <v>1E-3</v>
      </c>
      <c r="D512" s="60">
        <f>Utility_per_Participant!L507</f>
        <v>471.14</v>
      </c>
      <c r="E512" s="59">
        <f>Utility_per_Participant!Q507</f>
        <v>0</v>
      </c>
      <c r="F512" s="61" t="str">
        <f>Utility_per_Participant!R507</f>
        <v>RS</v>
      </c>
      <c r="G512" s="62">
        <f>Utility_per_Participant!M507</f>
        <v>25</v>
      </c>
      <c r="H512" s="63">
        <v>1</v>
      </c>
      <c r="I512" s="63">
        <v>1</v>
      </c>
      <c r="J512" s="63">
        <v>1</v>
      </c>
      <c r="K512" s="63">
        <v>1</v>
      </c>
      <c r="L512" s="63">
        <v>1</v>
      </c>
      <c r="M512" s="63">
        <v>1</v>
      </c>
      <c r="N512" s="63">
        <v>1</v>
      </c>
      <c r="O512" s="63">
        <v>1</v>
      </c>
      <c r="P512" s="63">
        <v>1</v>
      </c>
      <c r="Q512" s="63">
        <v>1</v>
      </c>
      <c r="R512" s="63">
        <v>1</v>
      </c>
      <c r="S512" s="63">
        <v>1</v>
      </c>
      <c r="T512" s="65">
        <f>Utility_per_Participant!K507</f>
        <v>89.177080855041197</v>
      </c>
      <c r="U512" s="65">
        <v>0</v>
      </c>
      <c r="V512" s="66">
        <f>Utility_per_Participant!O507</f>
        <v>1297.5</v>
      </c>
      <c r="W512" s="65">
        <v>0</v>
      </c>
      <c r="X512" s="65">
        <v>0</v>
      </c>
      <c r="Y512" s="65">
        <v>0</v>
      </c>
      <c r="Z512" s="63">
        <v>1</v>
      </c>
      <c r="AA512" s="67">
        <f>Utility_per_Participant!N507</f>
        <v>0</v>
      </c>
    </row>
    <row r="513" spans="1:27" ht="15.75" thickBot="1" x14ac:dyDescent="0.3">
      <c r="A513" s="58" t="str">
        <f>Utility_per_Participant!B508</f>
        <v>RSFN327</v>
      </c>
      <c r="B513" s="59">
        <f>Utility_per_Participant!I508</f>
        <v>0.19600000000000001</v>
      </c>
      <c r="C513" s="59">
        <f>Utility_per_Participant!J508</f>
        <v>1E-3</v>
      </c>
      <c r="D513" s="60">
        <f>Utility_per_Participant!L508</f>
        <v>471.14</v>
      </c>
      <c r="E513" s="59">
        <f>Utility_per_Participant!Q508</f>
        <v>0</v>
      </c>
      <c r="F513" s="61" t="str">
        <f>Utility_per_Participant!R508</f>
        <v>RS</v>
      </c>
      <c r="G513" s="62">
        <f>Utility_per_Participant!M508</f>
        <v>25</v>
      </c>
      <c r="H513" s="63">
        <v>1</v>
      </c>
      <c r="I513" s="63">
        <v>1</v>
      </c>
      <c r="J513" s="63">
        <v>1</v>
      </c>
      <c r="K513" s="63">
        <v>1</v>
      </c>
      <c r="L513" s="63">
        <v>1</v>
      </c>
      <c r="M513" s="63">
        <v>1</v>
      </c>
      <c r="N513" s="63">
        <v>1</v>
      </c>
      <c r="O513" s="63">
        <v>1</v>
      </c>
      <c r="P513" s="63">
        <v>1</v>
      </c>
      <c r="Q513" s="63">
        <v>1</v>
      </c>
      <c r="R513" s="63">
        <v>1</v>
      </c>
      <c r="S513" s="63">
        <v>1</v>
      </c>
      <c r="T513" s="65">
        <f>Utility_per_Participant!K508</f>
        <v>89.177080855041197</v>
      </c>
      <c r="U513" s="65">
        <v>0</v>
      </c>
      <c r="V513" s="66">
        <f>Utility_per_Participant!O508</f>
        <v>1297.5</v>
      </c>
      <c r="W513" s="65">
        <v>0</v>
      </c>
      <c r="X513" s="65">
        <v>0</v>
      </c>
      <c r="Y513" s="65">
        <v>0</v>
      </c>
      <c r="Z513" s="63">
        <v>1</v>
      </c>
      <c r="AA513" s="67">
        <f>Utility_per_Participant!N508</f>
        <v>0</v>
      </c>
    </row>
    <row r="514" spans="1:27" ht="15.75" thickBot="1" x14ac:dyDescent="0.3">
      <c r="A514" s="58" t="str">
        <f>Utility_per_Participant!B509</f>
        <v>RMOE328</v>
      </c>
      <c r="B514" s="59">
        <f>Utility_per_Participant!I509</f>
        <v>0.12</v>
      </c>
      <c r="C514" s="59">
        <f>Utility_per_Participant!J509</f>
        <v>0.21</v>
      </c>
      <c r="D514" s="60">
        <f>Utility_per_Participant!L509</f>
        <v>408.28000000000003</v>
      </c>
      <c r="E514" s="59">
        <f>Utility_per_Participant!Q509</f>
        <v>0</v>
      </c>
      <c r="F514" s="61" t="str">
        <f>Utility_per_Participant!R509</f>
        <v>RS</v>
      </c>
      <c r="G514" s="62">
        <f>Utility_per_Participant!M509</f>
        <v>11</v>
      </c>
      <c r="H514" s="63">
        <v>1</v>
      </c>
      <c r="I514" s="63">
        <v>1</v>
      </c>
      <c r="J514" s="63">
        <v>1</v>
      </c>
      <c r="K514" s="63">
        <v>1</v>
      </c>
      <c r="L514" s="63">
        <v>1</v>
      </c>
      <c r="M514" s="63">
        <v>1</v>
      </c>
      <c r="N514" s="63">
        <v>1</v>
      </c>
      <c r="O514" s="63">
        <v>1</v>
      </c>
      <c r="P514" s="63">
        <v>1</v>
      </c>
      <c r="Q514" s="63">
        <v>1</v>
      </c>
      <c r="R514" s="63">
        <v>1</v>
      </c>
      <c r="S514" s="63">
        <v>1</v>
      </c>
      <c r="T514" s="65">
        <f>Utility_per_Participant!K509</f>
        <v>77.278979860542989</v>
      </c>
      <c r="U514" s="65">
        <v>0</v>
      </c>
      <c r="V514" s="66">
        <f>Utility_per_Participant!O509</f>
        <v>128.60999999999999</v>
      </c>
      <c r="W514" s="65">
        <v>0</v>
      </c>
      <c r="X514" s="65">
        <v>0</v>
      </c>
      <c r="Y514" s="65">
        <v>0</v>
      </c>
      <c r="Z514" s="63">
        <v>1</v>
      </c>
      <c r="AA514" s="67">
        <f>Utility_per_Participant!N509</f>
        <v>0</v>
      </c>
    </row>
    <row r="515" spans="1:27" ht="15.75" thickBot="1" x14ac:dyDescent="0.3">
      <c r="A515" s="58" t="str">
        <f>Utility_per_Participant!B510</f>
        <v>RMON328</v>
      </c>
      <c r="B515" s="59">
        <f>Utility_per_Participant!I510</f>
        <v>0.12</v>
      </c>
      <c r="C515" s="59">
        <f>Utility_per_Participant!J510</f>
        <v>0.21</v>
      </c>
      <c r="D515" s="60">
        <f>Utility_per_Participant!L510</f>
        <v>408.28000000000003</v>
      </c>
      <c r="E515" s="59">
        <f>Utility_per_Participant!Q510</f>
        <v>0</v>
      </c>
      <c r="F515" s="61" t="str">
        <f>Utility_per_Participant!R510</f>
        <v>RS</v>
      </c>
      <c r="G515" s="62">
        <f>Utility_per_Participant!M510</f>
        <v>11</v>
      </c>
      <c r="H515" s="63">
        <v>1</v>
      </c>
      <c r="I515" s="63">
        <v>1</v>
      </c>
      <c r="J515" s="63">
        <v>1</v>
      </c>
      <c r="K515" s="63">
        <v>1</v>
      </c>
      <c r="L515" s="63">
        <v>1</v>
      </c>
      <c r="M515" s="63">
        <v>1</v>
      </c>
      <c r="N515" s="63">
        <v>1</v>
      </c>
      <c r="O515" s="63">
        <v>1</v>
      </c>
      <c r="P515" s="63">
        <v>1</v>
      </c>
      <c r="Q515" s="63">
        <v>1</v>
      </c>
      <c r="R515" s="63">
        <v>1</v>
      </c>
      <c r="S515" s="63">
        <v>1</v>
      </c>
      <c r="T515" s="65">
        <f>Utility_per_Participant!K510</f>
        <v>77.278979860542989</v>
      </c>
      <c r="U515" s="65">
        <v>0</v>
      </c>
      <c r="V515" s="66">
        <f>Utility_per_Participant!O510</f>
        <v>128.60999999999999</v>
      </c>
      <c r="W515" s="65">
        <v>0</v>
      </c>
      <c r="X515" s="65">
        <v>0</v>
      </c>
      <c r="Y515" s="65">
        <v>0</v>
      </c>
      <c r="Z515" s="63">
        <v>1</v>
      </c>
      <c r="AA515" s="67">
        <f>Utility_per_Participant!N510</f>
        <v>0</v>
      </c>
    </row>
    <row r="516" spans="1:27" ht="15.75" thickBot="1" x14ac:dyDescent="0.3">
      <c r="A516" s="58" t="str">
        <f>Utility_per_Participant!B511</f>
        <v>RMFE328</v>
      </c>
      <c r="B516" s="59">
        <f>Utility_per_Participant!I511</f>
        <v>7.3999999999999996E-2</v>
      </c>
      <c r="C516" s="59">
        <f>Utility_per_Participant!J511</f>
        <v>2.7E-2</v>
      </c>
      <c r="D516" s="60">
        <f>Utility_per_Participant!L511</f>
        <v>193.31</v>
      </c>
      <c r="E516" s="59">
        <f>Utility_per_Participant!Q511</f>
        <v>0</v>
      </c>
      <c r="F516" s="61" t="str">
        <f>Utility_per_Participant!R511</f>
        <v>RS</v>
      </c>
      <c r="G516" s="62">
        <f>Utility_per_Participant!M511</f>
        <v>11</v>
      </c>
      <c r="H516" s="63">
        <v>1</v>
      </c>
      <c r="I516" s="63">
        <v>1</v>
      </c>
      <c r="J516" s="63">
        <v>1</v>
      </c>
      <c r="K516" s="63">
        <v>1</v>
      </c>
      <c r="L516" s="63">
        <v>1</v>
      </c>
      <c r="M516" s="63">
        <v>1</v>
      </c>
      <c r="N516" s="63">
        <v>1</v>
      </c>
      <c r="O516" s="63">
        <v>1</v>
      </c>
      <c r="P516" s="63">
        <v>1</v>
      </c>
      <c r="Q516" s="63">
        <v>1</v>
      </c>
      <c r="R516" s="63">
        <v>1</v>
      </c>
      <c r="S516" s="63">
        <v>1</v>
      </c>
      <c r="T516" s="65">
        <f>Utility_per_Participant!K511</f>
        <v>36.589594388266789</v>
      </c>
      <c r="U516" s="65">
        <v>0</v>
      </c>
      <c r="V516" s="66">
        <f>Utility_per_Participant!O511</f>
        <v>128.61000003999999</v>
      </c>
      <c r="W516" s="65">
        <v>0</v>
      </c>
      <c r="X516" s="65">
        <v>0</v>
      </c>
      <c r="Y516" s="65">
        <v>0</v>
      </c>
      <c r="Z516" s="63">
        <v>1</v>
      </c>
      <c r="AA516" s="67">
        <f>Utility_per_Participant!N511</f>
        <v>0</v>
      </c>
    </row>
    <row r="517" spans="1:27" ht="15.75" thickBot="1" x14ac:dyDescent="0.3">
      <c r="A517" s="58" t="str">
        <f>Utility_per_Participant!B512</f>
        <v>RMFN328</v>
      </c>
      <c r="B517" s="59">
        <f>Utility_per_Participant!I512</f>
        <v>7.3999999999999996E-2</v>
      </c>
      <c r="C517" s="59">
        <f>Utility_per_Participant!J512</f>
        <v>2.7E-2</v>
      </c>
      <c r="D517" s="60">
        <f>Utility_per_Participant!L512</f>
        <v>193.31</v>
      </c>
      <c r="E517" s="59">
        <f>Utility_per_Participant!Q512</f>
        <v>0</v>
      </c>
      <c r="F517" s="61" t="str">
        <f>Utility_per_Participant!R512</f>
        <v>RS</v>
      </c>
      <c r="G517" s="62">
        <f>Utility_per_Participant!M512</f>
        <v>11</v>
      </c>
      <c r="H517" s="63">
        <v>1</v>
      </c>
      <c r="I517" s="63">
        <v>1</v>
      </c>
      <c r="J517" s="63">
        <v>1</v>
      </c>
      <c r="K517" s="63">
        <v>1</v>
      </c>
      <c r="L517" s="63">
        <v>1</v>
      </c>
      <c r="M517" s="63">
        <v>1</v>
      </c>
      <c r="N517" s="63">
        <v>1</v>
      </c>
      <c r="O517" s="63">
        <v>1</v>
      </c>
      <c r="P517" s="63">
        <v>1</v>
      </c>
      <c r="Q517" s="63">
        <v>1</v>
      </c>
      <c r="R517" s="63">
        <v>1</v>
      </c>
      <c r="S517" s="63">
        <v>1</v>
      </c>
      <c r="T517" s="65">
        <f>Utility_per_Participant!K512</f>
        <v>36.589594388266789</v>
      </c>
      <c r="U517" s="65">
        <v>0</v>
      </c>
      <c r="V517" s="66">
        <f>Utility_per_Participant!O512</f>
        <v>128.61000003999999</v>
      </c>
      <c r="W517" s="65">
        <v>0</v>
      </c>
      <c r="X517" s="65">
        <v>0</v>
      </c>
      <c r="Y517" s="65">
        <v>0</v>
      </c>
      <c r="Z517" s="63">
        <v>1</v>
      </c>
      <c r="AA517" s="67">
        <f>Utility_per_Participant!N512</f>
        <v>0</v>
      </c>
    </row>
    <row r="518" spans="1:27" ht="15.75" thickBot="1" x14ac:dyDescent="0.3">
      <c r="A518" s="58" t="str">
        <f>Utility_per_Participant!B513</f>
        <v>RSFE328</v>
      </c>
      <c r="B518" s="59">
        <f>Utility_per_Participant!I513</f>
        <v>0.18</v>
      </c>
      <c r="C518" s="59">
        <f>Utility_per_Participant!J513</f>
        <v>0.2</v>
      </c>
      <c r="D518" s="60">
        <f>Utility_per_Participant!L513</f>
        <v>546.26</v>
      </c>
      <c r="E518" s="59">
        <f>Utility_per_Participant!Q513</f>
        <v>0</v>
      </c>
      <c r="F518" s="61" t="str">
        <f>Utility_per_Participant!R513</f>
        <v>RS</v>
      </c>
      <c r="G518" s="62">
        <f>Utility_per_Participant!M513</f>
        <v>11</v>
      </c>
      <c r="H518" s="63">
        <v>1</v>
      </c>
      <c r="I518" s="63">
        <v>1</v>
      </c>
      <c r="J518" s="63">
        <v>1</v>
      </c>
      <c r="K518" s="63">
        <v>1</v>
      </c>
      <c r="L518" s="63">
        <v>1</v>
      </c>
      <c r="M518" s="63">
        <v>1</v>
      </c>
      <c r="N518" s="63">
        <v>1</v>
      </c>
      <c r="O518" s="63">
        <v>1</v>
      </c>
      <c r="P518" s="63">
        <v>1</v>
      </c>
      <c r="Q518" s="63">
        <v>1</v>
      </c>
      <c r="R518" s="63">
        <v>1</v>
      </c>
      <c r="S518" s="63">
        <v>1</v>
      </c>
      <c r="T518" s="65">
        <f>Utility_per_Participant!K513</f>
        <v>103.39574688601012</v>
      </c>
      <c r="U518" s="65">
        <v>0</v>
      </c>
      <c r="V518" s="66">
        <f>Utility_per_Participant!O513</f>
        <v>128.60999996999999</v>
      </c>
      <c r="W518" s="65">
        <v>0</v>
      </c>
      <c r="X518" s="65">
        <v>0</v>
      </c>
      <c r="Y518" s="65">
        <v>0</v>
      </c>
      <c r="Z518" s="63">
        <v>1</v>
      </c>
      <c r="AA518" s="67">
        <f>Utility_per_Participant!N513</f>
        <v>0</v>
      </c>
    </row>
    <row r="519" spans="1:27" ht="15.75" thickBot="1" x14ac:dyDescent="0.3">
      <c r="A519" s="58" t="str">
        <f>Utility_per_Participant!B514</f>
        <v>RSFN328</v>
      </c>
      <c r="B519" s="59">
        <f>Utility_per_Participant!I514</f>
        <v>0.18</v>
      </c>
      <c r="C519" s="59">
        <f>Utility_per_Participant!J514</f>
        <v>0.2</v>
      </c>
      <c r="D519" s="60">
        <f>Utility_per_Participant!L514</f>
        <v>546.26</v>
      </c>
      <c r="E519" s="59">
        <f>Utility_per_Participant!Q514</f>
        <v>0</v>
      </c>
      <c r="F519" s="61" t="str">
        <f>Utility_per_Participant!R514</f>
        <v>RS</v>
      </c>
      <c r="G519" s="62">
        <f>Utility_per_Participant!M514</f>
        <v>11</v>
      </c>
      <c r="H519" s="63">
        <v>1</v>
      </c>
      <c r="I519" s="63">
        <v>1</v>
      </c>
      <c r="J519" s="63">
        <v>1</v>
      </c>
      <c r="K519" s="63">
        <v>1</v>
      </c>
      <c r="L519" s="63">
        <v>1</v>
      </c>
      <c r="M519" s="63">
        <v>1</v>
      </c>
      <c r="N519" s="63">
        <v>1</v>
      </c>
      <c r="O519" s="63">
        <v>1</v>
      </c>
      <c r="P519" s="63">
        <v>1</v>
      </c>
      <c r="Q519" s="63">
        <v>1</v>
      </c>
      <c r="R519" s="63">
        <v>1</v>
      </c>
      <c r="S519" s="63">
        <v>1</v>
      </c>
      <c r="T519" s="65">
        <f>Utility_per_Participant!K514</f>
        <v>103.39574688601012</v>
      </c>
      <c r="U519" s="65">
        <v>0</v>
      </c>
      <c r="V519" s="66">
        <f>Utility_per_Participant!O514</f>
        <v>128.60999996999999</v>
      </c>
      <c r="W519" s="65">
        <v>0</v>
      </c>
      <c r="X519" s="65">
        <v>0</v>
      </c>
      <c r="Y519" s="65">
        <v>0</v>
      </c>
      <c r="Z519" s="63">
        <v>1</v>
      </c>
      <c r="AA519" s="67">
        <f>Utility_per_Participant!N514</f>
        <v>0</v>
      </c>
    </row>
    <row r="520" spans="1:27" ht="15.75" thickBot="1" x14ac:dyDescent="0.3">
      <c r="A520" s="58" t="str">
        <f>Utility_per_Participant!B515</f>
        <v>RMOT329</v>
      </c>
      <c r="B520" s="59">
        <f>Utility_per_Participant!I515</f>
        <v>0.47699999999999998</v>
      </c>
      <c r="C520" s="59">
        <f>Utility_per_Participant!J515</f>
        <v>0.83299999999999996</v>
      </c>
      <c r="D520" s="60">
        <f>Utility_per_Participant!L515</f>
        <v>1621.58</v>
      </c>
      <c r="E520" s="59">
        <f>Utility_per_Participant!Q515</f>
        <v>0</v>
      </c>
      <c r="F520" s="61" t="str">
        <f>Utility_per_Participant!R515</f>
        <v>RS</v>
      </c>
      <c r="G520" s="62">
        <f>Utility_per_Participant!M515</f>
        <v>18</v>
      </c>
      <c r="H520" s="63">
        <v>1</v>
      </c>
      <c r="I520" s="63">
        <v>1</v>
      </c>
      <c r="J520" s="63">
        <v>1</v>
      </c>
      <c r="K520" s="63">
        <v>1</v>
      </c>
      <c r="L520" s="63">
        <v>1</v>
      </c>
      <c r="M520" s="63">
        <v>1</v>
      </c>
      <c r="N520" s="63">
        <v>1</v>
      </c>
      <c r="O520" s="63">
        <v>1</v>
      </c>
      <c r="P520" s="63">
        <v>1</v>
      </c>
      <c r="Q520" s="63">
        <v>1</v>
      </c>
      <c r="R520" s="63">
        <v>1</v>
      </c>
      <c r="S520" s="63">
        <v>1</v>
      </c>
      <c r="T520" s="65">
        <f>Utility_per_Participant!K515</f>
        <v>306.93163554976798</v>
      </c>
      <c r="U520" s="65">
        <v>0</v>
      </c>
      <c r="V520" s="66">
        <f>Utility_per_Participant!O515</f>
        <v>2891.4299999999921</v>
      </c>
      <c r="W520" s="65">
        <v>0</v>
      </c>
      <c r="X520" s="65">
        <v>0</v>
      </c>
      <c r="Y520" s="65">
        <v>0</v>
      </c>
      <c r="Z520" s="63">
        <v>1</v>
      </c>
      <c r="AA520" s="67">
        <f>Utility_per_Participant!N515</f>
        <v>867.42899999999759</v>
      </c>
    </row>
    <row r="521" spans="1:27" ht="15.75" thickBot="1" x14ac:dyDescent="0.3">
      <c r="A521" s="58" t="str">
        <f>Utility_per_Participant!B516</f>
        <v>RMON329</v>
      </c>
      <c r="B521" s="59">
        <f>Utility_per_Participant!I516</f>
        <v>0.47699999999999998</v>
      </c>
      <c r="C521" s="59">
        <f>Utility_per_Participant!J516</f>
        <v>0.83299999999999996</v>
      </c>
      <c r="D521" s="60">
        <f>Utility_per_Participant!L516</f>
        <v>1621.58</v>
      </c>
      <c r="E521" s="59">
        <f>Utility_per_Participant!Q516</f>
        <v>0</v>
      </c>
      <c r="F521" s="61" t="str">
        <f>Utility_per_Participant!R516</f>
        <v>RS</v>
      </c>
      <c r="G521" s="62">
        <f>Utility_per_Participant!M516</f>
        <v>18</v>
      </c>
      <c r="H521" s="63">
        <v>1</v>
      </c>
      <c r="I521" s="63">
        <v>1</v>
      </c>
      <c r="J521" s="63">
        <v>1</v>
      </c>
      <c r="K521" s="63">
        <v>1</v>
      </c>
      <c r="L521" s="63">
        <v>1</v>
      </c>
      <c r="M521" s="63">
        <v>1</v>
      </c>
      <c r="N521" s="63">
        <v>1</v>
      </c>
      <c r="O521" s="63">
        <v>1</v>
      </c>
      <c r="P521" s="63">
        <v>1</v>
      </c>
      <c r="Q521" s="63">
        <v>1</v>
      </c>
      <c r="R521" s="63">
        <v>1</v>
      </c>
      <c r="S521" s="63">
        <v>1</v>
      </c>
      <c r="T521" s="65">
        <f>Utility_per_Participant!K516</f>
        <v>306.93163554976798</v>
      </c>
      <c r="U521" s="65">
        <v>0</v>
      </c>
      <c r="V521" s="66">
        <f>Utility_per_Participant!O516</f>
        <v>2891.4299999999921</v>
      </c>
      <c r="W521" s="65">
        <v>0</v>
      </c>
      <c r="X521" s="65">
        <v>0</v>
      </c>
      <c r="Y521" s="65">
        <v>0</v>
      </c>
      <c r="Z521" s="63">
        <v>1</v>
      </c>
      <c r="AA521" s="67">
        <f>Utility_per_Participant!N516</f>
        <v>0</v>
      </c>
    </row>
    <row r="522" spans="1:27" ht="15.75" thickBot="1" x14ac:dyDescent="0.3">
      <c r="A522" s="58" t="str">
        <f>Utility_per_Participant!B517</f>
        <v>RMFT329</v>
      </c>
      <c r="B522" s="59">
        <f>Utility_per_Participant!I517</f>
        <v>0.41599999999999998</v>
      </c>
      <c r="C522" s="59">
        <f>Utility_per_Participant!J517</f>
        <v>0.152</v>
      </c>
      <c r="D522" s="60">
        <f>Utility_per_Participant!L517</f>
        <v>1084.57</v>
      </c>
      <c r="E522" s="59">
        <f>Utility_per_Participant!Q517</f>
        <v>0</v>
      </c>
      <c r="F522" s="61" t="str">
        <f>Utility_per_Participant!R517</f>
        <v>RS</v>
      </c>
      <c r="G522" s="62">
        <f>Utility_per_Participant!M517</f>
        <v>18</v>
      </c>
      <c r="H522" s="63">
        <v>1</v>
      </c>
      <c r="I522" s="63">
        <v>1</v>
      </c>
      <c r="J522" s="63">
        <v>1</v>
      </c>
      <c r="K522" s="63">
        <v>1</v>
      </c>
      <c r="L522" s="63">
        <v>1</v>
      </c>
      <c r="M522" s="63">
        <v>1</v>
      </c>
      <c r="N522" s="63">
        <v>1</v>
      </c>
      <c r="O522" s="63">
        <v>1</v>
      </c>
      <c r="P522" s="63">
        <v>1</v>
      </c>
      <c r="Q522" s="63">
        <v>1</v>
      </c>
      <c r="R522" s="63">
        <v>1</v>
      </c>
      <c r="S522" s="63">
        <v>1</v>
      </c>
      <c r="T522" s="65">
        <f>Utility_per_Participant!K517</f>
        <v>205.28672280628268</v>
      </c>
      <c r="U522" s="65">
        <v>0</v>
      </c>
      <c r="V522" s="66">
        <f>Utility_per_Participant!O517</f>
        <v>2409.5199999999977</v>
      </c>
      <c r="W522" s="65">
        <v>0</v>
      </c>
      <c r="X522" s="65">
        <v>0</v>
      </c>
      <c r="Y522" s="65">
        <v>0</v>
      </c>
      <c r="Z522" s="63">
        <v>1</v>
      </c>
      <c r="AA522" s="67">
        <f>Utility_per_Participant!N517</f>
        <v>722.85599999999931</v>
      </c>
    </row>
    <row r="523" spans="1:27" ht="15.75" thickBot="1" x14ac:dyDescent="0.3">
      <c r="A523" s="58" t="str">
        <f>Utility_per_Participant!B518</f>
        <v>RMFN329</v>
      </c>
      <c r="B523" s="59">
        <f>Utility_per_Participant!I518</f>
        <v>0.41599999999999998</v>
      </c>
      <c r="C523" s="59">
        <f>Utility_per_Participant!J518</f>
        <v>0.152</v>
      </c>
      <c r="D523" s="60">
        <f>Utility_per_Participant!L518</f>
        <v>1084.57</v>
      </c>
      <c r="E523" s="59">
        <f>Utility_per_Participant!Q518</f>
        <v>0</v>
      </c>
      <c r="F523" s="61" t="str">
        <f>Utility_per_Participant!R518</f>
        <v>RS</v>
      </c>
      <c r="G523" s="62">
        <f>Utility_per_Participant!M518</f>
        <v>18</v>
      </c>
      <c r="H523" s="63">
        <v>1</v>
      </c>
      <c r="I523" s="63">
        <v>1</v>
      </c>
      <c r="J523" s="63">
        <v>1</v>
      </c>
      <c r="K523" s="63">
        <v>1</v>
      </c>
      <c r="L523" s="63">
        <v>1</v>
      </c>
      <c r="M523" s="63">
        <v>1</v>
      </c>
      <c r="N523" s="63">
        <v>1</v>
      </c>
      <c r="O523" s="63">
        <v>1</v>
      </c>
      <c r="P523" s="63">
        <v>1</v>
      </c>
      <c r="Q523" s="63">
        <v>1</v>
      </c>
      <c r="R523" s="63">
        <v>1</v>
      </c>
      <c r="S523" s="63">
        <v>1</v>
      </c>
      <c r="T523" s="65">
        <f>Utility_per_Participant!K518</f>
        <v>205.28672280628268</v>
      </c>
      <c r="U523" s="65">
        <v>0</v>
      </c>
      <c r="V523" s="66">
        <f>Utility_per_Participant!O518</f>
        <v>2409.5199999999977</v>
      </c>
      <c r="W523" s="65">
        <v>0</v>
      </c>
      <c r="X523" s="65">
        <v>0</v>
      </c>
      <c r="Y523" s="65">
        <v>0</v>
      </c>
      <c r="Z523" s="63">
        <v>1</v>
      </c>
      <c r="AA523" s="67">
        <f>Utility_per_Participant!N518</f>
        <v>0</v>
      </c>
    </row>
    <row r="524" spans="1:27" ht="15.75" thickBot="1" x14ac:dyDescent="0.3">
      <c r="A524" s="58" t="str">
        <f>Utility_per_Participant!B519</f>
        <v>RSFT329</v>
      </c>
      <c r="B524" s="59">
        <f>Utility_per_Participant!I519</f>
        <v>0.53400000000000003</v>
      </c>
      <c r="C524" s="59">
        <f>Utility_per_Participant!J519</f>
        <v>0.59299999999999997</v>
      </c>
      <c r="D524" s="60">
        <f>Utility_per_Participant!L519</f>
        <v>1621.58</v>
      </c>
      <c r="E524" s="59">
        <f>Utility_per_Participant!Q519</f>
        <v>0</v>
      </c>
      <c r="F524" s="61" t="str">
        <f>Utility_per_Participant!R519</f>
        <v>RS</v>
      </c>
      <c r="G524" s="62">
        <f>Utility_per_Participant!M519</f>
        <v>18</v>
      </c>
      <c r="H524" s="63">
        <v>1</v>
      </c>
      <c r="I524" s="63">
        <v>1</v>
      </c>
      <c r="J524" s="63">
        <v>1</v>
      </c>
      <c r="K524" s="63">
        <v>1</v>
      </c>
      <c r="L524" s="63">
        <v>1</v>
      </c>
      <c r="M524" s="63">
        <v>1</v>
      </c>
      <c r="N524" s="63">
        <v>1</v>
      </c>
      <c r="O524" s="63">
        <v>1</v>
      </c>
      <c r="P524" s="63">
        <v>1</v>
      </c>
      <c r="Q524" s="63">
        <v>1</v>
      </c>
      <c r="R524" s="63">
        <v>1</v>
      </c>
      <c r="S524" s="63">
        <v>1</v>
      </c>
      <c r="T524" s="65">
        <f>Utility_per_Participant!K519</f>
        <v>306.93163554976798</v>
      </c>
      <c r="U524" s="65">
        <v>0</v>
      </c>
      <c r="V524" s="66">
        <f>Utility_per_Participant!O519</f>
        <v>2891.4299999999921</v>
      </c>
      <c r="W524" s="65">
        <v>0</v>
      </c>
      <c r="X524" s="65">
        <v>0</v>
      </c>
      <c r="Y524" s="65">
        <v>0</v>
      </c>
      <c r="Z524" s="63">
        <v>1</v>
      </c>
      <c r="AA524" s="67">
        <f>Utility_per_Participant!N519</f>
        <v>867.42899999999759</v>
      </c>
    </row>
    <row r="525" spans="1:27" ht="15.75" thickBot="1" x14ac:dyDescent="0.3">
      <c r="A525" s="58" t="str">
        <f>Utility_per_Participant!B520</f>
        <v>RSFN329</v>
      </c>
      <c r="B525" s="59">
        <f>Utility_per_Participant!I520</f>
        <v>0.53400000000000003</v>
      </c>
      <c r="C525" s="59">
        <f>Utility_per_Participant!J520</f>
        <v>0.59299999999999997</v>
      </c>
      <c r="D525" s="60">
        <f>Utility_per_Participant!L520</f>
        <v>1621.58</v>
      </c>
      <c r="E525" s="59">
        <f>Utility_per_Participant!Q520</f>
        <v>0</v>
      </c>
      <c r="F525" s="61" t="str">
        <f>Utility_per_Participant!R520</f>
        <v>RS</v>
      </c>
      <c r="G525" s="62">
        <f>Utility_per_Participant!M520</f>
        <v>18</v>
      </c>
      <c r="H525" s="63">
        <v>1</v>
      </c>
      <c r="I525" s="63">
        <v>1</v>
      </c>
      <c r="J525" s="63">
        <v>1</v>
      </c>
      <c r="K525" s="63">
        <v>1</v>
      </c>
      <c r="L525" s="63">
        <v>1</v>
      </c>
      <c r="M525" s="63">
        <v>1</v>
      </c>
      <c r="N525" s="63">
        <v>1</v>
      </c>
      <c r="O525" s="63">
        <v>1</v>
      </c>
      <c r="P525" s="63">
        <v>1</v>
      </c>
      <c r="Q525" s="63">
        <v>1</v>
      </c>
      <c r="R525" s="63">
        <v>1</v>
      </c>
      <c r="S525" s="63">
        <v>1</v>
      </c>
      <c r="T525" s="65">
        <f>Utility_per_Participant!K520</f>
        <v>306.93163554976798</v>
      </c>
      <c r="U525" s="65">
        <v>0</v>
      </c>
      <c r="V525" s="66">
        <f>Utility_per_Participant!O520</f>
        <v>2891.4299999999921</v>
      </c>
      <c r="W525" s="65">
        <v>0</v>
      </c>
      <c r="X525" s="65">
        <v>0</v>
      </c>
      <c r="Y525" s="65">
        <v>0</v>
      </c>
      <c r="Z525" s="63">
        <v>1</v>
      </c>
      <c r="AA525" s="67">
        <f>Utility_per_Participant!N520</f>
        <v>0</v>
      </c>
    </row>
    <row r="526" spans="1:27" ht="15.75" thickBot="1" x14ac:dyDescent="0.3">
      <c r="A526" s="58" t="str">
        <f>Utility_per_Participant!B521</f>
        <v>RMOE401</v>
      </c>
      <c r="B526" s="59">
        <f>Utility_per_Participant!I521</f>
        <v>1.2999999999999999E-2</v>
      </c>
      <c r="C526" s="59">
        <f>Utility_per_Participant!J521</f>
        <v>1.0999999999999999E-2</v>
      </c>
      <c r="D526" s="60">
        <f>Utility_per_Participant!L521</f>
        <v>125.29</v>
      </c>
      <c r="E526" s="59">
        <f>Utility_per_Participant!Q521</f>
        <v>0</v>
      </c>
      <c r="F526" s="61" t="str">
        <f>Utility_per_Participant!R521</f>
        <v>RS</v>
      </c>
      <c r="G526" s="62">
        <f>Utility_per_Participant!M521</f>
        <v>8</v>
      </c>
      <c r="H526" s="63">
        <v>1</v>
      </c>
      <c r="I526" s="63">
        <v>1</v>
      </c>
      <c r="J526" s="63">
        <v>1</v>
      </c>
      <c r="K526" s="63">
        <v>1</v>
      </c>
      <c r="L526" s="63">
        <v>1</v>
      </c>
      <c r="M526" s="63">
        <v>1</v>
      </c>
      <c r="N526" s="63">
        <v>1</v>
      </c>
      <c r="O526" s="63">
        <v>1</v>
      </c>
      <c r="P526" s="63">
        <v>1</v>
      </c>
      <c r="Q526" s="63">
        <v>1</v>
      </c>
      <c r="R526" s="63">
        <v>1</v>
      </c>
      <c r="S526" s="63">
        <v>1</v>
      </c>
      <c r="T526" s="65">
        <f>Utility_per_Participant!K521</f>
        <v>4.3851499999999994</v>
      </c>
      <c r="U526" s="65">
        <v>0</v>
      </c>
      <c r="V526" s="66">
        <f>Utility_per_Participant!O521</f>
        <v>236.45</v>
      </c>
      <c r="W526" s="65">
        <v>0</v>
      </c>
      <c r="X526" s="65">
        <v>0</v>
      </c>
      <c r="Y526" s="65">
        <v>0</v>
      </c>
      <c r="Z526" s="63">
        <v>1</v>
      </c>
      <c r="AA526" s="67">
        <f>Utility_per_Participant!N521</f>
        <v>0</v>
      </c>
    </row>
    <row r="527" spans="1:27" ht="15.75" thickBot="1" x14ac:dyDescent="0.3">
      <c r="A527" s="58" t="str">
        <f>Utility_per_Participant!B522</f>
        <v>RMON401</v>
      </c>
      <c r="B527" s="59">
        <f>Utility_per_Participant!I522</f>
        <v>1.2999999999999999E-2</v>
      </c>
      <c r="C527" s="59">
        <f>Utility_per_Participant!J522</f>
        <v>1.0999999999999999E-2</v>
      </c>
      <c r="D527" s="60">
        <f>Utility_per_Participant!L522</f>
        <v>125.29</v>
      </c>
      <c r="E527" s="59">
        <f>Utility_per_Participant!Q522</f>
        <v>0</v>
      </c>
      <c r="F527" s="61" t="str">
        <f>Utility_per_Participant!R522</f>
        <v>RS</v>
      </c>
      <c r="G527" s="62">
        <f>Utility_per_Participant!M522</f>
        <v>8</v>
      </c>
      <c r="H527" s="63">
        <v>1</v>
      </c>
      <c r="I527" s="63">
        <v>1</v>
      </c>
      <c r="J527" s="63">
        <v>1</v>
      </c>
      <c r="K527" s="63">
        <v>1</v>
      </c>
      <c r="L527" s="63">
        <v>1</v>
      </c>
      <c r="M527" s="63">
        <v>1</v>
      </c>
      <c r="N527" s="63">
        <v>1</v>
      </c>
      <c r="O527" s="63">
        <v>1</v>
      </c>
      <c r="P527" s="63">
        <v>1</v>
      </c>
      <c r="Q527" s="63">
        <v>1</v>
      </c>
      <c r="R527" s="63">
        <v>1</v>
      </c>
      <c r="S527" s="63">
        <v>1</v>
      </c>
      <c r="T527" s="65">
        <f>Utility_per_Participant!K522</f>
        <v>4.3851499999999994</v>
      </c>
      <c r="U527" s="65">
        <v>0</v>
      </c>
      <c r="V527" s="66">
        <f>Utility_per_Participant!O522</f>
        <v>236.45</v>
      </c>
      <c r="W527" s="65">
        <v>0</v>
      </c>
      <c r="X527" s="65">
        <v>0</v>
      </c>
      <c r="Y527" s="65">
        <v>0</v>
      </c>
      <c r="Z527" s="63">
        <v>1</v>
      </c>
      <c r="AA527" s="67">
        <f>Utility_per_Participant!N522</f>
        <v>0</v>
      </c>
    </row>
    <row r="528" spans="1:27" ht="15.75" thickBot="1" x14ac:dyDescent="0.3">
      <c r="A528" s="58" t="str">
        <f>Utility_per_Participant!B523</f>
        <v>RMFE401</v>
      </c>
      <c r="B528" s="59">
        <f>Utility_per_Participant!I523</f>
        <v>1.2999999999999999E-2</v>
      </c>
      <c r="C528" s="59">
        <f>Utility_per_Participant!J523</f>
        <v>1.0999999999999999E-2</v>
      </c>
      <c r="D528" s="60">
        <f>Utility_per_Participant!L523</f>
        <v>125.29</v>
      </c>
      <c r="E528" s="59">
        <f>Utility_per_Participant!Q523</f>
        <v>0</v>
      </c>
      <c r="F528" s="61" t="str">
        <f>Utility_per_Participant!R523</f>
        <v>RS</v>
      </c>
      <c r="G528" s="62">
        <f>Utility_per_Participant!M523</f>
        <v>8</v>
      </c>
      <c r="H528" s="63">
        <v>1</v>
      </c>
      <c r="I528" s="63">
        <v>1</v>
      </c>
      <c r="J528" s="63">
        <v>1</v>
      </c>
      <c r="K528" s="63">
        <v>1</v>
      </c>
      <c r="L528" s="63">
        <v>1</v>
      </c>
      <c r="M528" s="63">
        <v>1</v>
      </c>
      <c r="N528" s="63">
        <v>1</v>
      </c>
      <c r="O528" s="63">
        <v>1</v>
      </c>
      <c r="P528" s="63">
        <v>1</v>
      </c>
      <c r="Q528" s="63">
        <v>1</v>
      </c>
      <c r="R528" s="63">
        <v>1</v>
      </c>
      <c r="S528" s="63">
        <v>1</v>
      </c>
      <c r="T528" s="65">
        <f>Utility_per_Participant!K523</f>
        <v>4.3851499999999994</v>
      </c>
      <c r="U528" s="65">
        <v>0</v>
      </c>
      <c r="V528" s="66">
        <f>Utility_per_Participant!O523</f>
        <v>236.45</v>
      </c>
      <c r="W528" s="65">
        <v>0</v>
      </c>
      <c r="X528" s="65">
        <v>0</v>
      </c>
      <c r="Y528" s="65">
        <v>0</v>
      </c>
      <c r="Z528" s="63">
        <v>1</v>
      </c>
      <c r="AA528" s="67">
        <f>Utility_per_Participant!N523</f>
        <v>0</v>
      </c>
    </row>
    <row r="529" spans="1:27" ht="15.75" thickBot="1" x14ac:dyDescent="0.3">
      <c r="A529" s="58" t="str">
        <f>Utility_per_Participant!B524</f>
        <v>RMFN401</v>
      </c>
      <c r="B529" s="59">
        <f>Utility_per_Participant!I524</f>
        <v>1.2999999999999999E-2</v>
      </c>
      <c r="C529" s="59">
        <f>Utility_per_Participant!J524</f>
        <v>1.0999999999999999E-2</v>
      </c>
      <c r="D529" s="60">
        <f>Utility_per_Participant!L524</f>
        <v>125.29</v>
      </c>
      <c r="E529" s="59">
        <f>Utility_per_Participant!Q524</f>
        <v>0</v>
      </c>
      <c r="F529" s="61" t="str">
        <f>Utility_per_Participant!R524</f>
        <v>RS</v>
      </c>
      <c r="G529" s="62">
        <f>Utility_per_Participant!M524</f>
        <v>8</v>
      </c>
      <c r="H529" s="63">
        <v>1</v>
      </c>
      <c r="I529" s="63">
        <v>1</v>
      </c>
      <c r="J529" s="63">
        <v>1</v>
      </c>
      <c r="K529" s="63">
        <v>1</v>
      </c>
      <c r="L529" s="63">
        <v>1</v>
      </c>
      <c r="M529" s="63">
        <v>1</v>
      </c>
      <c r="N529" s="63">
        <v>1</v>
      </c>
      <c r="O529" s="63">
        <v>1</v>
      </c>
      <c r="P529" s="63">
        <v>1</v>
      </c>
      <c r="Q529" s="63">
        <v>1</v>
      </c>
      <c r="R529" s="63">
        <v>1</v>
      </c>
      <c r="S529" s="63">
        <v>1</v>
      </c>
      <c r="T529" s="65">
        <f>Utility_per_Participant!K524</f>
        <v>4.3851499999999994</v>
      </c>
      <c r="U529" s="65">
        <v>0</v>
      </c>
      <c r="V529" s="66">
        <f>Utility_per_Participant!O524</f>
        <v>236.45</v>
      </c>
      <c r="W529" s="65">
        <v>0</v>
      </c>
      <c r="X529" s="65">
        <v>0</v>
      </c>
      <c r="Y529" s="65">
        <v>0</v>
      </c>
      <c r="Z529" s="63">
        <v>1</v>
      </c>
      <c r="AA529" s="67">
        <f>Utility_per_Participant!N524</f>
        <v>0</v>
      </c>
    </row>
    <row r="530" spans="1:27" ht="15.75" thickBot="1" x14ac:dyDescent="0.3">
      <c r="A530" s="58" t="str">
        <f>Utility_per_Participant!B525</f>
        <v>RSFE401</v>
      </c>
      <c r="B530" s="59">
        <f>Utility_per_Participant!I525</f>
        <v>1.2999999999999999E-2</v>
      </c>
      <c r="C530" s="59">
        <f>Utility_per_Participant!J525</f>
        <v>1.0999999999999999E-2</v>
      </c>
      <c r="D530" s="60">
        <f>Utility_per_Participant!L525</f>
        <v>125.29</v>
      </c>
      <c r="E530" s="59">
        <f>Utility_per_Participant!Q525</f>
        <v>0</v>
      </c>
      <c r="F530" s="61" t="str">
        <f>Utility_per_Participant!R525</f>
        <v>RS</v>
      </c>
      <c r="G530" s="62">
        <f>Utility_per_Participant!M525</f>
        <v>8</v>
      </c>
      <c r="H530" s="63">
        <v>1</v>
      </c>
      <c r="I530" s="63">
        <v>1</v>
      </c>
      <c r="J530" s="63">
        <v>1</v>
      </c>
      <c r="K530" s="63">
        <v>1</v>
      </c>
      <c r="L530" s="63">
        <v>1</v>
      </c>
      <c r="M530" s="63">
        <v>1</v>
      </c>
      <c r="N530" s="63">
        <v>1</v>
      </c>
      <c r="O530" s="63">
        <v>1</v>
      </c>
      <c r="P530" s="63">
        <v>1</v>
      </c>
      <c r="Q530" s="63">
        <v>1</v>
      </c>
      <c r="R530" s="63">
        <v>1</v>
      </c>
      <c r="S530" s="63">
        <v>1</v>
      </c>
      <c r="T530" s="65">
        <f>Utility_per_Participant!K525</f>
        <v>4.3851499999999994</v>
      </c>
      <c r="U530" s="65">
        <v>0</v>
      </c>
      <c r="V530" s="66">
        <f>Utility_per_Participant!O525</f>
        <v>236.45</v>
      </c>
      <c r="W530" s="65">
        <v>0</v>
      </c>
      <c r="X530" s="65">
        <v>0</v>
      </c>
      <c r="Y530" s="65">
        <v>0</v>
      </c>
      <c r="Z530" s="63">
        <v>1</v>
      </c>
      <c r="AA530" s="67">
        <f>Utility_per_Participant!N525</f>
        <v>0</v>
      </c>
    </row>
    <row r="531" spans="1:27" ht="15.75" thickBot="1" x14ac:dyDescent="0.3">
      <c r="A531" s="58" t="str">
        <f>Utility_per_Participant!B526</f>
        <v>RSFN401</v>
      </c>
      <c r="B531" s="59">
        <f>Utility_per_Participant!I526</f>
        <v>1.2999999999999999E-2</v>
      </c>
      <c r="C531" s="59">
        <f>Utility_per_Participant!J526</f>
        <v>1.0999999999999999E-2</v>
      </c>
      <c r="D531" s="60">
        <f>Utility_per_Participant!L526</f>
        <v>125.29</v>
      </c>
      <c r="E531" s="59">
        <f>Utility_per_Participant!Q526</f>
        <v>0</v>
      </c>
      <c r="F531" s="61" t="str">
        <f>Utility_per_Participant!R526</f>
        <v>RS</v>
      </c>
      <c r="G531" s="62">
        <f>Utility_per_Participant!M526</f>
        <v>8</v>
      </c>
      <c r="H531" s="63">
        <v>1</v>
      </c>
      <c r="I531" s="63">
        <v>1</v>
      </c>
      <c r="J531" s="63">
        <v>1</v>
      </c>
      <c r="K531" s="63">
        <v>1</v>
      </c>
      <c r="L531" s="63">
        <v>1</v>
      </c>
      <c r="M531" s="63">
        <v>1</v>
      </c>
      <c r="N531" s="63">
        <v>1</v>
      </c>
      <c r="O531" s="63">
        <v>1</v>
      </c>
      <c r="P531" s="63">
        <v>1</v>
      </c>
      <c r="Q531" s="63">
        <v>1</v>
      </c>
      <c r="R531" s="63">
        <v>1</v>
      </c>
      <c r="S531" s="63">
        <v>1</v>
      </c>
      <c r="T531" s="65">
        <f>Utility_per_Participant!K526</f>
        <v>4.3851499999999994</v>
      </c>
      <c r="U531" s="65">
        <v>0</v>
      </c>
      <c r="V531" s="66">
        <f>Utility_per_Participant!O526</f>
        <v>236.45</v>
      </c>
      <c r="W531" s="65">
        <v>0</v>
      </c>
      <c r="X531" s="65">
        <v>0</v>
      </c>
      <c r="Y531" s="65">
        <v>0</v>
      </c>
      <c r="Z531" s="63">
        <v>1</v>
      </c>
      <c r="AA531" s="67">
        <f>Utility_per_Participant!N526</f>
        <v>0</v>
      </c>
    </row>
    <row r="532" spans="1:27" ht="15.75" thickBot="1" x14ac:dyDescent="0.3">
      <c r="A532" s="58" t="str">
        <f>Utility_per_Participant!B527</f>
        <v>RMOT402</v>
      </c>
      <c r="B532" s="59">
        <f>Utility_per_Participant!I527</f>
        <v>0</v>
      </c>
      <c r="C532" s="59">
        <f>Utility_per_Participant!J527</f>
        <v>0</v>
      </c>
      <c r="D532" s="60">
        <f>Utility_per_Participant!L527</f>
        <v>4.4800000000000004</v>
      </c>
      <c r="E532" s="59">
        <f>Utility_per_Participant!Q527</f>
        <v>0</v>
      </c>
      <c r="F532" s="61" t="str">
        <f>Utility_per_Participant!R527</f>
        <v>RS</v>
      </c>
      <c r="G532" s="62">
        <f>Utility_per_Participant!M527</f>
        <v>10</v>
      </c>
      <c r="H532" s="63">
        <v>1</v>
      </c>
      <c r="I532" s="63">
        <v>1</v>
      </c>
      <c r="J532" s="63">
        <v>1</v>
      </c>
      <c r="K532" s="63">
        <v>1</v>
      </c>
      <c r="L532" s="63">
        <v>1</v>
      </c>
      <c r="M532" s="63">
        <v>1</v>
      </c>
      <c r="N532" s="63">
        <v>1</v>
      </c>
      <c r="O532" s="63">
        <v>1</v>
      </c>
      <c r="P532" s="63">
        <v>1</v>
      </c>
      <c r="Q532" s="63">
        <v>1</v>
      </c>
      <c r="R532" s="63">
        <v>1</v>
      </c>
      <c r="S532" s="63">
        <v>1</v>
      </c>
      <c r="T532" s="65">
        <f>Utility_per_Participant!K527</f>
        <v>0.15679999999999999</v>
      </c>
      <c r="U532" s="65">
        <v>0</v>
      </c>
      <c r="V532" s="66">
        <f>Utility_per_Participant!O527</f>
        <v>0.25</v>
      </c>
      <c r="W532" s="65">
        <v>0</v>
      </c>
      <c r="X532" s="65">
        <v>0</v>
      </c>
      <c r="Y532" s="65">
        <v>0</v>
      </c>
      <c r="Z532" s="63">
        <v>1</v>
      </c>
      <c r="AA532" s="67">
        <f>Utility_per_Participant!N527</f>
        <v>0</v>
      </c>
    </row>
    <row r="533" spans="1:27" ht="15.75" thickBot="1" x14ac:dyDescent="0.3">
      <c r="A533" s="58" t="str">
        <f>Utility_per_Participant!B528</f>
        <v>RMON402</v>
      </c>
      <c r="B533" s="59">
        <f>Utility_per_Participant!I528</f>
        <v>0</v>
      </c>
      <c r="C533" s="59">
        <f>Utility_per_Participant!J528</f>
        <v>0</v>
      </c>
      <c r="D533" s="60">
        <f>Utility_per_Participant!L528</f>
        <v>4.4800000000000004</v>
      </c>
      <c r="E533" s="59">
        <f>Utility_per_Participant!Q528</f>
        <v>0</v>
      </c>
      <c r="F533" s="61" t="str">
        <f>Utility_per_Participant!R528</f>
        <v>RS</v>
      </c>
      <c r="G533" s="62">
        <f>Utility_per_Participant!M528</f>
        <v>10</v>
      </c>
      <c r="H533" s="63">
        <v>1</v>
      </c>
      <c r="I533" s="63">
        <v>1</v>
      </c>
      <c r="J533" s="63">
        <v>1</v>
      </c>
      <c r="K533" s="63">
        <v>1</v>
      </c>
      <c r="L533" s="63">
        <v>1</v>
      </c>
      <c r="M533" s="63">
        <v>1</v>
      </c>
      <c r="N533" s="63">
        <v>1</v>
      </c>
      <c r="O533" s="63">
        <v>1</v>
      </c>
      <c r="P533" s="63">
        <v>1</v>
      </c>
      <c r="Q533" s="63">
        <v>1</v>
      </c>
      <c r="R533" s="63">
        <v>1</v>
      </c>
      <c r="S533" s="63">
        <v>1</v>
      </c>
      <c r="T533" s="65">
        <f>Utility_per_Participant!K528</f>
        <v>0.15679999999999999</v>
      </c>
      <c r="U533" s="65">
        <v>0</v>
      </c>
      <c r="V533" s="66">
        <f>Utility_per_Participant!O528</f>
        <v>0.25</v>
      </c>
      <c r="W533" s="65">
        <v>0</v>
      </c>
      <c r="X533" s="65">
        <v>0</v>
      </c>
      <c r="Y533" s="65">
        <v>0</v>
      </c>
      <c r="Z533" s="63">
        <v>1</v>
      </c>
      <c r="AA533" s="67">
        <f>Utility_per_Participant!N528</f>
        <v>0</v>
      </c>
    </row>
    <row r="534" spans="1:27" ht="15.75" thickBot="1" x14ac:dyDescent="0.3">
      <c r="A534" s="58" t="str">
        <f>Utility_per_Participant!B529</f>
        <v>RMFT402</v>
      </c>
      <c r="B534" s="59">
        <f>Utility_per_Participant!I529</f>
        <v>0</v>
      </c>
      <c r="C534" s="59">
        <f>Utility_per_Participant!J529</f>
        <v>0</v>
      </c>
      <c r="D534" s="60">
        <f>Utility_per_Participant!L529</f>
        <v>4.4800000000000004</v>
      </c>
      <c r="E534" s="59">
        <f>Utility_per_Participant!Q529</f>
        <v>0</v>
      </c>
      <c r="F534" s="61" t="str">
        <f>Utility_per_Participant!R529</f>
        <v>RS</v>
      </c>
      <c r="G534" s="62">
        <f>Utility_per_Participant!M529</f>
        <v>10</v>
      </c>
      <c r="H534" s="63">
        <v>1</v>
      </c>
      <c r="I534" s="63">
        <v>1</v>
      </c>
      <c r="J534" s="63">
        <v>1</v>
      </c>
      <c r="K534" s="63">
        <v>1</v>
      </c>
      <c r="L534" s="63">
        <v>1</v>
      </c>
      <c r="M534" s="63">
        <v>1</v>
      </c>
      <c r="N534" s="63">
        <v>1</v>
      </c>
      <c r="O534" s="63">
        <v>1</v>
      </c>
      <c r="P534" s="63">
        <v>1</v>
      </c>
      <c r="Q534" s="63">
        <v>1</v>
      </c>
      <c r="R534" s="63">
        <v>1</v>
      </c>
      <c r="S534" s="63">
        <v>1</v>
      </c>
      <c r="T534" s="65">
        <f>Utility_per_Participant!K529</f>
        <v>0.15679999999999999</v>
      </c>
      <c r="U534" s="65">
        <v>0</v>
      </c>
      <c r="V534" s="66">
        <f>Utility_per_Participant!O529</f>
        <v>0.25</v>
      </c>
      <c r="W534" s="65">
        <v>0</v>
      </c>
      <c r="X534" s="65">
        <v>0</v>
      </c>
      <c r="Y534" s="65">
        <v>0</v>
      </c>
      <c r="Z534" s="63">
        <v>1</v>
      </c>
      <c r="AA534" s="67">
        <f>Utility_per_Participant!N529</f>
        <v>0</v>
      </c>
    </row>
    <row r="535" spans="1:27" ht="15.75" thickBot="1" x14ac:dyDescent="0.3">
      <c r="A535" s="58" t="str">
        <f>Utility_per_Participant!B530</f>
        <v>RMFN402</v>
      </c>
      <c r="B535" s="59">
        <f>Utility_per_Participant!I530</f>
        <v>0</v>
      </c>
      <c r="C535" s="59">
        <f>Utility_per_Participant!J530</f>
        <v>0</v>
      </c>
      <c r="D535" s="60">
        <f>Utility_per_Participant!L530</f>
        <v>4.4800000000000004</v>
      </c>
      <c r="E535" s="59">
        <f>Utility_per_Participant!Q530</f>
        <v>0</v>
      </c>
      <c r="F535" s="61" t="str">
        <f>Utility_per_Participant!R530</f>
        <v>RS</v>
      </c>
      <c r="G535" s="62">
        <f>Utility_per_Participant!M530</f>
        <v>10</v>
      </c>
      <c r="H535" s="63">
        <v>1</v>
      </c>
      <c r="I535" s="63">
        <v>1</v>
      </c>
      <c r="J535" s="63">
        <v>1</v>
      </c>
      <c r="K535" s="63">
        <v>1</v>
      </c>
      <c r="L535" s="63">
        <v>1</v>
      </c>
      <c r="M535" s="63">
        <v>1</v>
      </c>
      <c r="N535" s="63">
        <v>1</v>
      </c>
      <c r="O535" s="63">
        <v>1</v>
      </c>
      <c r="P535" s="63">
        <v>1</v>
      </c>
      <c r="Q535" s="63">
        <v>1</v>
      </c>
      <c r="R535" s="63">
        <v>1</v>
      </c>
      <c r="S535" s="63">
        <v>1</v>
      </c>
      <c r="T535" s="65">
        <f>Utility_per_Participant!K530</f>
        <v>0.15679999999999999</v>
      </c>
      <c r="U535" s="65">
        <v>0</v>
      </c>
      <c r="V535" s="66">
        <f>Utility_per_Participant!O530</f>
        <v>0.25</v>
      </c>
      <c r="W535" s="65">
        <v>0</v>
      </c>
      <c r="X535" s="65">
        <v>0</v>
      </c>
      <c r="Y535" s="65">
        <v>0</v>
      </c>
      <c r="Z535" s="63">
        <v>1</v>
      </c>
      <c r="AA535" s="67">
        <f>Utility_per_Participant!N530</f>
        <v>0</v>
      </c>
    </row>
    <row r="536" spans="1:27" ht="15.75" thickBot="1" x14ac:dyDescent="0.3">
      <c r="A536" s="58" t="str">
        <f>Utility_per_Participant!B531</f>
        <v>RSFT402</v>
      </c>
      <c r="B536" s="59">
        <f>Utility_per_Participant!I531</f>
        <v>0</v>
      </c>
      <c r="C536" s="59">
        <f>Utility_per_Participant!J531</f>
        <v>0</v>
      </c>
      <c r="D536" s="60">
        <f>Utility_per_Participant!L531</f>
        <v>4.4800000000000004</v>
      </c>
      <c r="E536" s="59">
        <f>Utility_per_Participant!Q531</f>
        <v>0</v>
      </c>
      <c r="F536" s="61" t="str">
        <f>Utility_per_Participant!R531</f>
        <v>RS</v>
      </c>
      <c r="G536" s="62">
        <f>Utility_per_Participant!M531</f>
        <v>10</v>
      </c>
      <c r="H536" s="63">
        <v>1</v>
      </c>
      <c r="I536" s="63">
        <v>1</v>
      </c>
      <c r="J536" s="63">
        <v>1</v>
      </c>
      <c r="K536" s="63">
        <v>1</v>
      </c>
      <c r="L536" s="63">
        <v>1</v>
      </c>
      <c r="M536" s="63">
        <v>1</v>
      </c>
      <c r="N536" s="63">
        <v>1</v>
      </c>
      <c r="O536" s="63">
        <v>1</v>
      </c>
      <c r="P536" s="63">
        <v>1</v>
      </c>
      <c r="Q536" s="63">
        <v>1</v>
      </c>
      <c r="R536" s="63">
        <v>1</v>
      </c>
      <c r="S536" s="63">
        <v>1</v>
      </c>
      <c r="T536" s="65">
        <f>Utility_per_Participant!K531</f>
        <v>0.15679999999999999</v>
      </c>
      <c r="U536" s="65">
        <v>0</v>
      </c>
      <c r="V536" s="66">
        <f>Utility_per_Participant!O531</f>
        <v>0.25</v>
      </c>
      <c r="W536" s="65">
        <v>0</v>
      </c>
      <c r="X536" s="65">
        <v>0</v>
      </c>
      <c r="Y536" s="65">
        <v>0</v>
      </c>
      <c r="Z536" s="63">
        <v>1</v>
      </c>
      <c r="AA536" s="67">
        <f>Utility_per_Participant!N531</f>
        <v>0</v>
      </c>
    </row>
    <row r="537" spans="1:27" ht="15.75" thickBot="1" x14ac:dyDescent="0.3">
      <c r="A537" s="58" t="str">
        <f>Utility_per_Participant!B532</f>
        <v>RSFN402</v>
      </c>
      <c r="B537" s="59">
        <f>Utility_per_Participant!I532</f>
        <v>0</v>
      </c>
      <c r="C537" s="59">
        <f>Utility_per_Participant!J532</f>
        <v>0</v>
      </c>
      <c r="D537" s="60">
        <f>Utility_per_Participant!L532</f>
        <v>4.4800000000000004</v>
      </c>
      <c r="E537" s="59">
        <f>Utility_per_Participant!Q532</f>
        <v>0</v>
      </c>
      <c r="F537" s="61" t="str">
        <f>Utility_per_Participant!R532</f>
        <v>RS</v>
      </c>
      <c r="G537" s="62">
        <f>Utility_per_Participant!M532</f>
        <v>10</v>
      </c>
      <c r="H537" s="63">
        <v>1</v>
      </c>
      <c r="I537" s="63">
        <v>1</v>
      </c>
      <c r="J537" s="63">
        <v>1</v>
      </c>
      <c r="K537" s="63">
        <v>1</v>
      </c>
      <c r="L537" s="63">
        <v>1</v>
      </c>
      <c r="M537" s="63">
        <v>1</v>
      </c>
      <c r="N537" s="63">
        <v>1</v>
      </c>
      <c r="O537" s="63">
        <v>1</v>
      </c>
      <c r="P537" s="63">
        <v>1</v>
      </c>
      <c r="Q537" s="63">
        <v>1</v>
      </c>
      <c r="R537" s="63">
        <v>1</v>
      </c>
      <c r="S537" s="63">
        <v>1</v>
      </c>
      <c r="T537" s="65">
        <f>Utility_per_Participant!K532</f>
        <v>0.15679999999999999</v>
      </c>
      <c r="U537" s="65">
        <v>0</v>
      </c>
      <c r="V537" s="66">
        <f>Utility_per_Participant!O532</f>
        <v>0.25</v>
      </c>
      <c r="W537" s="65">
        <v>0</v>
      </c>
      <c r="X537" s="65">
        <v>0</v>
      </c>
      <c r="Y537" s="65">
        <v>0</v>
      </c>
      <c r="Z537" s="63">
        <v>1</v>
      </c>
      <c r="AA537" s="67">
        <f>Utility_per_Participant!N532</f>
        <v>0</v>
      </c>
    </row>
    <row r="538" spans="1:27" ht="15.75" thickBot="1" x14ac:dyDescent="0.3">
      <c r="A538" s="58" t="str">
        <f>Utility_per_Participant!B533</f>
        <v>RMOT403</v>
      </c>
      <c r="B538" s="59">
        <f>Utility_per_Participant!I533</f>
        <v>3.0000000000000001E-3</v>
      </c>
      <c r="C538" s="59">
        <f>Utility_per_Participant!J533</f>
        <v>3.0000000000000001E-3</v>
      </c>
      <c r="D538" s="60">
        <f>Utility_per_Participant!L533</f>
        <v>30.43</v>
      </c>
      <c r="E538" s="59">
        <f>Utility_per_Participant!Q533</f>
        <v>0</v>
      </c>
      <c r="F538" s="61" t="str">
        <f>Utility_per_Participant!R533</f>
        <v>RS</v>
      </c>
      <c r="G538" s="62">
        <f>Utility_per_Participant!M533</f>
        <v>10</v>
      </c>
      <c r="H538" s="63">
        <v>1</v>
      </c>
      <c r="I538" s="63">
        <v>1</v>
      </c>
      <c r="J538" s="63">
        <v>1</v>
      </c>
      <c r="K538" s="63">
        <v>1</v>
      </c>
      <c r="L538" s="63">
        <v>1</v>
      </c>
      <c r="M538" s="63">
        <v>1</v>
      </c>
      <c r="N538" s="63">
        <v>1</v>
      </c>
      <c r="O538" s="63">
        <v>1</v>
      </c>
      <c r="P538" s="63">
        <v>1</v>
      </c>
      <c r="Q538" s="63">
        <v>1</v>
      </c>
      <c r="R538" s="63">
        <v>1</v>
      </c>
      <c r="S538" s="63">
        <v>1</v>
      </c>
      <c r="T538" s="65">
        <f>Utility_per_Participant!K533</f>
        <v>1.0650499999999998</v>
      </c>
      <c r="U538" s="65">
        <v>0</v>
      </c>
      <c r="V538" s="66">
        <f>Utility_per_Participant!O533</f>
        <v>0.4</v>
      </c>
      <c r="W538" s="65">
        <v>0</v>
      </c>
      <c r="X538" s="65">
        <v>0</v>
      </c>
      <c r="Y538" s="65">
        <v>0</v>
      </c>
      <c r="Z538" s="63">
        <v>1</v>
      </c>
      <c r="AA538" s="67">
        <f>Utility_per_Participant!N533</f>
        <v>0</v>
      </c>
    </row>
    <row r="539" spans="1:27" ht="15.75" thickBot="1" x14ac:dyDescent="0.3">
      <c r="A539" s="58" t="str">
        <f>Utility_per_Participant!B534</f>
        <v>RMON403</v>
      </c>
      <c r="B539" s="59">
        <f>Utility_per_Participant!I534</f>
        <v>3.0000000000000001E-3</v>
      </c>
      <c r="C539" s="59">
        <f>Utility_per_Participant!J534</f>
        <v>3.0000000000000001E-3</v>
      </c>
      <c r="D539" s="60">
        <f>Utility_per_Participant!L534</f>
        <v>30.43</v>
      </c>
      <c r="E539" s="59">
        <f>Utility_per_Participant!Q534</f>
        <v>0</v>
      </c>
      <c r="F539" s="61" t="str">
        <f>Utility_per_Participant!R534</f>
        <v>RS</v>
      </c>
      <c r="G539" s="62">
        <f>Utility_per_Participant!M534</f>
        <v>10</v>
      </c>
      <c r="H539" s="63">
        <v>1</v>
      </c>
      <c r="I539" s="63">
        <v>1</v>
      </c>
      <c r="J539" s="63">
        <v>1</v>
      </c>
      <c r="K539" s="63">
        <v>1</v>
      </c>
      <c r="L539" s="63">
        <v>1</v>
      </c>
      <c r="M539" s="63">
        <v>1</v>
      </c>
      <c r="N539" s="63">
        <v>1</v>
      </c>
      <c r="O539" s="63">
        <v>1</v>
      </c>
      <c r="P539" s="63">
        <v>1</v>
      </c>
      <c r="Q539" s="63">
        <v>1</v>
      </c>
      <c r="R539" s="63">
        <v>1</v>
      </c>
      <c r="S539" s="63">
        <v>1</v>
      </c>
      <c r="T539" s="65">
        <f>Utility_per_Participant!K534</f>
        <v>1.0650499999999998</v>
      </c>
      <c r="U539" s="65">
        <v>0</v>
      </c>
      <c r="V539" s="66">
        <f>Utility_per_Participant!O534</f>
        <v>0.4</v>
      </c>
      <c r="W539" s="65">
        <v>0</v>
      </c>
      <c r="X539" s="65">
        <v>0</v>
      </c>
      <c r="Y539" s="65">
        <v>0</v>
      </c>
      <c r="Z539" s="63">
        <v>1</v>
      </c>
      <c r="AA539" s="67">
        <f>Utility_per_Participant!N534</f>
        <v>0</v>
      </c>
    </row>
    <row r="540" spans="1:27" ht="15.75" thickBot="1" x14ac:dyDescent="0.3">
      <c r="A540" s="58" t="str">
        <f>Utility_per_Participant!B535</f>
        <v>RMFT403</v>
      </c>
      <c r="B540" s="59">
        <f>Utility_per_Participant!I535</f>
        <v>3.0000000000000001E-3</v>
      </c>
      <c r="C540" s="59">
        <f>Utility_per_Participant!J535</f>
        <v>3.0000000000000001E-3</v>
      </c>
      <c r="D540" s="60">
        <f>Utility_per_Participant!L535</f>
        <v>30.43</v>
      </c>
      <c r="E540" s="59">
        <f>Utility_per_Participant!Q535</f>
        <v>0</v>
      </c>
      <c r="F540" s="61" t="str">
        <f>Utility_per_Participant!R535</f>
        <v>RS</v>
      </c>
      <c r="G540" s="62">
        <f>Utility_per_Participant!M535</f>
        <v>10</v>
      </c>
      <c r="H540" s="63">
        <v>1</v>
      </c>
      <c r="I540" s="63">
        <v>1</v>
      </c>
      <c r="J540" s="63">
        <v>1</v>
      </c>
      <c r="K540" s="63">
        <v>1</v>
      </c>
      <c r="L540" s="63">
        <v>1</v>
      </c>
      <c r="M540" s="63">
        <v>1</v>
      </c>
      <c r="N540" s="63">
        <v>1</v>
      </c>
      <c r="O540" s="63">
        <v>1</v>
      </c>
      <c r="P540" s="63">
        <v>1</v>
      </c>
      <c r="Q540" s="63">
        <v>1</v>
      </c>
      <c r="R540" s="63">
        <v>1</v>
      </c>
      <c r="S540" s="63">
        <v>1</v>
      </c>
      <c r="T540" s="65">
        <f>Utility_per_Participant!K535</f>
        <v>1.0650499999999998</v>
      </c>
      <c r="U540" s="65">
        <v>0</v>
      </c>
      <c r="V540" s="66">
        <f>Utility_per_Participant!O535</f>
        <v>0.4</v>
      </c>
      <c r="W540" s="65">
        <v>0</v>
      </c>
      <c r="X540" s="65">
        <v>0</v>
      </c>
      <c r="Y540" s="65">
        <v>0</v>
      </c>
      <c r="Z540" s="63">
        <v>1</v>
      </c>
      <c r="AA540" s="67">
        <f>Utility_per_Participant!N535</f>
        <v>0</v>
      </c>
    </row>
    <row r="541" spans="1:27" ht="15.75" thickBot="1" x14ac:dyDescent="0.3">
      <c r="A541" s="58" t="str">
        <f>Utility_per_Participant!B536</f>
        <v>RMFN403</v>
      </c>
      <c r="B541" s="59">
        <f>Utility_per_Participant!I536</f>
        <v>3.0000000000000001E-3</v>
      </c>
      <c r="C541" s="59">
        <f>Utility_per_Participant!J536</f>
        <v>3.0000000000000001E-3</v>
      </c>
      <c r="D541" s="60">
        <f>Utility_per_Participant!L536</f>
        <v>30.43</v>
      </c>
      <c r="E541" s="59">
        <f>Utility_per_Participant!Q536</f>
        <v>0</v>
      </c>
      <c r="F541" s="61" t="str">
        <f>Utility_per_Participant!R536</f>
        <v>RS</v>
      </c>
      <c r="G541" s="62">
        <f>Utility_per_Participant!M536</f>
        <v>10</v>
      </c>
      <c r="H541" s="63">
        <v>1</v>
      </c>
      <c r="I541" s="63">
        <v>1</v>
      </c>
      <c r="J541" s="63">
        <v>1</v>
      </c>
      <c r="K541" s="63">
        <v>1</v>
      </c>
      <c r="L541" s="63">
        <v>1</v>
      </c>
      <c r="M541" s="63">
        <v>1</v>
      </c>
      <c r="N541" s="63">
        <v>1</v>
      </c>
      <c r="O541" s="63">
        <v>1</v>
      </c>
      <c r="P541" s="63">
        <v>1</v>
      </c>
      <c r="Q541" s="63">
        <v>1</v>
      </c>
      <c r="R541" s="63">
        <v>1</v>
      </c>
      <c r="S541" s="63">
        <v>1</v>
      </c>
      <c r="T541" s="65">
        <f>Utility_per_Participant!K536</f>
        <v>1.0650499999999998</v>
      </c>
      <c r="U541" s="65">
        <v>0</v>
      </c>
      <c r="V541" s="66">
        <f>Utility_per_Participant!O536</f>
        <v>0.4</v>
      </c>
      <c r="W541" s="65">
        <v>0</v>
      </c>
      <c r="X541" s="65">
        <v>0</v>
      </c>
      <c r="Y541" s="65">
        <v>0</v>
      </c>
      <c r="Z541" s="63">
        <v>1</v>
      </c>
      <c r="AA541" s="67">
        <f>Utility_per_Participant!N536</f>
        <v>0</v>
      </c>
    </row>
    <row r="542" spans="1:27" ht="15.75" thickBot="1" x14ac:dyDescent="0.3">
      <c r="A542" s="58" t="str">
        <f>Utility_per_Participant!B537</f>
        <v>RSFT403</v>
      </c>
      <c r="B542" s="59">
        <f>Utility_per_Participant!I537</f>
        <v>3.0000000000000001E-3</v>
      </c>
      <c r="C542" s="59">
        <f>Utility_per_Participant!J537</f>
        <v>3.0000000000000001E-3</v>
      </c>
      <c r="D542" s="60">
        <f>Utility_per_Participant!L537</f>
        <v>30.43</v>
      </c>
      <c r="E542" s="59">
        <f>Utility_per_Participant!Q537</f>
        <v>0</v>
      </c>
      <c r="F542" s="61" t="str">
        <f>Utility_per_Participant!R537</f>
        <v>RS</v>
      </c>
      <c r="G542" s="62">
        <f>Utility_per_Participant!M537</f>
        <v>10</v>
      </c>
      <c r="H542" s="63">
        <v>1</v>
      </c>
      <c r="I542" s="63">
        <v>1</v>
      </c>
      <c r="J542" s="63">
        <v>1</v>
      </c>
      <c r="K542" s="63">
        <v>1</v>
      </c>
      <c r="L542" s="63">
        <v>1</v>
      </c>
      <c r="M542" s="63">
        <v>1</v>
      </c>
      <c r="N542" s="63">
        <v>1</v>
      </c>
      <c r="O542" s="63">
        <v>1</v>
      </c>
      <c r="P542" s="63">
        <v>1</v>
      </c>
      <c r="Q542" s="63">
        <v>1</v>
      </c>
      <c r="R542" s="63">
        <v>1</v>
      </c>
      <c r="S542" s="63">
        <v>1</v>
      </c>
      <c r="T542" s="65">
        <f>Utility_per_Participant!K537</f>
        <v>1.0650499999999998</v>
      </c>
      <c r="U542" s="65">
        <v>0</v>
      </c>
      <c r="V542" s="66">
        <f>Utility_per_Participant!O537</f>
        <v>0.4</v>
      </c>
      <c r="W542" s="65">
        <v>0</v>
      </c>
      <c r="X542" s="65">
        <v>0</v>
      </c>
      <c r="Y542" s="65">
        <v>0</v>
      </c>
      <c r="Z542" s="63">
        <v>1</v>
      </c>
      <c r="AA542" s="67">
        <f>Utility_per_Participant!N537</f>
        <v>0</v>
      </c>
    </row>
    <row r="543" spans="1:27" ht="15.75" thickBot="1" x14ac:dyDescent="0.3">
      <c r="A543" s="58" t="str">
        <f>Utility_per_Participant!B538</f>
        <v>RSFN403</v>
      </c>
      <c r="B543" s="59">
        <f>Utility_per_Participant!I538</f>
        <v>3.0000000000000001E-3</v>
      </c>
      <c r="C543" s="59">
        <f>Utility_per_Participant!J538</f>
        <v>3.0000000000000001E-3</v>
      </c>
      <c r="D543" s="60">
        <f>Utility_per_Participant!L538</f>
        <v>30.43</v>
      </c>
      <c r="E543" s="59">
        <f>Utility_per_Participant!Q538</f>
        <v>0</v>
      </c>
      <c r="F543" s="61" t="str">
        <f>Utility_per_Participant!R538</f>
        <v>RS</v>
      </c>
      <c r="G543" s="62">
        <f>Utility_per_Participant!M538</f>
        <v>10</v>
      </c>
      <c r="H543" s="63">
        <v>1</v>
      </c>
      <c r="I543" s="63">
        <v>1</v>
      </c>
      <c r="J543" s="63">
        <v>1</v>
      </c>
      <c r="K543" s="63">
        <v>1</v>
      </c>
      <c r="L543" s="63">
        <v>1</v>
      </c>
      <c r="M543" s="63">
        <v>1</v>
      </c>
      <c r="N543" s="63">
        <v>1</v>
      </c>
      <c r="O543" s="63">
        <v>1</v>
      </c>
      <c r="P543" s="63">
        <v>1</v>
      </c>
      <c r="Q543" s="63">
        <v>1</v>
      </c>
      <c r="R543" s="63">
        <v>1</v>
      </c>
      <c r="S543" s="63">
        <v>1</v>
      </c>
      <c r="T543" s="65">
        <f>Utility_per_Participant!K538</f>
        <v>1.0650499999999998</v>
      </c>
      <c r="U543" s="65">
        <v>0</v>
      </c>
      <c r="V543" s="66">
        <f>Utility_per_Participant!O538</f>
        <v>0.4</v>
      </c>
      <c r="W543" s="65">
        <v>0</v>
      </c>
      <c r="X543" s="65">
        <v>0</v>
      </c>
      <c r="Y543" s="65">
        <v>0</v>
      </c>
      <c r="Z543" s="63">
        <v>1</v>
      </c>
      <c r="AA543" s="67">
        <f>Utility_per_Participant!N538</f>
        <v>0</v>
      </c>
    </row>
    <row r="544" spans="1:27" ht="15.75" thickBot="1" x14ac:dyDescent="0.3">
      <c r="A544" s="58" t="str">
        <f>Utility_per_Participant!B539</f>
        <v>RMOT404</v>
      </c>
      <c r="B544" s="59">
        <f>Utility_per_Participant!I539</f>
        <v>1E-3</v>
      </c>
      <c r="C544" s="59">
        <f>Utility_per_Participant!J539</f>
        <v>1E-3</v>
      </c>
      <c r="D544" s="60">
        <f>Utility_per_Participant!L539</f>
        <v>6.27</v>
      </c>
      <c r="E544" s="59">
        <f>Utility_per_Participant!Q539</f>
        <v>0</v>
      </c>
      <c r="F544" s="61" t="str">
        <f>Utility_per_Participant!R539</f>
        <v>RS</v>
      </c>
      <c r="G544" s="62">
        <f>Utility_per_Participant!M539</f>
        <v>10</v>
      </c>
      <c r="H544" s="63">
        <v>1</v>
      </c>
      <c r="I544" s="63">
        <v>1</v>
      </c>
      <c r="J544" s="63">
        <v>1</v>
      </c>
      <c r="K544" s="63">
        <v>1</v>
      </c>
      <c r="L544" s="63">
        <v>1</v>
      </c>
      <c r="M544" s="63">
        <v>1</v>
      </c>
      <c r="N544" s="63">
        <v>1</v>
      </c>
      <c r="O544" s="63">
        <v>1</v>
      </c>
      <c r="P544" s="63">
        <v>1</v>
      </c>
      <c r="Q544" s="63">
        <v>1</v>
      </c>
      <c r="R544" s="63">
        <v>1</v>
      </c>
      <c r="S544" s="63">
        <v>1</v>
      </c>
      <c r="T544" s="65">
        <f>Utility_per_Participant!K539</f>
        <v>0.21944999999999995</v>
      </c>
      <c r="U544" s="65">
        <v>0</v>
      </c>
      <c r="V544" s="66">
        <f>Utility_per_Participant!O539</f>
        <v>1.97</v>
      </c>
      <c r="W544" s="65">
        <v>0</v>
      </c>
      <c r="X544" s="65">
        <v>0</v>
      </c>
      <c r="Y544" s="65">
        <v>0</v>
      </c>
      <c r="Z544" s="63">
        <v>1</v>
      </c>
      <c r="AA544" s="67">
        <f>Utility_per_Participant!N539</f>
        <v>0</v>
      </c>
    </row>
    <row r="545" spans="1:27" ht="15.75" thickBot="1" x14ac:dyDescent="0.3">
      <c r="A545" s="58" t="str">
        <f>Utility_per_Participant!B540</f>
        <v>RMON404</v>
      </c>
      <c r="B545" s="59">
        <f>Utility_per_Participant!I540</f>
        <v>1E-3</v>
      </c>
      <c r="C545" s="59">
        <f>Utility_per_Participant!J540</f>
        <v>1E-3</v>
      </c>
      <c r="D545" s="60">
        <f>Utility_per_Participant!L540</f>
        <v>6.27</v>
      </c>
      <c r="E545" s="59">
        <f>Utility_per_Participant!Q540</f>
        <v>0</v>
      </c>
      <c r="F545" s="61" t="str">
        <f>Utility_per_Participant!R540</f>
        <v>RS</v>
      </c>
      <c r="G545" s="62">
        <f>Utility_per_Participant!M540</f>
        <v>10</v>
      </c>
      <c r="H545" s="63">
        <v>1</v>
      </c>
      <c r="I545" s="63">
        <v>1</v>
      </c>
      <c r="J545" s="63">
        <v>1</v>
      </c>
      <c r="K545" s="63">
        <v>1</v>
      </c>
      <c r="L545" s="63">
        <v>1</v>
      </c>
      <c r="M545" s="63">
        <v>1</v>
      </c>
      <c r="N545" s="63">
        <v>1</v>
      </c>
      <c r="O545" s="63">
        <v>1</v>
      </c>
      <c r="P545" s="63">
        <v>1</v>
      </c>
      <c r="Q545" s="63">
        <v>1</v>
      </c>
      <c r="R545" s="63">
        <v>1</v>
      </c>
      <c r="S545" s="63">
        <v>1</v>
      </c>
      <c r="T545" s="65">
        <f>Utility_per_Participant!K540</f>
        <v>0.21944999999999995</v>
      </c>
      <c r="U545" s="65">
        <v>0</v>
      </c>
      <c r="V545" s="66">
        <f>Utility_per_Participant!O540</f>
        <v>1.97</v>
      </c>
      <c r="W545" s="65">
        <v>0</v>
      </c>
      <c r="X545" s="65">
        <v>0</v>
      </c>
      <c r="Y545" s="65">
        <v>0</v>
      </c>
      <c r="Z545" s="63">
        <v>1</v>
      </c>
      <c r="AA545" s="67">
        <f>Utility_per_Participant!N540</f>
        <v>0</v>
      </c>
    </row>
    <row r="546" spans="1:27" ht="15.75" thickBot="1" x14ac:dyDescent="0.3">
      <c r="A546" s="58" t="str">
        <f>Utility_per_Participant!B541</f>
        <v>RMFT404</v>
      </c>
      <c r="B546" s="59">
        <f>Utility_per_Participant!I541</f>
        <v>1E-3</v>
      </c>
      <c r="C546" s="59">
        <f>Utility_per_Participant!J541</f>
        <v>1E-3</v>
      </c>
      <c r="D546" s="60">
        <f>Utility_per_Participant!L541</f>
        <v>6.27</v>
      </c>
      <c r="E546" s="59">
        <f>Utility_per_Participant!Q541</f>
        <v>0</v>
      </c>
      <c r="F546" s="61" t="str">
        <f>Utility_per_Participant!R541</f>
        <v>RS</v>
      </c>
      <c r="G546" s="62">
        <f>Utility_per_Participant!M541</f>
        <v>10</v>
      </c>
      <c r="H546" s="63">
        <v>1</v>
      </c>
      <c r="I546" s="63">
        <v>1</v>
      </c>
      <c r="J546" s="63">
        <v>1</v>
      </c>
      <c r="K546" s="63">
        <v>1</v>
      </c>
      <c r="L546" s="63">
        <v>1</v>
      </c>
      <c r="M546" s="63">
        <v>1</v>
      </c>
      <c r="N546" s="63">
        <v>1</v>
      </c>
      <c r="O546" s="63">
        <v>1</v>
      </c>
      <c r="P546" s="63">
        <v>1</v>
      </c>
      <c r="Q546" s="63">
        <v>1</v>
      </c>
      <c r="R546" s="63">
        <v>1</v>
      </c>
      <c r="S546" s="63">
        <v>1</v>
      </c>
      <c r="T546" s="65">
        <f>Utility_per_Participant!K541</f>
        <v>0.21944999999999995</v>
      </c>
      <c r="U546" s="65">
        <v>0</v>
      </c>
      <c r="V546" s="66">
        <f>Utility_per_Participant!O541</f>
        <v>1.97</v>
      </c>
      <c r="W546" s="65">
        <v>0</v>
      </c>
      <c r="X546" s="65">
        <v>0</v>
      </c>
      <c r="Y546" s="65">
        <v>0</v>
      </c>
      <c r="Z546" s="63">
        <v>1</v>
      </c>
      <c r="AA546" s="67">
        <f>Utility_per_Participant!N541</f>
        <v>0</v>
      </c>
    </row>
    <row r="547" spans="1:27" ht="15.75" thickBot="1" x14ac:dyDescent="0.3">
      <c r="A547" s="58" t="str">
        <f>Utility_per_Participant!B542</f>
        <v>RMFN404</v>
      </c>
      <c r="B547" s="59">
        <f>Utility_per_Participant!I542</f>
        <v>1E-3</v>
      </c>
      <c r="C547" s="59">
        <f>Utility_per_Participant!J542</f>
        <v>1E-3</v>
      </c>
      <c r="D547" s="60">
        <f>Utility_per_Participant!L542</f>
        <v>6.27</v>
      </c>
      <c r="E547" s="59">
        <f>Utility_per_Participant!Q542</f>
        <v>0</v>
      </c>
      <c r="F547" s="61" t="str">
        <f>Utility_per_Participant!R542</f>
        <v>RS</v>
      </c>
      <c r="G547" s="62">
        <f>Utility_per_Participant!M542</f>
        <v>10</v>
      </c>
      <c r="H547" s="63">
        <v>1</v>
      </c>
      <c r="I547" s="63">
        <v>1</v>
      </c>
      <c r="J547" s="63">
        <v>1</v>
      </c>
      <c r="K547" s="63">
        <v>1</v>
      </c>
      <c r="L547" s="63">
        <v>1</v>
      </c>
      <c r="M547" s="63">
        <v>1</v>
      </c>
      <c r="N547" s="63">
        <v>1</v>
      </c>
      <c r="O547" s="63">
        <v>1</v>
      </c>
      <c r="P547" s="63">
        <v>1</v>
      </c>
      <c r="Q547" s="63">
        <v>1</v>
      </c>
      <c r="R547" s="63">
        <v>1</v>
      </c>
      <c r="S547" s="63">
        <v>1</v>
      </c>
      <c r="T547" s="65">
        <f>Utility_per_Participant!K542</f>
        <v>0.21944999999999995</v>
      </c>
      <c r="U547" s="65">
        <v>0</v>
      </c>
      <c r="V547" s="66">
        <f>Utility_per_Participant!O542</f>
        <v>1.97</v>
      </c>
      <c r="W547" s="65">
        <v>0</v>
      </c>
      <c r="X547" s="65">
        <v>0</v>
      </c>
      <c r="Y547" s="65">
        <v>0</v>
      </c>
      <c r="Z547" s="63">
        <v>1</v>
      </c>
      <c r="AA547" s="67">
        <f>Utility_per_Participant!N542</f>
        <v>0</v>
      </c>
    </row>
    <row r="548" spans="1:27" ht="15.75" thickBot="1" x14ac:dyDescent="0.3">
      <c r="A548" s="58" t="str">
        <f>Utility_per_Participant!B543</f>
        <v>RSFT404</v>
      </c>
      <c r="B548" s="59">
        <f>Utility_per_Participant!I543</f>
        <v>1E-3</v>
      </c>
      <c r="C548" s="59">
        <f>Utility_per_Participant!J543</f>
        <v>1E-3</v>
      </c>
      <c r="D548" s="60">
        <f>Utility_per_Participant!L543</f>
        <v>6.27</v>
      </c>
      <c r="E548" s="59">
        <f>Utility_per_Participant!Q543</f>
        <v>0</v>
      </c>
      <c r="F548" s="61" t="str">
        <f>Utility_per_Participant!R543</f>
        <v>RS</v>
      </c>
      <c r="G548" s="62">
        <f>Utility_per_Participant!M543</f>
        <v>10</v>
      </c>
      <c r="H548" s="63">
        <v>1</v>
      </c>
      <c r="I548" s="63">
        <v>1</v>
      </c>
      <c r="J548" s="63">
        <v>1</v>
      </c>
      <c r="K548" s="63">
        <v>1</v>
      </c>
      <c r="L548" s="63">
        <v>1</v>
      </c>
      <c r="M548" s="63">
        <v>1</v>
      </c>
      <c r="N548" s="63">
        <v>1</v>
      </c>
      <c r="O548" s="63">
        <v>1</v>
      </c>
      <c r="P548" s="63">
        <v>1</v>
      </c>
      <c r="Q548" s="63">
        <v>1</v>
      </c>
      <c r="R548" s="63">
        <v>1</v>
      </c>
      <c r="S548" s="63">
        <v>1</v>
      </c>
      <c r="T548" s="65">
        <f>Utility_per_Participant!K543</f>
        <v>0.21944999999999995</v>
      </c>
      <c r="U548" s="65">
        <v>0</v>
      </c>
      <c r="V548" s="66">
        <f>Utility_per_Participant!O543</f>
        <v>1.97</v>
      </c>
      <c r="W548" s="65">
        <v>0</v>
      </c>
      <c r="X548" s="65">
        <v>0</v>
      </c>
      <c r="Y548" s="65">
        <v>0</v>
      </c>
      <c r="Z548" s="63">
        <v>1</v>
      </c>
      <c r="AA548" s="67">
        <f>Utility_per_Participant!N543</f>
        <v>0</v>
      </c>
    </row>
    <row r="549" spans="1:27" ht="15.75" thickBot="1" x14ac:dyDescent="0.3">
      <c r="A549" s="58" t="str">
        <f>Utility_per_Participant!B544</f>
        <v>RSFN404</v>
      </c>
      <c r="B549" s="59">
        <f>Utility_per_Participant!I544</f>
        <v>1E-3</v>
      </c>
      <c r="C549" s="59">
        <f>Utility_per_Participant!J544</f>
        <v>1E-3</v>
      </c>
      <c r="D549" s="60">
        <f>Utility_per_Participant!L544</f>
        <v>6.27</v>
      </c>
      <c r="E549" s="59">
        <f>Utility_per_Participant!Q544</f>
        <v>0</v>
      </c>
      <c r="F549" s="61" t="str">
        <f>Utility_per_Participant!R544</f>
        <v>RS</v>
      </c>
      <c r="G549" s="62">
        <f>Utility_per_Participant!M544</f>
        <v>10</v>
      </c>
      <c r="H549" s="63">
        <v>1</v>
      </c>
      <c r="I549" s="63">
        <v>1</v>
      </c>
      <c r="J549" s="63">
        <v>1</v>
      </c>
      <c r="K549" s="63">
        <v>1</v>
      </c>
      <c r="L549" s="63">
        <v>1</v>
      </c>
      <c r="M549" s="63">
        <v>1</v>
      </c>
      <c r="N549" s="63">
        <v>1</v>
      </c>
      <c r="O549" s="63">
        <v>1</v>
      </c>
      <c r="P549" s="63">
        <v>1</v>
      </c>
      <c r="Q549" s="63">
        <v>1</v>
      </c>
      <c r="R549" s="63">
        <v>1</v>
      </c>
      <c r="S549" s="63">
        <v>1</v>
      </c>
      <c r="T549" s="65">
        <f>Utility_per_Participant!K544</f>
        <v>0.21944999999999995</v>
      </c>
      <c r="U549" s="65">
        <v>0</v>
      </c>
      <c r="V549" s="66">
        <f>Utility_per_Participant!O544</f>
        <v>1.97</v>
      </c>
      <c r="W549" s="65">
        <v>0</v>
      </c>
      <c r="X549" s="65">
        <v>0</v>
      </c>
      <c r="Y549" s="65">
        <v>0</v>
      </c>
      <c r="Z549" s="63">
        <v>1</v>
      </c>
      <c r="AA549" s="67">
        <f>Utility_per_Participant!N544</f>
        <v>0</v>
      </c>
    </row>
    <row r="550" spans="1:27" ht="15.75" thickBot="1" x14ac:dyDescent="0.3">
      <c r="A550" s="58" t="str">
        <f>Utility_per_Participant!B545</f>
        <v>RMOT405</v>
      </c>
      <c r="B550" s="59">
        <f>Utility_per_Participant!I545</f>
        <v>1E-3</v>
      </c>
      <c r="C550" s="59">
        <f>Utility_per_Participant!J545</f>
        <v>1E-3</v>
      </c>
      <c r="D550" s="60">
        <f>Utility_per_Participant!L545</f>
        <v>12.53</v>
      </c>
      <c r="E550" s="59">
        <f>Utility_per_Participant!Q545</f>
        <v>0</v>
      </c>
      <c r="F550" s="61" t="str">
        <f>Utility_per_Participant!R545</f>
        <v>RS</v>
      </c>
      <c r="G550" s="62">
        <f>Utility_per_Participant!M545</f>
        <v>10</v>
      </c>
      <c r="H550" s="63">
        <v>1</v>
      </c>
      <c r="I550" s="63">
        <v>1</v>
      </c>
      <c r="J550" s="63">
        <v>1</v>
      </c>
      <c r="K550" s="63">
        <v>1</v>
      </c>
      <c r="L550" s="63">
        <v>1</v>
      </c>
      <c r="M550" s="63">
        <v>1</v>
      </c>
      <c r="N550" s="63">
        <v>1</v>
      </c>
      <c r="O550" s="63">
        <v>1</v>
      </c>
      <c r="P550" s="63">
        <v>1</v>
      </c>
      <c r="Q550" s="63">
        <v>1</v>
      </c>
      <c r="R550" s="63">
        <v>1</v>
      </c>
      <c r="S550" s="63">
        <v>1</v>
      </c>
      <c r="T550" s="65">
        <f>Utility_per_Participant!K545</f>
        <v>0.43854999999999994</v>
      </c>
      <c r="U550" s="65">
        <v>0</v>
      </c>
      <c r="V550" s="66">
        <f>Utility_per_Participant!O545</f>
        <v>2.15</v>
      </c>
      <c r="W550" s="65">
        <v>0</v>
      </c>
      <c r="X550" s="65">
        <v>0</v>
      </c>
      <c r="Y550" s="65">
        <v>0</v>
      </c>
      <c r="Z550" s="63">
        <v>1</v>
      </c>
      <c r="AA550" s="67">
        <f>Utility_per_Participant!N545</f>
        <v>0</v>
      </c>
    </row>
    <row r="551" spans="1:27" ht="15.75" thickBot="1" x14ac:dyDescent="0.3">
      <c r="A551" s="58" t="str">
        <f>Utility_per_Participant!B546</f>
        <v>RMON405</v>
      </c>
      <c r="B551" s="59">
        <f>Utility_per_Participant!I546</f>
        <v>1E-3</v>
      </c>
      <c r="C551" s="59">
        <f>Utility_per_Participant!J546</f>
        <v>1E-3</v>
      </c>
      <c r="D551" s="60">
        <f>Utility_per_Participant!L546</f>
        <v>12.53</v>
      </c>
      <c r="E551" s="59">
        <f>Utility_per_Participant!Q546</f>
        <v>0</v>
      </c>
      <c r="F551" s="61" t="str">
        <f>Utility_per_Participant!R546</f>
        <v>RS</v>
      </c>
      <c r="G551" s="62">
        <f>Utility_per_Participant!M546</f>
        <v>10</v>
      </c>
      <c r="H551" s="63">
        <v>1</v>
      </c>
      <c r="I551" s="63">
        <v>1</v>
      </c>
      <c r="J551" s="63">
        <v>1</v>
      </c>
      <c r="K551" s="63">
        <v>1</v>
      </c>
      <c r="L551" s="63">
        <v>1</v>
      </c>
      <c r="M551" s="63">
        <v>1</v>
      </c>
      <c r="N551" s="63">
        <v>1</v>
      </c>
      <c r="O551" s="63">
        <v>1</v>
      </c>
      <c r="P551" s="63">
        <v>1</v>
      </c>
      <c r="Q551" s="63">
        <v>1</v>
      </c>
      <c r="R551" s="63">
        <v>1</v>
      </c>
      <c r="S551" s="63">
        <v>1</v>
      </c>
      <c r="T551" s="65">
        <f>Utility_per_Participant!K546</f>
        <v>0.43854999999999994</v>
      </c>
      <c r="U551" s="65">
        <v>0</v>
      </c>
      <c r="V551" s="66">
        <f>Utility_per_Participant!O546</f>
        <v>2.15</v>
      </c>
      <c r="W551" s="65">
        <v>0</v>
      </c>
      <c r="X551" s="65">
        <v>0</v>
      </c>
      <c r="Y551" s="65">
        <v>0</v>
      </c>
      <c r="Z551" s="63">
        <v>1</v>
      </c>
      <c r="AA551" s="67">
        <f>Utility_per_Participant!N546</f>
        <v>0</v>
      </c>
    </row>
    <row r="552" spans="1:27" ht="15.75" thickBot="1" x14ac:dyDescent="0.3">
      <c r="A552" s="58" t="str">
        <f>Utility_per_Participant!B547</f>
        <v>RMFT405</v>
      </c>
      <c r="B552" s="59">
        <f>Utility_per_Participant!I547</f>
        <v>1E-3</v>
      </c>
      <c r="C552" s="59">
        <f>Utility_per_Participant!J547</f>
        <v>1E-3</v>
      </c>
      <c r="D552" s="60">
        <f>Utility_per_Participant!L547</f>
        <v>12.53</v>
      </c>
      <c r="E552" s="59">
        <f>Utility_per_Participant!Q547</f>
        <v>0</v>
      </c>
      <c r="F552" s="61" t="str">
        <f>Utility_per_Participant!R547</f>
        <v>RS</v>
      </c>
      <c r="G552" s="62">
        <f>Utility_per_Participant!M547</f>
        <v>10</v>
      </c>
      <c r="H552" s="63">
        <v>1</v>
      </c>
      <c r="I552" s="63">
        <v>1</v>
      </c>
      <c r="J552" s="63">
        <v>1</v>
      </c>
      <c r="K552" s="63">
        <v>1</v>
      </c>
      <c r="L552" s="63">
        <v>1</v>
      </c>
      <c r="M552" s="63">
        <v>1</v>
      </c>
      <c r="N552" s="63">
        <v>1</v>
      </c>
      <c r="O552" s="63">
        <v>1</v>
      </c>
      <c r="P552" s="63">
        <v>1</v>
      </c>
      <c r="Q552" s="63">
        <v>1</v>
      </c>
      <c r="R552" s="63">
        <v>1</v>
      </c>
      <c r="S552" s="63">
        <v>1</v>
      </c>
      <c r="T552" s="65">
        <f>Utility_per_Participant!K547</f>
        <v>0.43854999999999994</v>
      </c>
      <c r="U552" s="65">
        <v>0</v>
      </c>
      <c r="V552" s="66">
        <f>Utility_per_Participant!O547</f>
        <v>2.15</v>
      </c>
      <c r="W552" s="65">
        <v>0</v>
      </c>
      <c r="X552" s="65">
        <v>0</v>
      </c>
      <c r="Y552" s="65">
        <v>0</v>
      </c>
      <c r="Z552" s="63">
        <v>1</v>
      </c>
      <c r="AA552" s="67">
        <f>Utility_per_Participant!N547</f>
        <v>0</v>
      </c>
    </row>
    <row r="553" spans="1:27" ht="15.75" thickBot="1" x14ac:dyDescent="0.3">
      <c r="A553" s="58" t="str">
        <f>Utility_per_Participant!B548</f>
        <v>RMFN405</v>
      </c>
      <c r="B553" s="59">
        <f>Utility_per_Participant!I548</f>
        <v>1E-3</v>
      </c>
      <c r="C553" s="59">
        <f>Utility_per_Participant!J548</f>
        <v>1E-3</v>
      </c>
      <c r="D553" s="60">
        <f>Utility_per_Participant!L548</f>
        <v>12.53</v>
      </c>
      <c r="E553" s="59">
        <f>Utility_per_Participant!Q548</f>
        <v>0</v>
      </c>
      <c r="F553" s="61" t="str">
        <f>Utility_per_Participant!R548</f>
        <v>RS</v>
      </c>
      <c r="G553" s="62">
        <f>Utility_per_Participant!M548</f>
        <v>10</v>
      </c>
      <c r="H553" s="63">
        <v>1</v>
      </c>
      <c r="I553" s="63">
        <v>1</v>
      </c>
      <c r="J553" s="63">
        <v>1</v>
      </c>
      <c r="K553" s="63">
        <v>1</v>
      </c>
      <c r="L553" s="63">
        <v>1</v>
      </c>
      <c r="M553" s="63">
        <v>1</v>
      </c>
      <c r="N553" s="63">
        <v>1</v>
      </c>
      <c r="O553" s="63">
        <v>1</v>
      </c>
      <c r="P553" s="63">
        <v>1</v>
      </c>
      <c r="Q553" s="63">
        <v>1</v>
      </c>
      <c r="R553" s="63">
        <v>1</v>
      </c>
      <c r="S553" s="63">
        <v>1</v>
      </c>
      <c r="T553" s="65">
        <f>Utility_per_Participant!K548</f>
        <v>0.43854999999999994</v>
      </c>
      <c r="U553" s="65">
        <v>0</v>
      </c>
      <c r="V553" s="66">
        <f>Utility_per_Participant!O548</f>
        <v>2.15</v>
      </c>
      <c r="W553" s="65">
        <v>0</v>
      </c>
      <c r="X553" s="65">
        <v>0</v>
      </c>
      <c r="Y553" s="65">
        <v>0</v>
      </c>
      <c r="Z553" s="63">
        <v>1</v>
      </c>
      <c r="AA553" s="67">
        <f>Utility_per_Participant!N548</f>
        <v>0</v>
      </c>
    </row>
    <row r="554" spans="1:27" ht="15.75" thickBot="1" x14ac:dyDescent="0.3">
      <c r="A554" s="58" t="str">
        <f>Utility_per_Participant!B549</f>
        <v>RSFT405</v>
      </c>
      <c r="B554" s="59">
        <f>Utility_per_Participant!I549</f>
        <v>1E-3</v>
      </c>
      <c r="C554" s="59">
        <f>Utility_per_Participant!J549</f>
        <v>1E-3</v>
      </c>
      <c r="D554" s="60">
        <f>Utility_per_Participant!L549</f>
        <v>12.53</v>
      </c>
      <c r="E554" s="59">
        <f>Utility_per_Participant!Q549</f>
        <v>0</v>
      </c>
      <c r="F554" s="61" t="str">
        <f>Utility_per_Participant!R549</f>
        <v>RS</v>
      </c>
      <c r="G554" s="62">
        <f>Utility_per_Participant!M549</f>
        <v>10</v>
      </c>
      <c r="H554" s="63">
        <v>1</v>
      </c>
      <c r="I554" s="63">
        <v>1</v>
      </c>
      <c r="J554" s="63">
        <v>1</v>
      </c>
      <c r="K554" s="63">
        <v>1</v>
      </c>
      <c r="L554" s="63">
        <v>1</v>
      </c>
      <c r="M554" s="63">
        <v>1</v>
      </c>
      <c r="N554" s="63">
        <v>1</v>
      </c>
      <c r="O554" s="63">
        <v>1</v>
      </c>
      <c r="P554" s="63">
        <v>1</v>
      </c>
      <c r="Q554" s="63">
        <v>1</v>
      </c>
      <c r="R554" s="63">
        <v>1</v>
      </c>
      <c r="S554" s="63">
        <v>1</v>
      </c>
      <c r="T554" s="65">
        <f>Utility_per_Participant!K549</f>
        <v>0.43854999999999994</v>
      </c>
      <c r="U554" s="65">
        <v>0</v>
      </c>
      <c r="V554" s="66">
        <f>Utility_per_Participant!O549</f>
        <v>2.15</v>
      </c>
      <c r="W554" s="65">
        <v>0</v>
      </c>
      <c r="X554" s="65">
        <v>0</v>
      </c>
      <c r="Y554" s="65">
        <v>0</v>
      </c>
      <c r="Z554" s="63">
        <v>1</v>
      </c>
      <c r="AA554" s="67">
        <f>Utility_per_Participant!N549</f>
        <v>0</v>
      </c>
    </row>
    <row r="555" spans="1:27" ht="15.75" thickBot="1" x14ac:dyDescent="0.3">
      <c r="A555" s="58" t="str">
        <f>Utility_per_Participant!B550</f>
        <v>RSFN405</v>
      </c>
      <c r="B555" s="59">
        <f>Utility_per_Participant!I550</f>
        <v>1E-3</v>
      </c>
      <c r="C555" s="59">
        <f>Utility_per_Participant!J550</f>
        <v>1E-3</v>
      </c>
      <c r="D555" s="60">
        <f>Utility_per_Participant!L550</f>
        <v>12.53</v>
      </c>
      <c r="E555" s="59">
        <f>Utility_per_Participant!Q550</f>
        <v>0</v>
      </c>
      <c r="F555" s="61" t="str">
        <f>Utility_per_Participant!R550</f>
        <v>RS</v>
      </c>
      <c r="G555" s="62">
        <f>Utility_per_Participant!M550</f>
        <v>10</v>
      </c>
      <c r="H555" s="63">
        <v>1</v>
      </c>
      <c r="I555" s="63">
        <v>1</v>
      </c>
      <c r="J555" s="63">
        <v>1</v>
      </c>
      <c r="K555" s="63">
        <v>1</v>
      </c>
      <c r="L555" s="63">
        <v>1</v>
      </c>
      <c r="M555" s="63">
        <v>1</v>
      </c>
      <c r="N555" s="63">
        <v>1</v>
      </c>
      <c r="O555" s="63">
        <v>1</v>
      </c>
      <c r="P555" s="63">
        <v>1</v>
      </c>
      <c r="Q555" s="63">
        <v>1</v>
      </c>
      <c r="R555" s="63">
        <v>1</v>
      </c>
      <c r="S555" s="63">
        <v>1</v>
      </c>
      <c r="T555" s="65">
        <f>Utility_per_Participant!K550</f>
        <v>0.43854999999999994</v>
      </c>
      <c r="U555" s="65">
        <v>0</v>
      </c>
      <c r="V555" s="66">
        <f>Utility_per_Participant!O550</f>
        <v>2.15</v>
      </c>
      <c r="W555" s="65">
        <v>0</v>
      </c>
      <c r="X555" s="65">
        <v>0</v>
      </c>
      <c r="Y555" s="65">
        <v>0</v>
      </c>
      <c r="Z555" s="63">
        <v>1</v>
      </c>
      <c r="AA555" s="67">
        <f>Utility_per_Participant!N550</f>
        <v>0</v>
      </c>
    </row>
    <row r="556" spans="1:27" ht="15.75" thickBot="1" x14ac:dyDescent="0.3">
      <c r="A556" s="58" t="str">
        <f>Utility_per_Participant!B551</f>
        <v>RMOE406</v>
      </c>
      <c r="B556" s="59">
        <f>Utility_per_Participant!I551</f>
        <v>1.0999999999999999E-2</v>
      </c>
      <c r="C556" s="59">
        <f>Utility_per_Participant!J551</f>
        <v>8.9999999999999993E-3</v>
      </c>
      <c r="D556" s="60">
        <f>Utility_per_Participant!L551</f>
        <v>107.39</v>
      </c>
      <c r="E556" s="59">
        <f>Utility_per_Participant!Q551</f>
        <v>0</v>
      </c>
      <c r="F556" s="61" t="str">
        <f>Utility_per_Participant!R551</f>
        <v>RS</v>
      </c>
      <c r="G556" s="62">
        <f>Utility_per_Participant!M551</f>
        <v>8</v>
      </c>
      <c r="H556" s="63">
        <v>1</v>
      </c>
      <c r="I556" s="63">
        <v>1</v>
      </c>
      <c r="J556" s="63">
        <v>1</v>
      </c>
      <c r="K556" s="63">
        <v>1</v>
      </c>
      <c r="L556" s="63">
        <v>1</v>
      </c>
      <c r="M556" s="63">
        <v>1</v>
      </c>
      <c r="N556" s="63">
        <v>1</v>
      </c>
      <c r="O556" s="63">
        <v>1</v>
      </c>
      <c r="P556" s="63">
        <v>1</v>
      </c>
      <c r="Q556" s="63">
        <v>1</v>
      </c>
      <c r="R556" s="63">
        <v>1</v>
      </c>
      <c r="S556" s="63">
        <v>1</v>
      </c>
      <c r="T556" s="65">
        <f>Utility_per_Participant!K551</f>
        <v>3.7586499999999998</v>
      </c>
      <c r="U556" s="65">
        <v>0</v>
      </c>
      <c r="V556" s="66">
        <f>Utility_per_Participant!O551</f>
        <v>28.01</v>
      </c>
      <c r="W556" s="65">
        <v>0</v>
      </c>
      <c r="X556" s="65">
        <v>0</v>
      </c>
      <c r="Y556" s="65">
        <v>0</v>
      </c>
      <c r="Z556" s="63">
        <v>1</v>
      </c>
      <c r="AA556" s="67">
        <f>Utility_per_Participant!N551</f>
        <v>0</v>
      </c>
    </row>
    <row r="557" spans="1:27" ht="15.75" thickBot="1" x14ac:dyDescent="0.3">
      <c r="A557" s="58" t="str">
        <f>Utility_per_Participant!B552</f>
        <v>RMON406</v>
      </c>
      <c r="B557" s="59">
        <f>Utility_per_Participant!I552</f>
        <v>1.0999999999999999E-2</v>
      </c>
      <c r="C557" s="59">
        <f>Utility_per_Participant!J552</f>
        <v>8.9999999999999993E-3</v>
      </c>
      <c r="D557" s="60">
        <f>Utility_per_Participant!L552</f>
        <v>107.39</v>
      </c>
      <c r="E557" s="59">
        <f>Utility_per_Participant!Q552</f>
        <v>0</v>
      </c>
      <c r="F557" s="61" t="str">
        <f>Utility_per_Participant!R552</f>
        <v>RS</v>
      </c>
      <c r="G557" s="62">
        <f>Utility_per_Participant!M552</f>
        <v>8</v>
      </c>
      <c r="H557" s="63">
        <v>1</v>
      </c>
      <c r="I557" s="63">
        <v>1</v>
      </c>
      <c r="J557" s="63">
        <v>1</v>
      </c>
      <c r="K557" s="63">
        <v>1</v>
      </c>
      <c r="L557" s="63">
        <v>1</v>
      </c>
      <c r="M557" s="63">
        <v>1</v>
      </c>
      <c r="N557" s="63">
        <v>1</v>
      </c>
      <c r="O557" s="63">
        <v>1</v>
      </c>
      <c r="P557" s="63">
        <v>1</v>
      </c>
      <c r="Q557" s="63">
        <v>1</v>
      </c>
      <c r="R557" s="63">
        <v>1</v>
      </c>
      <c r="S557" s="63">
        <v>1</v>
      </c>
      <c r="T557" s="65">
        <f>Utility_per_Participant!K552</f>
        <v>3.7586499999999998</v>
      </c>
      <c r="U557" s="65">
        <v>0</v>
      </c>
      <c r="V557" s="66">
        <f>Utility_per_Participant!O552</f>
        <v>28.01</v>
      </c>
      <c r="W557" s="65">
        <v>0</v>
      </c>
      <c r="X557" s="65">
        <v>0</v>
      </c>
      <c r="Y557" s="65">
        <v>0</v>
      </c>
      <c r="Z557" s="63">
        <v>1</v>
      </c>
      <c r="AA557" s="67">
        <f>Utility_per_Participant!N552</f>
        <v>0</v>
      </c>
    </row>
    <row r="558" spans="1:27" ht="15.75" thickBot="1" x14ac:dyDescent="0.3">
      <c r="A558" s="58" t="str">
        <f>Utility_per_Participant!B553</f>
        <v>RMFE406</v>
      </c>
      <c r="B558" s="59">
        <f>Utility_per_Participant!I553</f>
        <v>1.0999999999999999E-2</v>
      </c>
      <c r="C558" s="59">
        <f>Utility_per_Participant!J553</f>
        <v>8.9999999999999993E-3</v>
      </c>
      <c r="D558" s="60">
        <f>Utility_per_Participant!L553</f>
        <v>107.39</v>
      </c>
      <c r="E558" s="59">
        <f>Utility_per_Participant!Q553</f>
        <v>0</v>
      </c>
      <c r="F558" s="61" t="str">
        <f>Utility_per_Participant!R553</f>
        <v>RS</v>
      </c>
      <c r="G558" s="62">
        <f>Utility_per_Participant!M553</f>
        <v>8</v>
      </c>
      <c r="H558" s="63">
        <v>1</v>
      </c>
      <c r="I558" s="63">
        <v>1</v>
      </c>
      <c r="J558" s="63">
        <v>1</v>
      </c>
      <c r="K558" s="63">
        <v>1</v>
      </c>
      <c r="L558" s="63">
        <v>1</v>
      </c>
      <c r="M558" s="63">
        <v>1</v>
      </c>
      <c r="N558" s="63">
        <v>1</v>
      </c>
      <c r="O558" s="63">
        <v>1</v>
      </c>
      <c r="P558" s="63">
        <v>1</v>
      </c>
      <c r="Q558" s="63">
        <v>1</v>
      </c>
      <c r="R558" s="63">
        <v>1</v>
      </c>
      <c r="S558" s="63">
        <v>1</v>
      </c>
      <c r="T558" s="65">
        <f>Utility_per_Participant!K553</f>
        <v>3.7586499999999998</v>
      </c>
      <c r="U558" s="65">
        <v>0</v>
      </c>
      <c r="V558" s="66">
        <f>Utility_per_Participant!O553</f>
        <v>28.01</v>
      </c>
      <c r="W558" s="65">
        <v>0</v>
      </c>
      <c r="X558" s="65">
        <v>0</v>
      </c>
      <c r="Y558" s="65">
        <v>0</v>
      </c>
      <c r="Z558" s="63">
        <v>1</v>
      </c>
      <c r="AA558" s="67">
        <f>Utility_per_Participant!N553</f>
        <v>0</v>
      </c>
    </row>
    <row r="559" spans="1:27" ht="15.75" thickBot="1" x14ac:dyDescent="0.3">
      <c r="A559" s="58" t="str">
        <f>Utility_per_Participant!B554</f>
        <v>RMFN406</v>
      </c>
      <c r="B559" s="59">
        <f>Utility_per_Participant!I554</f>
        <v>1.0999999999999999E-2</v>
      </c>
      <c r="C559" s="59">
        <f>Utility_per_Participant!J554</f>
        <v>8.9999999999999993E-3</v>
      </c>
      <c r="D559" s="60">
        <f>Utility_per_Participant!L554</f>
        <v>107.39</v>
      </c>
      <c r="E559" s="59">
        <f>Utility_per_Participant!Q554</f>
        <v>0</v>
      </c>
      <c r="F559" s="61" t="str">
        <f>Utility_per_Participant!R554</f>
        <v>RS</v>
      </c>
      <c r="G559" s="62">
        <f>Utility_per_Participant!M554</f>
        <v>8</v>
      </c>
      <c r="H559" s="63">
        <v>1</v>
      </c>
      <c r="I559" s="63">
        <v>1</v>
      </c>
      <c r="J559" s="63">
        <v>1</v>
      </c>
      <c r="K559" s="63">
        <v>1</v>
      </c>
      <c r="L559" s="63">
        <v>1</v>
      </c>
      <c r="M559" s="63">
        <v>1</v>
      </c>
      <c r="N559" s="63">
        <v>1</v>
      </c>
      <c r="O559" s="63">
        <v>1</v>
      </c>
      <c r="P559" s="63">
        <v>1</v>
      </c>
      <c r="Q559" s="63">
        <v>1</v>
      </c>
      <c r="R559" s="63">
        <v>1</v>
      </c>
      <c r="S559" s="63">
        <v>1</v>
      </c>
      <c r="T559" s="65">
        <f>Utility_per_Participant!K554</f>
        <v>3.7586499999999998</v>
      </c>
      <c r="U559" s="65">
        <v>0</v>
      </c>
      <c r="V559" s="66">
        <f>Utility_per_Participant!O554</f>
        <v>28.01</v>
      </c>
      <c r="W559" s="65">
        <v>0</v>
      </c>
      <c r="X559" s="65">
        <v>0</v>
      </c>
      <c r="Y559" s="65">
        <v>0</v>
      </c>
      <c r="Z559" s="63">
        <v>1</v>
      </c>
      <c r="AA559" s="67">
        <f>Utility_per_Participant!N554</f>
        <v>0</v>
      </c>
    </row>
    <row r="560" spans="1:27" ht="15.75" thickBot="1" x14ac:dyDescent="0.3">
      <c r="A560" s="58" t="str">
        <f>Utility_per_Participant!B555</f>
        <v>RSFE406</v>
      </c>
      <c r="B560" s="59">
        <f>Utility_per_Participant!I555</f>
        <v>1.0999999999999999E-2</v>
      </c>
      <c r="C560" s="59">
        <f>Utility_per_Participant!J555</f>
        <v>8.9999999999999993E-3</v>
      </c>
      <c r="D560" s="60">
        <f>Utility_per_Participant!L555</f>
        <v>107.39</v>
      </c>
      <c r="E560" s="59">
        <f>Utility_per_Participant!Q555</f>
        <v>0</v>
      </c>
      <c r="F560" s="61" t="str">
        <f>Utility_per_Participant!R555</f>
        <v>RS</v>
      </c>
      <c r="G560" s="62">
        <f>Utility_per_Participant!M555</f>
        <v>8</v>
      </c>
      <c r="H560" s="63">
        <v>1</v>
      </c>
      <c r="I560" s="63">
        <v>1</v>
      </c>
      <c r="J560" s="63">
        <v>1</v>
      </c>
      <c r="K560" s="63">
        <v>1</v>
      </c>
      <c r="L560" s="63">
        <v>1</v>
      </c>
      <c r="M560" s="63">
        <v>1</v>
      </c>
      <c r="N560" s="63">
        <v>1</v>
      </c>
      <c r="O560" s="63">
        <v>1</v>
      </c>
      <c r="P560" s="63">
        <v>1</v>
      </c>
      <c r="Q560" s="63">
        <v>1</v>
      </c>
      <c r="R560" s="63">
        <v>1</v>
      </c>
      <c r="S560" s="63">
        <v>1</v>
      </c>
      <c r="T560" s="65">
        <f>Utility_per_Participant!K555</f>
        <v>3.7586499999999998</v>
      </c>
      <c r="U560" s="65">
        <v>0</v>
      </c>
      <c r="V560" s="66">
        <f>Utility_per_Participant!O555</f>
        <v>28.01</v>
      </c>
      <c r="W560" s="65">
        <v>0</v>
      </c>
      <c r="X560" s="65">
        <v>0</v>
      </c>
      <c r="Y560" s="65">
        <v>0</v>
      </c>
      <c r="Z560" s="63">
        <v>1</v>
      </c>
      <c r="AA560" s="67">
        <f>Utility_per_Participant!N555</f>
        <v>0</v>
      </c>
    </row>
    <row r="561" spans="1:27" ht="15.75" thickBot="1" x14ac:dyDescent="0.3">
      <c r="A561" s="58" t="str">
        <f>Utility_per_Participant!B556</f>
        <v>RSFN406</v>
      </c>
      <c r="B561" s="59">
        <f>Utility_per_Participant!I556</f>
        <v>1.0999999999999999E-2</v>
      </c>
      <c r="C561" s="59">
        <f>Utility_per_Participant!J556</f>
        <v>8.9999999999999993E-3</v>
      </c>
      <c r="D561" s="60">
        <f>Utility_per_Participant!L556</f>
        <v>107.39</v>
      </c>
      <c r="E561" s="59">
        <f>Utility_per_Participant!Q556</f>
        <v>0</v>
      </c>
      <c r="F561" s="61" t="str">
        <f>Utility_per_Participant!R556</f>
        <v>RS</v>
      </c>
      <c r="G561" s="62">
        <f>Utility_per_Participant!M556</f>
        <v>8</v>
      </c>
      <c r="H561" s="63">
        <v>1</v>
      </c>
      <c r="I561" s="63">
        <v>1</v>
      </c>
      <c r="J561" s="63">
        <v>1</v>
      </c>
      <c r="K561" s="63">
        <v>1</v>
      </c>
      <c r="L561" s="63">
        <v>1</v>
      </c>
      <c r="M561" s="63">
        <v>1</v>
      </c>
      <c r="N561" s="63">
        <v>1</v>
      </c>
      <c r="O561" s="63">
        <v>1</v>
      </c>
      <c r="P561" s="63">
        <v>1</v>
      </c>
      <c r="Q561" s="63">
        <v>1</v>
      </c>
      <c r="R561" s="63">
        <v>1</v>
      </c>
      <c r="S561" s="63">
        <v>1</v>
      </c>
      <c r="T561" s="65">
        <f>Utility_per_Participant!K556</f>
        <v>3.7586499999999998</v>
      </c>
      <c r="U561" s="65">
        <v>0</v>
      </c>
      <c r="V561" s="66">
        <f>Utility_per_Participant!O556</f>
        <v>28.01</v>
      </c>
      <c r="W561" s="65">
        <v>0</v>
      </c>
      <c r="X561" s="65">
        <v>0</v>
      </c>
      <c r="Y561" s="65">
        <v>0</v>
      </c>
      <c r="Z561" s="63">
        <v>1</v>
      </c>
      <c r="AA561" s="67">
        <f>Utility_per_Participant!N556</f>
        <v>0</v>
      </c>
    </row>
    <row r="562" spans="1:27" ht="15.75" thickBot="1" x14ac:dyDescent="0.3">
      <c r="A562" s="58" t="str">
        <f>Utility_per_Participant!B557</f>
        <v>RMOE407</v>
      </c>
      <c r="B562" s="59">
        <f>Utility_per_Participant!I557</f>
        <v>4.0000000000000001E-3</v>
      </c>
      <c r="C562" s="59">
        <f>Utility_per_Participant!J557</f>
        <v>6.0000000000000001E-3</v>
      </c>
      <c r="D562" s="60">
        <f>Utility_per_Participant!L557</f>
        <v>47.81</v>
      </c>
      <c r="E562" s="59">
        <f>Utility_per_Participant!Q557</f>
        <v>0</v>
      </c>
      <c r="F562" s="61" t="str">
        <f>Utility_per_Participant!R557</f>
        <v>RS</v>
      </c>
      <c r="G562" s="62">
        <f>Utility_per_Participant!M557</f>
        <v>8</v>
      </c>
      <c r="H562" s="63">
        <v>1</v>
      </c>
      <c r="I562" s="63">
        <v>1</v>
      </c>
      <c r="J562" s="63">
        <v>1</v>
      </c>
      <c r="K562" s="63">
        <v>1</v>
      </c>
      <c r="L562" s="63">
        <v>1</v>
      </c>
      <c r="M562" s="63">
        <v>1</v>
      </c>
      <c r="N562" s="63">
        <v>1</v>
      </c>
      <c r="O562" s="63">
        <v>1</v>
      </c>
      <c r="P562" s="63">
        <v>1</v>
      </c>
      <c r="Q562" s="63">
        <v>1</v>
      </c>
      <c r="R562" s="63">
        <v>1</v>
      </c>
      <c r="S562" s="63">
        <v>1</v>
      </c>
      <c r="T562" s="65">
        <f>Utility_per_Participant!K557</f>
        <v>1.6733499999999999</v>
      </c>
      <c r="U562" s="65">
        <v>0</v>
      </c>
      <c r="V562" s="66">
        <f>Utility_per_Participant!O557</f>
        <v>14.85</v>
      </c>
      <c r="W562" s="65">
        <v>0</v>
      </c>
      <c r="X562" s="65">
        <v>0</v>
      </c>
      <c r="Y562" s="65">
        <v>0</v>
      </c>
      <c r="Z562" s="63">
        <v>1</v>
      </c>
      <c r="AA562" s="67">
        <f>Utility_per_Participant!N557</f>
        <v>0</v>
      </c>
    </row>
    <row r="563" spans="1:27" ht="15.75" thickBot="1" x14ac:dyDescent="0.3">
      <c r="A563" s="58" t="str">
        <f>Utility_per_Participant!B558</f>
        <v>RMON407</v>
      </c>
      <c r="B563" s="59">
        <f>Utility_per_Participant!I558</f>
        <v>4.0000000000000001E-3</v>
      </c>
      <c r="C563" s="59">
        <f>Utility_per_Participant!J558</f>
        <v>6.0000000000000001E-3</v>
      </c>
      <c r="D563" s="60">
        <f>Utility_per_Participant!L558</f>
        <v>47.81</v>
      </c>
      <c r="E563" s="59">
        <f>Utility_per_Participant!Q558</f>
        <v>0</v>
      </c>
      <c r="F563" s="61" t="str">
        <f>Utility_per_Participant!R558</f>
        <v>RS</v>
      </c>
      <c r="G563" s="62">
        <f>Utility_per_Participant!M558</f>
        <v>8</v>
      </c>
      <c r="H563" s="63">
        <v>1</v>
      </c>
      <c r="I563" s="63">
        <v>1</v>
      </c>
      <c r="J563" s="63">
        <v>1</v>
      </c>
      <c r="K563" s="63">
        <v>1</v>
      </c>
      <c r="L563" s="63">
        <v>1</v>
      </c>
      <c r="M563" s="63">
        <v>1</v>
      </c>
      <c r="N563" s="63">
        <v>1</v>
      </c>
      <c r="O563" s="63">
        <v>1</v>
      </c>
      <c r="P563" s="63">
        <v>1</v>
      </c>
      <c r="Q563" s="63">
        <v>1</v>
      </c>
      <c r="R563" s="63">
        <v>1</v>
      </c>
      <c r="S563" s="63">
        <v>1</v>
      </c>
      <c r="T563" s="65">
        <f>Utility_per_Participant!K558</f>
        <v>1.6733499999999999</v>
      </c>
      <c r="U563" s="65">
        <v>0</v>
      </c>
      <c r="V563" s="66">
        <f>Utility_per_Participant!O558</f>
        <v>14.85</v>
      </c>
      <c r="W563" s="65">
        <v>0</v>
      </c>
      <c r="X563" s="65">
        <v>0</v>
      </c>
      <c r="Y563" s="65">
        <v>0</v>
      </c>
      <c r="Z563" s="63">
        <v>1</v>
      </c>
      <c r="AA563" s="67">
        <f>Utility_per_Participant!N558</f>
        <v>0</v>
      </c>
    </row>
    <row r="564" spans="1:27" ht="15.75" thickBot="1" x14ac:dyDescent="0.3">
      <c r="A564" s="58" t="str">
        <f>Utility_per_Participant!B559</f>
        <v>RMFE407</v>
      </c>
      <c r="B564" s="59">
        <f>Utility_per_Participant!I559</f>
        <v>4.0000000000000001E-3</v>
      </c>
      <c r="C564" s="59">
        <f>Utility_per_Participant!J559</f>
        <v>6.0000000000000001E-3</v>
      </c>
      <c r="D564" s="60">
        <f>Utility_per_Participant!L559</f>
        <v>47.81</v>
      </c>
      <c r="E564" s="59">
        <f>Utility_per_Participant!Q559</f>
        <v>0</v>
      </c>
      <c r="F564" s="61" t="str">
        <f>Utility_per_Participant!R559</f>
        <v>RS</v>
      </c>
      <c r="G564" s="62">
        <f>Utility_per_Participant!M559</f>
        <v>8</v>
      </c>
      <c r="H564" s="63">
        <v>1</v>
      </c>
      <c r="I564" s="63">
        <v>1</v>
      </c>
      <c r="J564" s="63">
        <v>1</v>
      </c>
      <c r="K564" s="63">
        <v>1</v>
      </c>
      <c r="L564" s="63">
        <v>1</v>
      </c>
      <c r="M564" s="63">
        <v>1</v>
      </c>
      <c r="N564" s="63">
        <v>1</v>
      </c>
      <c r="O564" s="63">
        <v>1</v>
      </c>
      <c r="P564" s="63">
        <v>1</v>
      </c>
      <c r="Q564" s="63">
        <v>1</v>
      </c>
      <c r="R564" s="63">
        <v>1</v>
      </c>
      <c r="S564" s="63">
        <v>1</v>
      </c>
      <c r="T564" s="65">
        <f>Utility_per_Participant!K559</f>
        <v>1.6733499999999999</v>
      </c>
      <c r="U564" s="65">
        <v>0</v>
      </c>
      <c r="V564" s="66">
        <f>Utility_per_Participant!O559</f>
        <v>14.85</v>
      </c>
      <c r="W564" s="65">
        <v>0</v>
      </c>
      <c r="X564" s="65">
        <v>0</v>
      </c>
      <c r="Y564" s="65">
        <v>0</v>
      </c>
      <c r="Z564" s="63">
        <v>1</v>
      </c>
      <c r="AA564" s="67">
        <f>Utility_per_Participant!N559</f>
        <v>0</v>
      </c>
    </row>
    <row r="565" spans="1:27" ht="15.75" thickBot="1" x14ac:dyDescent="0.3">
      <c r="A565" s="58" t="str">
        <f>Utility_per_Participant!B560</f>
        <v>RMFN407</v>
      </c>
      <c r="B565" s="59">
        <f>Utility_per_Participant!I560</f>
        <v>4.0000000000000001E-3</v>
      </c>
      <c r="C565" s="59">
        <f>Utility_per_Participant!J560</f>
        <v>6.0000000000000001E-3</v>
      </c>
      <c r="D565" s="60">
        <f>Utility_per_Participant!L560</f>
        <v>47.81</v>
      </c>
      <c r="E565" s="59">
        <f>Utility_per_Participant!Q560</f>
        <v>0</v>
      </c>
      <c r="F565" s="61" t="str">
        <f>Utility_per_Participant!R560</f>
        <v>RS</v>
      </c>
      <c r="G565" s="62">
        <f>Utility_per_Participant!M560</f>
        <v>8</v>
      </c>
      <c r="H565" s="63">
        <v>1</v>
      </c>
      <c r="I565" s="63">
        <v>1</v>
      </c>
      <c r="J565" s="63">
        <v>1</v>
      </c>
      <c r="K565" s="63">
        <v>1</v>
      </c>
      <c r="L565" s="63">
        <v>1</v>
      </c>
      <c r="M565" s="63">
        <v>1</v>
      </c>
      <c r="N565" s="63">
        <v>1</v>
      </c>
      <c r="O565" s="63">
        <v>1</v>
      </c>
      <c r="P565" s="63">
        <v>1</v>
      </c>
      <c r="Q565" s="63">
        <v>1</v>
      </c>
      <c r="R565" s="63">
        <v>1</v>
      </c>
      <c r="S565" s="63">
        <v>1</v>
      </c>
      <c r="T565" s="65">
        <f>Utility_per_Participant!K560</f>
        <v>1.6733499999999999</v>
      </c>
      <c r="U565" s="65">
        <v>0</v>
      </c>
      <c r="V565" s="66">
        <f>Utility_per_Participant!O560</f>
        <v>14.85</v>
      </c>
      <c r="W565" s="65">
        <v>0</v>
      </c>
      <c r="X565" s="65">
        <v>0</v>
      </c>
      <c r="Y565" s="65">
        <v>0</v>
      </c>
      <c r="Z565" s="63">
        <v>1</v>
      </c>
      <c r="AA565" s="67">
        <f>Utility_per_Participant!N560</f>
        <v>0</v>
      </c>
    </row>
    <row r="566" spans="1:27" ht="15.75" thickBot="1" x14ac:dyDescent="0.3">
      <c r="A566" s="58" t="str">
        <f>Utility_per_Participant!B561</f>
        <v>RSFE407</v>
      </c>
      <c r="B566" s="59">
        <f>Utility_per_Participant!I561</f>
        <v>4.0000000000000001E-3</v>
      </c>
      <c r="C566" s="59">
        <f>Utility_per_Participant!J561</f>
        <v>6.0000000000000001E-3</v>
      </c>
      <c r="D566" s="60">
        <f>Utility_per_Participant!L561</f>
        <v>47.81</v>
      </c>
      <c r="E566" s="59">
        <f>Utility_per_Participant!Q561</f>
        <v>0</v>
      </c>
      <c r="F566" s="61" t="str">
        <f>Utility_per_Participant!R561</f>
        <v>RS</v>
      </c>
      <c r="G566" s="62">
        <f>Utility_per_Participant!M561</f>
        <v>8</v>
      </c>
      <c r="H566" s="63">
        <v>1</v>
      </c>
      <c r="I566" s="63">
        <v>1</v>
      </c>
      <c r="J566" s="63">
        <v>1</v>
      </c>
      <c r="K566" s="63">
        <v>1</v>
      </c>
      <c r="L566" s="63">
        <v>1</v>
      </c>
      <c r="M566" s="63">
        <v>1</v>
      </c>
      <c r="N566" s="63">
        <v>1</v>
      </c>
      <c r="O566" s="63">
        <v>1</v>
      </c>
      <c r="P566" s="63">
        <v>1</v>
      </c>
      <c r="Q566" s="63">
        <v>1</v>
      </c>
      <c r="R566" s="63">
        <v>1</v>
      </c>
      <c r="S566" s="63">
        <v>1</v>
      </c>
      <c r="T566" s="65">
        <f>Utility_per_Participant!K561</f>
        <v>1.6733499999999999</v>
      </c>
      <c r="U566" s="65">
        <v>0</v>
      </c>
      <c r="V566" s="66">
        <f>Utility_per_Participant!O561</f>
        <v>14.85</v>
      </c>
      <c r="W566" s="65">
        <v>0</v>
      </c>
      <c r="X566" s="65">
        <v>0</v>
      </c>
      <c r="Y566" s="65">
        <v>0</v>
      </c>
      <c r="Z566" s="63">
        <v>1</v>
      </c>
      <c r="AA566" s="67">
        <f>Utility_per_Participant!N561</f>
        <v>0</v>
      </c>
    </row>
    <row r="567" spans="1:27" ht="15.75" thickBot="1" x14ac:dyDescent="0.3">
      <c r="A567" s="58" t="str">
        <f>Utility_per_Participant!B562</f>
        <v>RSFN407</v>
      </c>
      <c r="B567" s="59">
        <f>Utility_per_Participant!I562</f>
        <v>4.0000000000000001E-3</v>
      </c>
      <c r="C567" s="59">
        <f>Utility_per_Participant!J562</f>
        <v>6.0000000000000001E-3</v>
      </c>
      <c r="D567" s="60">
        <f>Utility_per_Participant!L562</f>
        <v>47.81</v>
      </c>
      <c r="E567" s="59">
        <f>Utility_per_Participant!Q562</f>
        <v>0</v>
      </c>
      <c r="F567" s="61" t="str">
        <f>Utility_per_Participant!R562</f>
        <v>RS</v>
      </c>
      <c r="G567" s="62">
        <f>Utility_per_Participant!M562</f>
        <v>8</v>
      </c>
      <c r="H567" s="63">
        <v>1</v>
      </c>
      <c r="I567" s="63">
        <v>1</v>
      </c>
      <c r="J567" s="63">
        <v>1</v>
      </c>
      <c r="K567" s="63">
        <v>1</v>
      </c>
      <c r="L567" s="63">
        <v>1</v>
      </c>
      <c r="M567" s="63">
        <v>1</v>
      </c>
      <c r="N567" s="63">
        <v>1</v>
      </c>
      <c r="O567" s="63">
        <v>1</v>
      </c>
      <c r="P567" s="63">
        <v>1</v>
      </c>
      <c r="Q567" s="63">
        <v>1</v>
      </c>
      <c r="R567" s="63">
        <v>1</v>
      </c>
      <c r="S567" s="63">
        <v>1</v>
      </c>
      <c r="T567" s="65">
        <f>Utility_per_Participant!K562</f>
        <v>1.6733499999999999</v>
      </c>
      <c r="U567" s="65">
        <v>0</v>
      </c>
      <c r="V567" s="66">
        <f>Utility_per_Participant!O562</f>
        <v>14.85</v>
      </c>
      <c r="W567" s="65">
        <v>0</v>
      </c>
      <c r="X567" s="65">
        <v>0</v>
      </c>
      <c r="Y567" s="65">
        <v>0</v>
      </c>
      <c r="Z567" s="63">
        <v>1</v>
      </c>
      <c r="AA567" s="67">
        <f>Utility_per_Participant!N562</f>
        <v>0</v>
      </c>
    </row>
    <row r="568" spans="1:27" ht="15.75" thickBot="1" x14ac:dyDescent="0.3">
      <c r="A568" s="58" t="str">
        <f>Utility_per_Participant!B563</f>
        <v>RMOE408</v>
      </c>
      <c r="B568" s="59">
        <f>Utility_per_Participant!I563</f>
        <v>5.0000000000000001E-3</v>
      </c>
      <c r="C568" s="59">
        <f>Utility_per_Participant!J563</f>
        <v>6.0000000000000001E-3</v>
      </c>
      <c r="D568" s="60">
        <f>Utility_per_Participant!L563</f>
        <v>51.23</v>
      </c>
      <c r="E568" s="59">
        <f>Utility_per_Participant!Q563</f>
        <v>0</v>
      </c>
      <c r="F568" s="61" t="str">
        <f>Utility_per_Participant!R563</f>
        <v>RS</v>
      </c>
      <c r="G568" s="62">
        <f>Utility_per_Participant!M563</f>
        <v>8</v>
      </c>
      <c r="H568" s="63">
        <v>1</v>
      </c>
      <c r="I568" s="63">
        <v>1</v>
      </c>
      <c r="J568" s="63">
        <v>1</v>
      </c>
      <c r="K568" s="63">
        <v>1</v>
      </c>
      <c r="L568" s="63">
        <v>1</v>
      </c>
      <c r="M568" s="63">
        <v>1</v>
      </c>
      <c r="N568" s="63">
        <v>1</v>
      </c>
      <c r="O568" s="63">
        <v>1</v>
      </c>
      <c r="P568" s="63">
        <v>1</v>
      </c>
      <c r="Q568" s="63">
        <v>1</v>
      </c>
      <c r="R568" s="63">
        <v>1</v>
      </c>
      <c r="S568" s="63">
        <v>1</v>
      </c>
      <c r="T568" s="65">
        <f>Utility_per_Participant!K563</f>
        <v>1.7930499999999998</v>
      </c>
      <c r="U568" s="65">
        <v>0</v>
      </c>
      <c r="V568" s="66">
        <f>Utility_per_Participant!O563</f>
        <v>132.75</v>
      </c>
      <c r="W568" s="65">
        <v>0</v>
      </c>
      <c r="X568" s="65">
        <v>0</v>
      </c>
      <c r="Y568" s="65">
        <v>0</v>
      </c>
      <c r="Z568" s="63">
        <v>1</v>
      </c>
      <c r="AA568" s="67">
        <f>Utility_per_Participant!N563</f>
        <v>0</v>
      </c>
    </row>
    <row r="569" spans="1:27" ht="15.75" thickBot="1" x14ac:dyDescent="0.3">
      <c r="A569" s="58" t="str">
        <f>Utility_per_Participant!B564</f>
        <v>RMON408</v>
      </c>
      <c r="B569" s="59">
        <f>Utility_per_Participant!I564</f>
        <v>5.0000000000000001E-3</v>
      </c>
      <c r="C569" s="59">
        <f>Utility_per_Participant!J564</f>
        <v>6.0000000000000001E-3</v>
      </c>
      <c r="D569" s="60">
        <f>Utility_per_Participant!L564</f>
        <v>51.23</v>
      </c>
      <c r="E569" s="59">
        <f>Utility_per_Participant!Q564</f>
        <v>0</v>
      </c>
      <c r="F569" s="61" t="str">
        <f>Utility_per_Participant!R564</f>
        <v>RS</v>
      </c>
      <c r="G569" s="62">
        <f>Utility_per_Participant!M564</f>
        <v>8</v>
      </c>
      <c r="H569" s="63">
        <v>1</v>
      </c>
      <c r="I569" s="63">
        <v>1</v>
      </c>
      <c r="J569" s="63">
        <v>1</v>
      </c>
      <c r="K569" s="63">
        <v>1</v>
      </c>
      <c r="L569" s="63">
        <v>1</v>
      </c>
      <c r="M569" s="63">
        <v>1</v>
      </c>
      <c r="N569" s="63">
        <v>1</v>
      </c>
      <c r="O569" s="63">
        <v>1</v>
      </c>
      <c r="P569" s="63">
        <v>1</v>
      </c>
      <c r="Q569" s="63">
        <v>1</v>
      </c>
      <c r="R569" s="63">
        <v>1</v>
      </c>
      <c r="S569" s="63">
        <v>1</v>
      </c>
      <c r="T569" s="65">
        <f>Utility_per_Participant!K564</f>
        <v>1.7930499999999998</v>
      </c>
      <c r="U569" s="65">
        <v>0</v>
      </c>
      <c r="V569" s="66">
        <f>Utility_per_Participant!O564</f>
        <v>132.75</v>
      </c>
      <c r="W569" s="65">
        <v>0</v>
      </c>
      <c r="X569" s="65">
        <v>0</v>
      </c>
      <c r="Y569" s="65">
        <v>0</v>
      </c>
      <c r="Z569" s="63">
        <v>1</v>
      </c>
      <c r="AA569" s="67">
        <f>Utility_per_Participant!N564</f>
        <v>0</v>
      </c>
    </row>
    <row r="570" spans="1:27" ht="15.75" thickBot="1" x14ac:dyDescent="0.3">
      <c r="A570" s="58" t="str">
        <f>Utility_per_Participant!B565</f>
        <v>RMFE408</v>
      </c>
      <c r="B570" s="59">
        <f>Utility_per_Participant!I565</f>
        <v>5.0000000000000001E-3</v>
      </c>
      <c r="C570" s="59">
        <f>Utility_per_Participant!J565</f>
        <v>6.0000000000000001E-3</v>
      </c>
      <c r="D570" s="60">
        <f>Utility_per_Participant!L565</f>
        <v>51.23</v>
      </c>
      <c r="E570" s="59">
        <f>Utility_per_Participant!Q565</f>
        <v>0</v>
      </c>
      <c r="F570" s="61" t="str">
        <f>Utility_per_Participant!R565</f>
        <v>RS</v>
      </c>
      <c r="G570" s="62">
        <f>Utility_per_Participant!M565</f>
        <v>8</v>
      </c>
      <c r="H570" s="63">
        <v>1</v>
      </c>
      <c r="I570" s="63">
        <v>1</v>
      </c>
      <c r="J570" s="63">
        <v>1</v>
      </c>
      <c r="K570" s="63">
        <v>1</v>
      </c>
      <c r="L570" s="63">
        <v>1</v>
      </c>
      <c r="M570" s="63">
        <v>1</v>
      </c>
      <c r="N570" s="63">
        <v>1</v>
      </c>
      <c r="O570" s="63">
        <v>1</v>
      </c>
      <c r="P570" s="63">
        <v>1</v>
      </c>
      <c r="Q570" s="63">
        <v>1</v>
      </c>
      <c r="R570" s="63">
        <v>1</v>
      </c>
      <c r="S570" s="63">
        <v>1</v>
      </c>
      <c r="T570" s="65">
        <f>Utility_per_Participant!K565</f>
        <v>1.7930499999999998</v>
      </c>
      <c r="U570" s="65">
        <v>0</v>
      </c>
      <c r="V570" s="66">
        <f>Utility_per_Participant!O565</f>
        <v>132.75</v>
      </c>
      <c r="W570" s="65">
        <v>0</v>
      </c>
      <c r="X570" s="65">
        <v>0</v>
      </c>
      <c r="Y570" s="65">
        <v>0</v>
      </c>
      <c r="Z570" s="63">
        <v>1</v>
      </c>
      <c r="AA570" s="67">
        <f>Utility_per_Participant!N565</f>
        <v>0</v>
      </c>
    </row>
    <row r="571" spans="1:27" ht="15.75" thickBot="1" x14ac:dyDescent="0.3">
      <c r="A571" s="58" t="str">
        <f>Utility_per_Participant!B566</f>
        <v>RMFN408</v>
      </c>
      <c r="B571" s="59">
        <f>Utility_per_Participant!I566</f>
        <v>5.0000000000000001E-3</v>
      </c>
      <c r="C571" s="59">
        <f>Utility_per_Participant!J566</f>
        <v>6.0000000000000001E-3</v>
      </c>
      <c r="D571" s="60">
        <f>Utility_per_Participant!L566</f>
        <v>51.23</v>
      </c>
      <c r="E571" s="59">
        <f>Utility_per_Participant!Q566</f>
        <v>0</v>
      </c>
      <c r="F571" s="61" t="str">
        <f>Utility_per_Participant!R566</f>
        <v>RS</v>
      </c>
      <c r="G571" s="62">
        <f>Utility_per_Participant!M566</f>
        <v>8</v>
      </c>
      <c r="H571" s="63">
        <v>1</v>
      </c>
      <c r="I571" s="63">
        <v>1</v>
      </c>
      <c r="J571" s="63">
        <v>1</v>
      </c>
      <c r="K571" s="63">
        <v>1</v>
      </c>
      <c r="L571" s="63">
        <v>1</v>
      </c>
      <c r="M571" s="63">
        <v>1</v>
      </c>
      <c r="N571" s="63">
        <v>1</v>
      </c>
      <c r="O571" s="63">
        <v>1</v>
      </c>
      <c r="P571" s="63">
        <v>1</v>
      </c>
      <c r="Q571" s="63">
        <v>1</v>
      </c>
      <c r="R571" s="63">
        <v>1</v>
      </c>
      <c r="S571" s="63">
        <v>1</v>
      </c>
      <c r="T571" s="65">
        <f>Utility_per_Participant!K566</f>
        <v>1.7930499999999998</v>
      </c>
      <c r="U571" s="65">
        <v>0</v>
      </c>
      <c r="V571" s="66">
        <f>Utility_per_Participant!O566</f>
        <v>132.75</v>
      </c>
      <c r="W571" s="65">
        <v>0</v>
      </c>
      <c r="X571" s="65">
        <v>0</v>
      </c>
      <c r="Y571" s="65">
        <v>0</v>
      </c>
      <c r="Z571" s="63">
        <v>1</v>
      </c>
      <c r="AA571" s="67">
        <f>Utility_per_Participant!N566</f>
        <v>0</v>
      </c>
    </row>
    <row r="572" spans="1:27" ht="15.75" thickBot="1" x14ac:dyDescent="0.3">
      <c r="A572" s="58" t="str">
        <f>Utility_per_Participant!B567</f>
        <v>RSFE408</v>
      </c>
      <c r="B572" s="59">
        <f>Utility_per_Participant!I567</f>
        <v>5.0000000000000001E-3</v>
      </c>
      <c r="C572" s="59">
        <f>Utility_per_Participant!J567</f>
        <v>6.0000000000000001E-3</v>
      </c>
      <c r="D572" s="60">
        <f>Utility_per_Participant!L567</f>
        <v>51.23</v>
      </c>
      <c r="E572" s="59">
        <f>Utility_per_Participant!Q567</f>
        <v>0</v>
      </c>
      <c r="F572" s="61" t="str">
        <f>Utility_per_Participant!R567</f>
        <v>RS</v>
      </c>
      <c r="G572" s="62">
        <f>Utility_per_Participant!M567</f>
        <v>8</v>
      </c>
      <c r="H572" s="63">
        <v>1</v>
      </c>
      <c r="I572" s="63">
        <v>1</v>
      </c>
      <c r="J572" s="63">
        <v>1</v>
      </c>
      <c r="K572" s="63">
        <v>1</v>
      </c>
      <c r="L572" s="63">
        <v>1</v>
      </c>
      <c r="M572" s="63">
        <v>1</v>
      </c>
      <c r="N572" s="63">
        <v>1</v>
      </c>
      <c r="O572" s="63">
        <v>1</v>
      </c>
      <c r="P572" s="63">
        <v>1</v>
      </c>
      <c r="Q572" s="63">
        <v>1</v>
      </c>
      <c r="R572" s="63">
        <v>1</v>
      </c>
      <c r="S572" s="63">
        <v>1</v>
      </c>
      <c r="T572" s="65">
        <f>Utility_per_Participant!K567</f>
        <v>1.7930499999999998</v>
      </c>
      <c r="U572" s="65">
        <v>0</v>
      </c>
      <c r="V572" s="66">
        <f>Utility_per_Participant!O567</f>
        <v>132.75</v>
      </c>
      <c r="W572" s="65">
        <v>0</v>
      </c>
      <c r="X572" s="65">
        <v>0</v>
      </c>
      <c r="Y572" s="65">
        <v>0</v>
      </c>
      <c r="Z572" s="63">
        <v>1</v>
      </c>
      <c r="AA572" s="67">
        <f>Utility_per_Participant!N567</f>
        <v>0</v>
      </c>
    </row>
    <row r="573" spans="1:27" ht="15.75" thickBot="1" x14ac:dyDescent="0.3">
      <c r="A573" s="58" t="str">
        <f>Utility_per_Participant!B568</f>
        <v>RSFN408</v>
      </c>
      <c r="B573" s="59">
        <f>Utility_per_Participant!I568</f>
        <v>5.0000000000000001E-3</v>
      </c>
      <c r="C573" s="59">
        <f>Utility_per_Participant!J568</f>
        <v>6.0000000000000001E-3</v>
      </c>
      <c r="D573" s="60">
        <f>Utility_per_Participant!L568</f>
        <v>51.23</v>
      </c>
      <c r="E573" s="59">
        <f>Utility_per_Participant!Q568</f>
        <v>0</v>
      </c>
      <c r="F573" s="61" t="str">
        <f>Utility_per_Participant!R568</f>
        <v>RS</v>
      </c>
      <c r="G573" s="62">
        <f>Utility_per_Participant!M568</f>
        <v>8</v>
      </c>
      <c r="H573" s="63">
        <v>1</v>
      </c>
      <c r="I573" s="63">
        <v>1</v>
      </c>
      <c r="J573" s="63">
        <v>1</v>
      </c>
      <c r="K573" s="63">
        <v>1</v>
      </c>
      <c r="L573" s="63">
        <v>1</v>
      </c>
      <c r="M573" s="63">
        <v>1</v>
      </c>
      <c r="N573" s="63">
        <v>1</v>
      </c>
      <c r="O573" s="63">
        <v>1</v>
      </c>
      <c r="P573" s="63">
        <v>1</v>
      </c>
      <c r="Q573" s="63">
        <v>1</v>
      </c>
      <c r="R573" s="63">
        <v>1</v>
      </c>
      <c r="S573" s="63">
        <v>1</v>
      </c>
      <c r="T573" s="65">
        <f>Utility_per_Participant!K568</f>
        <v>1.7930499999999998</v>
      </c>
      <c r="U573" s="65">
        <v>0</v>
      </c>
      <c r="V573" s="66">
        <f>Utility_per_Participant!O568</f>
        <v>132.75</v>
      </c>
      <c r="W573" s="65">
        <v>0</v>
      </c>
      <c r="X573" s="65">
        <v>0</v>
      </c>
      <c r="Y573" s="65">
        <v>0</v>
      </c>
      <c r="Z573" s="63">
        <v>1</v>
      </c>
      <c r="AA573" s="67">
        <f>Utility_per_Participant!N568</f>
        <v>0</v>
      </c>
    </row>
    <row r="574" spans="1:27" ht="15.75" thickBot="1" x14ac:dyDescent="0.3">
      <c r="A574" s="58" t="str">
        <f>Utility_per_Participant!B569</f>
        <v>RMOE501</v>
      </c>
      <c r="B574" s="59">
        <f>Utility_per_Participant!I569</f>
        <v>2.1000000000000001E-2</v>
      </c>
      <c r="C574" s="59">
        <f>Utility_per_Participant!J569</f>
        <v>7.0000000000000001E-3</v>
      </c>
      <c r="D574" s="60">
        <f>Utility_per_Participant!L569</f>
        <v>62.85</v>
      </c>
      <c r="E574" s="59">
        <f>Utility_per_Participant!Q569</f>
        <v>0</v>
      </c>
      <c r="F574" s="61" t="str">
        <f>Utility_per_Participant!R569</f>
        <v>RS</v>
      </c>
      <c r="G574" s="62">
        <f>Utility_per_Participant!M569</f>
        <v>15</v>
      </c>
      <c r="H574" s="63">
        <v>1</v>
      </c>
      <c r="I574" s="63">
        <v>1</v>
      </c>
      <c r="J574" s="63">
        <v>1</v>
      </c>
      <c r="K574" s="63">
        <v>1</v>
      </c>
      <c r="L574" s="63">
        <v>1</v>
      </c>
      <c r="M574" s="63">
        <v>1</v>
      </c>
      <c r="N574" s="63">
        <v>1</v>
      </c>
      <c r="O574" s="63">
        <v>1</v>
      </c>
      <c r="P574" s="63">
        <v>1</v>
      </c>
      <c r="Q574" s="63">
        <v>1</v>
      </c>
      <c r="R574" s="63">
        <v>1</v>
      </c>
      <c r="S574" s="63">
        <v>1</v>
      </c>
      <c r="T574" s="65">
        <f>Utility_per_Participant!K569</f>
        <v>3.7709999999999999</v>
      </c>
      <c r="U574" s="65">
        <v>0</v>
      </c>
      <c r="V574" s="66">
        <f>Utility_per_Participant!O569</f>
        <v>220.93</v>
      </c>
      <c r="W574" s="65">
        <v>0</v>
      </c>
      <c r="X574" s="65">
        <v>0</v>
      </c>
      <c r="Y574" s="65">
        <v>0</v>
      </c>
      <c r="Z574" s="63">
        <v>1</v>
      </c>
      <c r="AA574" s="67">
        <f>Utility_per_Participant!N569</f>
        <v>0</v>
      </c>
    </row>
    <row r="575" spans="1:27" ht="15.75" thickBot="1" x14ac:dyDescent="0.3">
      <c r="A575" s="58" t="str">
        <f>Utility_per_Participant!B570</f>
        <v>RMON501</v>
      </c>
      <c r="B575" s="59">
        <f>Utility_per_Participant!I570</f>
        <v>2.1000000000000001E-2</v>
      </c>
      <c r="C575" s="59">
        <f>Utility_per_Participant!J570</f>
        <v>7.0000000000000001E-3</v>
      </c>
      <c r="D575" s="60">
        <f>Utility_per_Participant!L570</f>
        <v>62.85</v>
      </c>
      <c r="E575" s="59">
        <f>Utility_per_Participant!Q570</f>
        <v>0</v>
      </c>
      <c r="F575" s="61" t="str">
        <f>Utility_per_Participant!R570</f>
        <v>RS</v>
      </c>
      <c r="G575" s="62">
        <f>Utility_per_Participant!M570</f>
        <v>15</v>
      </c>
      <c r="H575" s="63">
        <v>1</v>
      </c>
      <c r="I575" s="63">
        <v>1</v>
      </c>
      <c r="J575" s="63">
        <v>1</v>
      </c>
      <c r="K575" s="63">
        <v>1</v>
      </c>
      <c r="L575" s="63">
        <v>1</v>
      </c>
      <c r="M575" s="63">
        <v>1</v>
      </c>
      <c r="N575" s="63">
        <v>1</v>
      </c>
      <c r="O575" s="63">
        <v>1</v>
      </c>
      <c r="P575" s="63">
        <v>1</v>
      </c>
      <c r="Q575" s="63">
        <v>1</v>
      </c>
      <c r="R575" s="63">
        <v>1</v>
      </c>
      <c r="S575" s="63">
        <v>1</v>
      </c>
      <c r="T575" s="65">
        <f>Utility_per_Participant!K570</f>
        <v>3.7709999999999999</v>
      </c>
      <c r="U575" s="65">
        <v>0</v>
      </c>
      <c r="V575" s="66">
        <f>Utility_per_Participant!O570</f>
        <v>220.93</v>
      </c>
      <c r="W575" s="65">
        <v>0</v>
      </c>
      <c r="X575" s="65">
        <v>0</v>
      </c>
      <c r="Y575" s="65">
        <v>0</v>
      </c>
      <c r="Z575" s="63">
        <v>1</v>
      </c>
      <c r="AA575" s="67">
        <f>Utility_per_Participant!N570</f>
        <v>0</v>
      </c>
    </row>
    <row r="576" spans="1:27" ht="15.75" thickBot="1" x14ac:dyDescent="0.3">
      <c r="A576" s="58" t="str">
        <f>Utility_per_Participant!B571</f>
        <v>RMFE501</v>
      </c>
      <c r="B576" s="59">
        <f>Utility_per_Participant!I571</f>
        <v>2.1999999999999999E-2</v>
      </c>
      <c r="C576" s="59">
        <f>Utility_per_Participant!J571</f>
        <v>7.0000000000000001E-3</v>
      </c>
      <c r="D576" s="60">
        <f>Utility_per_Participant!L571</f>
        <v>66.430000000000007</v>
      </c>
      <c r="E576" s="59">
        <f>Utility_per_Participant!Q571</f>
        <v>0</v>
      </c>
      <c r="F576" s="61" t="str">
        <f>Utility_per_Participant!R571</f>
        <v>RS</v>
      </c>
      <c r="G576" s="62">
        <f>Utility_per_Participant!M571</f>
        <v>15</v>
      </c>
      <c r="H576" s="63">
        <v>1</v>
      </c>
      <c r="I576" s="63">
        <v>1</v>
      </c>
      <c r="J576" s="63">
        <v>1</v>
      </c>
      <c r="K576" s="63">
        <v>1</v>
      </c>
      <c r="L576" s="63">
        <v>1</v>
      </c>
      <c r="M576" s="63">
        <v>1</v>
      </c>
      <c r="N576" s="63">
        <v>1</v>
      </c>
      <c r="O576" s="63">
        <v>1</v>
      </c>
      <c r="P576" s="63">
        <v>1</v>
      </c>
      <c r="Q576" s="63">
        <v>1</v>
      </c>
      <c r="R576" s="63">
        <v>1</v>
      </c>
      <c r="S576" s="63">
        <v>1</v>
      </c>
      <c r="T576" s="65">
        <f>Utility_per_Participant!K571</f>
        <v>3.9858000000000002</v>
      </c>
      <c r="U576" s="65">
        <v>0</v>
      </c>
      <c r="V576" s="66">
        <f>Utility_per_Participant!O571</f>
        <v>220.93</v>
      </c>
      <c r="W576" s="65">
        <v>0</v>
      </c>
      <c r="X576" s="65">
        <v>0</v>
      </c>
      <c r="Y576" s="65">
        <v>0</v>
      </c>
      <c r="Z576" s="63">
        <v>1</v>
      </c>
      <c r="AA576" s="67">
        <f>Utility_per_Participant!N571</f>
        <v>0</v>
      </c>
    </row>
    <row r="577" spans="1:27" ht="15.75" thickBot="1" x14ac:dyDescent="0.3">
      <c r="A577" s="58" t="str">
        <f>Utility_per_Participant!B572</f>
        <v>RMFN501</v>
      </c>
      <c r="B577" s="59">
        <f>Utility_per_Participant!I572</f>
        <v>2.1999999999999999E-2</v>
      </c>
      <c r="C577" s="59">
        <f>Utility_per_Participant!J572</f>
        <v>7.0000000000000001E-3</v>
      </c>
      <c r="D577" s="60">
        <f>Utility_per_Participant!L572</f>
        <v>66.430000000000007</v>
      </c>
      <c r="E577" s="59">
        <f>Utility_per_Participant!Q572</f>
        <v>0</v>
      </c>
      <c r="F577" s="61" t="str">
        <f>Utility_per_Participant!R572</f>
        <v>RS</v>
      </c>
      <c r="G577" s="62">
        <f>Utility_per_Participant!M572</f>
        <v>15</v>
      </c>
      <c r="H577" s="63">
        <v>1</v>
      </c>
      <c r="I577" s="63">
        <v>1</v>
      </c>
      <c r="J577" s="63">
        <v>1</v>
      </c>
      <c r="K577" s="63">
        <v>1</v>
      </c>
      <c r="L577" s="63">
        <v>1</v>
      </c>
      <c r="M577" s="63">
        <v>1</v>
      </c>
      <c r="N577" s="63">
        <v>1</v>
      </c>
      <c r="O577" s="63">
        <v>1</v>
      </c>
      <c r="P577" s="63">
        <v>1</v>
      </c>
      <c r="Q577" s="63">
        <v>1</v>
      </c>
      <c r="R577" s="63">
        <v>1</v>
      </c>
      <c r="S577" s="63">
        <v>1</v>
      </c>
      <c r="T577" s="65">
        <f>Utility_per_Participant!K572</f>
        <v>3.9858000000000002</v>
      </c>
      <c r="U577" s="65">
        <v>0</v>
      </c>
      <c r="V577" s="66">
        <f>Utility_per_Participant!O572</f>
        <v>220.93</v>
      </c>
      <c r="W577" s="65">
        <v>0</v>
      </c>
      <c r="X577" s="65">
        <v>0</v>
      </c>
      <c r="Y577" s="65">
        <v>0</v>
      </c>
      <c r="Z577" s="63">
        <v>1</v>
      </c>
      <c r="AA577" s="67">
        <f>Utility_per_Participant!N572</f>
        <v>0</v>
      </c>
    </row>
    <row r="578" spans="1:27" ht="15.75" thickBot="1" x14ac:dyDescent="0.3">
      <c r="A578" s="58" t="str">
        <f>Utility_per_Participant!B573</f>
        <v>RSFE501</v>
      </c>
      <c r="B578" s="59">
        <f>Utility_per_Participant!I573</f>
        <v>0.02</v>
      </c>
      <c r="C578" s="59">
        <f>Utility_per_Participant!J573</f>
        <v>2.1999999999999999E-2</v>
      </c>
      <c r="D578" s="60">
        <f>Utility_per_Participant!L573</f>
        <v>200.97</v>
      </c>
      <c r="E578" s="59">
        <f>Utility_per_Participant!Q573</f>
        <v>0</v>
      </c>
      <c r="F578" s="61" t="str">
        <f>Utility_per_Participant!R573</f>
        <v>RS</v>
      </c>
      <c r="G578" s="62">
        <f>Utility_per_Participant!M573</f>
        <v>15</v>
      </c>
      <c r="H578" s="63">
        <v>1</v>
      </c>
      <c r="I578" s="63">
        <v>1</v>
      </c>
      <c r="J578" s="63">
        <v>1</v>
      </c>
      <c r="K578" s="63">
        <v>1</v>
      </c>
      <c r="L578" s="63">
        <v>1</v>
      </c>
      <c r="M578" s="63">
        <v>1</v>
      </c>
      <c r="N578" s="63">
        <v>1</v>
      </c>
      <c r="O578" s="63">
        <v>1</v>
      </c>
      <c r="P578" s="63">
        <v>1</v>
      </c>
      <c r="Q578" s="63">
        <v>1</v>
      </c>
      <c r="R578" s="63">
        <v>1</v>
      </c>
      <c r="S578" s="63">
        <v>1</v>
      </c>
      <c r="T578" s="65">
        <f>Utility_per_Participant!K573</f>
        <v>12.058199999999999</v>
      </c>
      <c r="U578" s="65">
        <v>0</v>
      </c>
      <c r="V578" s="66">
        <f>Utility_per_Participant!O573</f>
        <v>220.93</v>
      </c>
      <c r="W578" s="65">
        <v>0</v>
      </c>
      <c r="X578" s="65">
        <v>0</v>
      </c>
      <c r="Y578" s="65">
        <v>0</v>
      </c>
      <c r="Z578" s="63">
        <v>1</v>
      </c>
      <c r="AA578" s="67">
        <f>Utility_per_Participant!N573</f>
        <v>0</v>
      </c>
    </row>
    <row r="579" spans="1:27" ht="15.75" thickBot="1" x14ac:dyDescent="0.3">
      <c r="A579" s="58" t="str">
        <f>Utility_per_Participant!B574</f>
        <v>RSFN501</v>
      </c>
      <c r="B579" s="59">
        <f>Utility_per_Participant!I574</f>
        <v>0.02</v>
      </c>
      <c r="C579" s="59">
        <f>Utility_per_Participant!J574</f>
        <v>2.1999999999999999E-2</v>
      </c>
      <c r="D579" s="60">
        <f>Utility_per_Participant!L574</f>
        <v>200.97</v>
      </c>
      <c r="E579" s="59">
        <f>Utility_per_Participant!Q574</f>
        <v>0</v>
      </c>
      <c r="F579" s="61" t="str">
        <f>Utility_per_Participant!R574</f>
        <v>RS</v>
      </c>
      <c r="G579" s="62">
        <f>Utility_per_Participant!M574</f>
        <v>15</v>
      </c>
      <c r="H579" s="63">
        <v>1</v>
      </c>
      <c r="I579" s="63">
        <v>1</v>
      </c>
      <c r="J579" s="63">
        <v>1</v>
      </c>
      <c r="K579" s="63">
        <v>1</v>
      </c>
      <c r="L579" s="63">
        <v>1</v>
      </c>
      <c r="M579" s="63">
        <v>1</v>
      </c>
      <c r="N579" s="63">
        <v>1</v>
      </c>
      <c r="O579" s="63">
        <v>1</v>
      </c>
      <c r="P579" s="63">
        <v>1</v>
      </c>
      <c r="Q579" s="63">
        <v>1</v>
      </c>
      <c r="R579" s="63">
        <v>1</v>
      </c>
      <c r="S579" s="63">
        <v>1</v>
      </c>
      <c r="T579" s="65">
        <f>Utility_per_Participant!K574</f>
        <v>12.058199999999999</v>
      </c>
      <c r="U579" s="65">
        <v>0</v>
      </c>
      <c r="V579" s="66">
        <f>Utility_per_Participant!O574</f>
        <v>220.93</v>
      </c>
      <c r="W579" s="65">
        <v>0</v>
      </c>
      <c r="X579" s="65">
        <v>0</v>
      </c>
      <c r="Y579" s="65">
        <v>0</v>
      </c>
      <c r="Z579" s="63">
        <v>1</v>
      </c>
      <c r="AA579" s="67">
        <f>Utility_per_Participant!N574</f>
        <v>0</v>
      </c>
    </row>
    <row r="580" spans="1:27" ht="15.75" thickBot="1" x14ac:dyDescent="0.3">
      <c r="A580" s="58" t="str">
        <f>Utility_per_Participant!B575</f>
        <v>RMOT502</v>
      </c>
      <c r="B580" s="59">
        <f>Utility_per_Participant!I575</f>
        <v>1E-3</v>
      </c>
      <c r="C580" s="59">
        <f>Utility_per_Participant!J575</f>
        <v>1E-3</v>
      </c>
      <c r="D580" s="60">
        <f>Utility_per_Participant!L575</f>
        <v>10.11</v>
      </c>
      <c r="E580" s="59">
        <f>Utility_per_Participant!Q575</f>
        <v>0</v>
      </c>
      <c r="F580" s="61" t="str">
        <f>Utility_per_Participant!R575</f>
        <v>RS</v>
      </c>
      <c r="G580" s="62">
        <f>Utility_per_Participant!M575</f>
        <v>15</v>
      </c>
      <c r="H580" s="63">
        <v>1</v>
      </c>
      <c r="I580" s="63">
        <v>1</v>
      </c>
      <c r="J580" s="63">
        <v>1</v>
      </c>
      <c r="K580" s="63">
        <v>1</v>
      </c>
      <c r="L580" s="63">
        <v>1</v>
      </c>
      <c r="M580" s="63">
        <v>1</v>
      </c>
      <c r="N580" s="63">
        <v>1</v>
      </c>
      <c r="O580" s="63">
        <v>1</v>
      </c>
      <c r="P580" s="63">
        <v>1</v>
      </c>
      <c r="Q580" s="63">
        <v>1</v>
      </c>
      <c r="R580" s="63">
        <v>1</v>
      </c>
      <c r="S580" s="63">
        <v>1</v>
      </c>
      <c r="T580" s="65">
        <f>Utility_per_Participant!K575</f>
        <v>1.913614397937909</v>
      </c>
      <c r="U580" s="65">
        <v>0</v>
      </c>
      <c r="V580" s="66">
        <f>Utility_per_Participant!O575</f>
        <v>48.74</v>
      </c>
      <c r="W580" s="65">
        <v>0</v>
      </c>
      <c r="X580" s="65">
        <v>0</v>
      </c>
      <c r="Y580" s="65">
        <v>0</v>
      </c>
      <c r="Z580" s="63">
        <v>1</v>
      </c>
      <c r="AA580" s="67">
        <f>Utility_per_Participant!N575</f>
        <v>0</v>
      </c>
    </row>
    <row r="581" spans="1:27" ht="15.75" thickBot="1" x14ac:dyDescent="0.3">
      <c r="A581" s="58" t="str">
        <f>Utility_per_Participant!B576</f>
        <v>RMON502</v>
      </c>
      <c r="B581" s="59">
        <f>Utility_per_Participant!I576</f>
        <v>1E-3</v>
      </c>
      <c r="C581" s="59">
        <f>Utility_per_Participant!J576</f>
        <v>1E-3</v>
      </c>
      <c r="D581" s="60">
        <f>Utility_per_Participant!L576</f>
        <v>10.11</v>
      </c>
      <c r="E581" s="59">
        <f>Utility_per_Participant!Q576</f>
        <v>0</v>
      </c>
      <c r="F581" s="61" t="str">
        <f>Utility_per_Participant!R576</f>
        <v>RS</v>
      </c>
      <c r="G581" s="62">
        <f>Utility_per_Participant!M576</f>
        <v>15</v>
      </c>
      <c r="H581" s="63">
        <v>1</v>
      </c>
      <c r="I581" s="63">
        <v>1</v>
      </c>
      <c r="J581" s="63">
        <v>1</v>
      </c>
      <c r="K581" s="63">
        <v>1</v>
      </c>
      <c r="L581" s="63">
        <v>1</v>
      </c>
      <c r="M581" s="63">
        <v>1</v>
      </c>
      <c r="N581" s="63">
        <v>1</v>
      </c>
      <c r="O581" s="63">
        <v>1</v>
      </c>
      <c r="P581" s="63">
        <v>1</v>
      </c>
      <c r="Q581" s="63">
        <v>1</v>
      </c>
      <c r="R581" s="63">
        <v>1</v>
      </c>
      <c r="S581" s="63">
        <v>1</v>
      </c>
      <c r="T581" s="65">
        <f>Utility_per_Participant!K576</f>
        <v>1.913614397937909</v>
      </c>
      <c r="U581" s="65">
        <v>0</v>
      </c>
      <c r="V581" s="66">
        <f>Utility_per_Participant!O576</f>
        <v>48.74</v>
      </c>
      <c r="W581" s="65">
        <v>0</v>
      </c>
      <c r="X581" s="65">
        <v>0</v>
      </c>
      <c r="Y581" s="65">
        <v>0</v>
      </c>
      <c r="Z581" s="63">
        <v>1</v>
      </c>
      <c r="AA581" s="67">
        <f>Utility_per_Participant!N576</f>
        <v>0</v>
      </c>
    </row>
    <row r="582" spans="1:27" ht="15.75" thickBot="1" x14ac:dyDescent="0.3">
      <c r="A582" s="58" t="str">
        <f>Utility_per_Participant!B577</f>
        <v>RMFT502</v>
      </c>
      <c r="B582" s="59">
        <f>Utility_per_Participant!I577</f>
        <v>1E-3</v>
      </c>
      <c r="C582" s="59">
        <f>Utility_per_Participant!J577</f>
        <v>1E-3</v>
      </c>
      <c r="D582" s="60">
        <f>Utility_per_Participant!L577</f>
        <v>10.11</v>
      </c>
      <c r="E582" s="59">
        <f>Utility_per_Participant!Q577</f>
        <v>0</v>
      </c>
      <c r="F582" s="61" t="str">
        <f>Utility_per_Participant!R577</f>
        <v>RS</v>
      </c>
      <c r="G582" s="62">
        <f>Utility_per_Participant!M577</f>
        <v>15</v>
      </c>
      <c r="H582" s="63">
        <v>1</v>
      </c>
      <c r="I582" s="63">
        <v>1</v>
      </c>
      <c r="J582" s="63">
        <v>1</v>
      </c>
      <c r="K582" s="63">
        <v>1</v>
      </c>
      <c r="L582" s="63">
        <v>1</v>
      </c>
      <c r="M582" s="63">
        <v>1</v>
      </c>
      <c r="N582" s="63">
        <v>1</v>
      </c>
      <c r="O582" s="63">
        <v>1</v>
      </c>
      <c r="P582" s="63">
        <v>1</v>
      </c>
      <c r="Q582" s="63">
        <v>1</v>
      </c>
      <c r="R582" s="63">
        <v>1</v>
      </c>
      <c r="S582" s="63">
        <v>1</v>
      </c>
      <c r="T582" s="65">
        <f>Utility_per_Participant!K577</f>
        <v>1.913614397937909</v>
      </c>
      <c r="U582" s="65">
        <v>0</v>
      </c>
      <c r="V582" s="66">
        <f>Utility_per_Participant!O577</f>
        <v>48.74</v>
      </c>
      <c r="W582" s="65">
        <v>0</v>
      </c>
      <c r="X582" s="65">
        <v>0</v>
      </c>
      <c r="Y582" s="65">
        <v>0</v>
      </c>
      <c r="Z582" s="63">
        <v>1</v>
      </c>
      <c r="AA582" s="67">
        <f>Utility_per_Participant!N577</f>
        <v>0</v>
      </c>
    </row>
    <row r="583" spans="1:27" ht="15.75" thickBot="1" x14ac:dyDescent="0.3">
      <c r="A583" s="58" t="str">
        <f>Utility_per_Participant!B578</f>
        <v>RMFN502</v>
      </c>
      <c r="B583" s="59">
        <f>Utility_per_Participant!I578</f>
        <v>1E-3</v>
      </c>
      <c r="C583" s="59">
        <f>Utility_per_Participant!J578</f>
        <v>1E-3</v>
      </c>
      <c r="D583" s="60">
        <f>Utility_per_Participant!L578</f>
        <v>10.11</v>
      </c>
      <c r="E583" s="59">
        <f>Utility_per_Participant!Q578</f>
        <v>0</v>
      </c>
      <c r="F583" s="61" t="str">
        <f>Utility_per_Participant!R578</f>
        <v>RS</v>
      </c>
      <c r="G583" s="62">
        <f>Utility_per_Participant!M578</f>
        <v>15</v>
      </c>
      <c r="H583" s="63">
        <v>1</v>
      </c>
      <c r="I583" s="63">
        <v>1</v>
      </c>
      <c r="J583" s="63">
        <v>1</v>
      </c>
      <c r="K583" s="63">
        <v>1</v>
      </c>
      <c r="L583" s="63">
        <v>1</v>
      </c>
      <c r="M583" s="63">
        <v>1</v>
      </c>
      <c r="N583" s="63">
        <v>1</v>
      </c>
      <c r="O583" s="63">
        <v>1</v>
      </c>
      <c r="P583" s="63">
        <v>1</v>
      </c>
      <c r="Q583" s="63">
        <v>1</v>
      </c>
      <c r="R583" s="63">
        <v>1</v>
      </c>
      <c r="S583" s="63">
        <v>1</v>
      </c>
      <c r="T583" s="65">
        <f>Utility_per_Participant!K578</f>
        <v>1.913614397937909</v>
      </c>
      <c r="U583" s="65">
        <v>0</v>
      </c>
      <c r="V583" s="66">
        <f>Utility_per_Participant!O578</f>
        <v>48.74</v>
      </c>
      <c r="W583" s="65">
        <v>0</v>
      </c>
      <c r="X583" s="65">
        <v>0</v>
      </c>
      <c r="Y583" s="65">
        <v>0</v>
      </c>
      <c r="Z583" s="63">
        <v>1</v>
      </c>
      <c r="AA583" s="67">
        <f>Utility_per_Participant!N578</f>
        <v>0</v>
      </c>
    </row>
    <row r="584" spans="1:27" ht="15.75" thickBot="1" x14ac:dyDescent="0.3">
      <c r="A584" s="58" t="str">
        <f>Utility_per_Participant!B579</f>
        <v>RSFT502</v>
      </c>
      <c r="B584" s="59">
        <f>Utility_per_Participant!I579</f>
        <v>1E-3</v>
      </c>
      <c r="C584" s="59">
        <f>Utility_per_Participant!J579</f>
        <v>1E-3</v>
      </c>
      <c r="D584" s="60">
        <f>Utility_per_Participant!L579</f>
        <v>10.11</v>
      </c>
      <c r="E584" s="59">
        <f>Utility_per_Participant!Q579</f>
        <v>0</v>
      </c>
      <c r="F584" s="61" t="str">
        <f>Utility_per_Participant!R579</f>
        <v>RS</v>
      </c>
      <c r="G584" s="62">
        <f>Utility_per_Participant!M579</f>
        <v>15</v>
      </c>
      <c r="H584" s="63">
        <v>1</v>
      </c>
      <c r="I584" s="63">
        <v>1</v>
      </c>
      <c r="J584" s="63">
        <v>1</v>
      </c>
      <c r="K584" s="63">
        <v>1</v>
      </c>
      <c r="L584" s="63">
        <v>1</v>
      </c>
      <c r="M584" s="63">
        <v>1</v>
      </c>
      <c r="N584" s="63">
        <v>1</v>
      </c>
      <c r="O584" s="63">
        <v>1</v>
      </c>
      <c r="P584" s="63">
        <v>1</v>
      </c>
      <c r="Q584" s="63">
        <v>1</v>
      </c>
      <c r="R584" s="63">
        <v>1</v>
      </c>
      <c r="S584" s="63">
        <v>1</v>
      </c>
      <c r="T584" s="65">
        <f>Utility_per_Participant!K579</f>
        <v>1.913614397937909</v>
      </c>
      <c r="U584" s="65">
        <v>0</v>
      </c>
      <c r="V584" s="66">
        <f>Utility_per_Participant!O579</f>
        <v>48.74</v>
      </c>
      <c r="W584" s="65">
        <v>0</v>
      </c>
      <c r="X584" s="65">
        <v>0</v>
      </c>
      <c r="Y584" s="65">
        <v>0</v>
      </c>
      <c r="Z584" s="63">
        <v>1</v>
      </c>
      <c r="AA584" s="67">
        <f>Utility_per_Participant!N579</f>
        <v>0</v>
      </c>
    </row>
    <row r="585" spans="1:27" ht="15.75" thickBot="1" x14ac:dyDescent="0.3">
      <c r="A585" s="58" t="str">
        <f>Utility_per_Participant!B580</f>
        <v>RSFN502</v>
      </c>
      <c r="B585" s="59">
        <f>Utility_per_Participant!I580</f>
        <v>1E-3</v>
      </c>
      <c r="C585" s="59">
        <f>Utility_per_Participant!J580</f>
        <v>1E-3</v>
      </c>
      <c r="D585" s="60">
        <f>Utility_per_Participant!L580</f>
        <v>10.11</v>
      </c>
      <c r="E585" s="59">
        <f>Utility_per_Participant!Q580</f>
        <v>0</v>
      </c>
      <c r="F585" s="61" t="str">
        <f>Utility_per_Participant!R580</f>
        <v>RS</v>
      </c>
      <c r="G585" s="62">
        <f>Utility_per_Participant!M580</f>
        <v>15</v>
      </c>
      <c r="H585" s="63">
        <v>1</v>
      </c>
      <c r="I585" s="63">
        <v>1</v>
      </c>
      <c r="J585" s="63">
        <v>1</v>
      </c>
      <c r="K585" s="63">
        <v>1</v>
      </c>
      <c r="L585" s="63">
        <v>1</v>
      </c>
      <c r="M585" s="63">
        <v>1</v>
      </c>
      <c r="N585" s="63">
        <v>1</v>
      </c>
      <c r="O585" s="63">
        <v>1</v>
      </c>
      <c r="P585" s="63">
        <v>1</v>
      </c>
      <c r="Q585" s="63">
        <v>1</v>
      </c>
      <c r="R585" s="63">
        <v>1</v>
      </c>
      <c r="S585" s="63">
        <v>1</v>
      </c>
      <c r="T585" s="65">
        <f>Utility_per_Participant!K580</f>
        <v>1.913614397937909</v>
      </c>
      <c r="U585" s="65">
        <v>0</v>
      </c>
      <c r="V585" s="66">
        <f>Utility_per_Participant!O580</f>
        <v>48.74</v>
      </c>
      <c r="W585" s="65">
        <v>0</v>
      </c>
      <c r="X585" s="65">
        <v>0</v>
      </c>
      <c r="Y585" s="65">
        <v>0</v>
      </c>
      <c r="Z585" s="63">
        <v>1</v>
      </c>
      <c r="AA585" s="67">
        <f>Utility_per_Participant!N580</f>
        <v>0</v>
      </c>
    </row>
    <row r="586" spans="1:27" ht="15.75" thickBot="1" x14ac:dyDescent="0.3">
      <c r="A586" s="58" t="str">
        <f>Utility_per_Participant!B581</f>
        <v>RMOE503</v>
      </c>
      <c r="B586" s="59">
        <f>Utility_per_Participant!I581</f>
        <v>0.10299999999999999</v>
      </c>
      <c r="C586" s="59">
        <f>Utility_per_Participant!J581</f>
        <v>0</v>
      </c>
      <c r="D586" s="60">
        <f>Utility_per_Participant!L581</f>
        <v>247.38</v>
      </c>
      <c r="E586" s="59">
        <f>Utility_per_Participant!Q581</f>
        <v>0</v>
      </c>
      <c r="F586" s="61" t="str">
        <f>Utility_per_Participant!R581</f>
        <v>RS</v>
      </c>
      <c r="G586" s="62">
        <f>Utility_per_Participant!M581</f>
        <v>10</v>
      </c>
      <c r="H586" s="63">
        <v>1</v>
      </c>
      <c r="I586" s="63">
        <v>1</v>
      </c>
      <c r="J586" s="63">
        <v>1</v>
      </c>
      <c r="K586" s="63">
        <v>1</v>
      </c>
      <c r="L586" s="63">
        <v>1</v>
      </c>
      <c r="M586" s="63">
        <v>1</v>
      </c>
      <c r="N586" s="63">
        <v>1</v>
      </c>
      <c r="O586" s="63">
        <v>1</v>
      </c>
      <c r="P586" s="63">
        <v>1</v>
      </c>
      <c r="Q586" s="63">
        <v>1</v>
      </c>
      <c r="R586" s="63">
        <v>1</v>
      </c>
      <c r="S586" s="63">
        <v>1</v>
      </c>
      <c r="T586" s="65">
        <f>Utility_per_Participant!K581</f>
        <v>46.823929748949553</v>
      </c>
      <c r="U586" s="65">
        <v>0</v>
      </c>
      <c r="V586" s="66">
        <f>Utility_per_Participant!O581</f>
        <v>926.69</v>
      </c>
      <c r="W586" s="65">
        <v>0</v>
      </c>
      <c r="X586" s="65">
        <v>0</v>
      </c>
      <c r="Y586" s="65">
        <v>0</v>
      </c>
      <c r="Z586" s="63">
        <v>1</v>
      </c>
      <c r="AA586" s="67">
        <f>Utility_per_Participant!N581</f>
        <v>0</v>
      </c>
    </row>
    <row r="587" spans="1:27" ht="15.75" thickBot="1" x14ac:dyDescent="0.3">
      <c r="A587" s="58" t="str">
        <f>Utility_per_Participant!B582</f>
        <v>RMON503</v>
      </c>
      <c r="B587" s="59">
        <f>Utility_per_Participant!I582</f>
        <v>0.10299999999999999</v>
      </c>
      <c r="C587" s="59">
        <f>Utility_per_Participant!J582</f>
        <v>0</v>
      </c>
      <c r="D587" s="60">
        <f>Utility_per_Participant!L582</f>
        <v>247.38</v>
      </c>
      <c r="E587" s="59">
        <f>Utility_per_Participant!Q582</f>
        <v>0</v>
      </c>
      <c r="F587" s="61" t="str">
        <f>Utility_per_Participant!R582</f>
        <v>RS</v>
      </c>
      <c r="G587" s="62">
        <f>Utility_per_Participant!M582</f>
        <v>10</v>
      </c>
      <c r="H587" s="63">
        <v>1</v>
      </c>
      <c r="I587" s="63">
        <v>1</v>
      </c>
      <c r="J587" s="63">
        <v>1</v>
      </c>
      <c r="K587" s="63">
        <v>1</v>
      </c>
      <c r="L587" s="63">
        <v>1</v>
      </c>
      <c r="M587" s="63">
        <v>1</v>
      </c>
      <c r="N587" s="63">
        <v>1</v>
      </c>
      <c r="O587" s="63">
        <v>1</v>
      </c>
      <c r="P587" s="63">
        <v>1</v>
      </c>
      <c r="Q587" s="63">
        <v>1</v>
      </c>
      <c r="R587" s="63">
        <v>1</v>
      </c>
      <c r="S587" s="63">
        <v>1</v>
      </c>
      <c r="T587" s="65">
        <f>Utility_per_Participant!K582</f>
        <v>46.823929748949553</v>
      </c>
      <c r="U587" s="65">
        <v>0</v>
      </c>
      <c r="V587" s="66">
        <f>Utility_per_Participant!O582</f>
        <v>926.69</v>
      </c>
      <c r="W587" s="65">
        <v>0</v>
      </c>
      <c r="X587" s="65">
        <v>0</v>
      </c>
      <c r="Y587" s="65">
        <v>0</v>
      </c>
      <c r="Z587" s="63">
        <v>1</v>
      </c>
      <c r="AA587" s="67">
        <f>Utility_per_Participant!N582</f>
        <v>0</v>
      </c>
    </row>
    <row r="588" spans="1:27" ht="15.75" thickBot="1" x14ac:dyDescent="0.3">
      <c r="A588" s="58" t="str">
        <f>Utility_per_Participant!B583</f>
        <v>RMFE503</v>
      </c>
      <c r="B588" s="59">
        <f>Utility_per_Participant!I583</f>
        <v>6.3E-2</v>
      </c>
      <c r="C588" s="59">
        <f>Utility_per_Participant!J583</f>
        <v>0</v>
      </c>
      <c r="D588" s="60">
        <f>Utility_per_Participant!L583</f>
        <v>152.6</v>
      </c>
      <c r="E588" s="59">
        <f>Utility_per_Participant!Q583</f>
        <v>0</v>
      </c>
      <c r="F588" s="61" t="str">
        <f>Utility_per_Participant!R583</f>
        <v>RS</v>
      </c>
      <c r="G588" s="62">
        <f>Utility_per_Participant!M583</f>
        <v>10</v>
      </c>
      <c r="H588" s="63">
        <v>1</v>
      </c>
      <c r="I588" s="63">
        <v>1</v>
      </c>
      <c r="J588" s="63">
        <v>1</v>
      </c>
      <c r="K588" s="63">
        <v>1</v>
      </c>
      <c r="L588" s="63">
        <v>1</v>
      </c>
      <c r="M588" s="63">
        <v>1</v>
      </c>
      <c r="N588" s="63">
        <v>1</v>
      </c>
      <c r="O588" s="63">
        <v>1</v>
      </c>
      <c r="P588" s="63">
        <v>1</v>
      </c>
      <c r="Q588" s="63">
        <v>1</v>
      </c>
      <c r="R588" s="63">
        <v>1</v>
      </c>
      <c r="S588" s="63">
        <v>1</v>
      </c>
      <c r="T588" s="65">
        <f>Utility_per_Participant!K583</f>
        <v>28.884031367490099</v>
      </c>
      <c r="U588" s="65">
        <v>0</v>
      </c>
      <c r="V588" s="66">
        <f>Utility_per_Participant!O583</f>
        <v>926.69</v>
      </c>
      <c r="W588" s="65">
        <v>0</v>
      </c>
      <c r="X588" s="65">
        <v>0</v>
      </c>
      <c r="Y588" s="65">
        <v>0</v>
      </c>
      <c r="Z588" s="63">
        <v>1</v>
      </c>
      <c r="AA588" s="67">
        <f>Utility_per_Participant!N583</f>
        <v>0</v>
      </c>
    </row>
    <row r="589" spans="1:27" ht="15.75" thickBot="1" x14ac:dyDescent="0.3">
      <c r="A589" s="58" t="str">
        <f>Utility_per_Participant!B584</f>
        <v>RMFN503</v>
      </c>
      <c r="B589" s="59">
        <f>Utility_per_Participant!I584</f>
        <v>6.3E-2</v>
      </c>
      <c r="C589" s="59">
        <f>Utility_per_Participant!J584</f>
        <v>0</v>
      </c>
      <c r="D589" s="60">
        <f>Utility_per_Participant!L584</f>
        <v>152.6</v>
      </c>
      <c r="E589" s="59">
        <f>Utility_per_Participant!Q584</f>
        <v>0</v>
      </c>
      <c r="F589" s="61" t="str">
        <f>Utility_per_Participant!R584</f>
        <v>RS</v>
      </c>
      <c r="G589" s="62">
        <f>Utility_per_Participant!M584</f>
        <v>10</v>
      </c>
      <c r="H589" s="63">
        <v>1</v>
      </c>
      <c r="I589" s="63">
        <v>1</v>
      </c>
      <c r="J589" s="63">
        <v>1</v>
      </c>
      <c r="K589" s="63">
        <v>1</v>
      </c>
      <c r="L589" s="63">
        <v>1</v>
      </c>
      <c r="M589" s="63">
        <v>1</v>
      </c>
      <c r="N589" s="63">
        <v>1</v>
      </c>
      <c r="O589" s="63">
        <v>1</v>
      </c>
      <c r="P589" s="63">
        <v>1</v>
      </c>
      <c r="Q589" s="63">
        <v>1</v>
      </c>
      <c r="R589" s="63">
        <v>1</v>
      </c>
      <c r="S589" s="63">
        <v>1</v>
      </c>
      <c r="T589" s="65">
        <f>Utility_per_Participant!K584</f>
        <v>28.884031367490099</v>
      </c>
      <c r="U589" s="65">
        <v>0</v>
      </c>
      <c r="V589" s="66">
        <f>Utility_per_Participant!O584</f>
        <v>926.69</v>
      </c>
      <c r="W589" s="65">
        <v>0</v>
      </c>
      <c r="X589" s="65">
        <v>0</v>
      </c>
      <c r="Y589" s="65">
        <v>0</v>
      </c>
      <c r="Z589" s="63">
        <v>1</v>
      </c>
      <c r="AA589" s="67">
        <f>Utility_per_Participant!N584</f>
        <v>0</v>
      </c>
    </row>
    <row r="590" spans="1:27" ht="15.75" thickBot="1" x14ac:dyDescent="0.3">
      <c r="A590" s="58" t="str">
        <f>Utility_per_Participant!B585</f>
        <v>RSFE503</v>
      </c>
      <c r="B590" s="59">
        <f>Utility_per_Participant!I585</f>
        <v>0.154</v>
      </c>
      <c r="C590" s="59">
        <f>Utility_per_Participant!J585</f>
        <v>1E-3</v>
      </c>
      <c r="D590" s="60">
        <f>Utility_per_Participant!L585</f>
        <v>370.73</v>
      </c>
      <c r="E590" s="59">
        <f>Utility_per_Participant!Q585</f>
        <v>0</v>
      </c>
      <c r="F590" s="61" t="str">
        <f>Utility_per_Participant!R585</f>
        <v>RS</v>
      </c>
      <c r="G590" s="62">
        <f>Utility_per_Participant!M585</f>
        <v>10</v>
      </c>
      <c r="H590" s="63">
        <v>1</v>
      </c>
      <c r="I590" s="63">
        <v>1</v>
      </c>
      <c r="J590" s="63">
        <v>1</v>
      </c>
      <c r="K590" s="63">
        <v>1</v>
      </c>
      <c r="L590" s="63">
        <v>1</v>
      </c>
      <c r="M590" s="63">
        <v>1</v>
      </c>
      <c r="N590" s="63">
        <v>1</v>
      </c>
      <c r="O590" s="63">
        <v>1</v>
      </c>
      <c r="P590" s="63">
        <v>1</v>
      </c>
      <c r="Q590" s="63">
        <v>1</v>
      </c>
      <c r="R590" s="63">
        <v>1</v>
      </c>
      <c r="S590" s="63">
        <v>1</v>
      </c>
      <c r="T590" s="65">
        <f>Utility_per_Participant!K585</f>
        <v>70.171539638726117</v>
      </c>
      <c r="U590" s="65">
        <v>0</v>
      </c>
      <c r="V590" s="66">
        <f>Utility_per_Participant!O585</f>
        <v>926.69</v>
      </c>
      <c r="W590" s="65">
        <v>0</v>
      </c>
      <c r="X590" s="65">
        <v>0</v>
      </c>
      <c r="Y590" s="65">
        <v>0</v>
      </c>
      <c r="Z590" s="63">
        <v>1</v>
      </c>
      <c r="AA590" s="67">
        <f>Utility_per_Participant!N585</f>
        <v>0</v>
      </c>
    </row>
    <row r="591" spans="1:27" ht="15.75" thickBot="1" x14ac:dyDescent="0.3">
      <c r="A591" s="58" t="str">
        <f>Utility_per_Participant!B586</f>
        <v>RSFN503</v>
      </c>
      <c r="B591" s="59">
        <f>Utility_per_Participant!I586</f>
        <v>0.154</v>
      </c>
      <c r="C591" s="59">
        <f>Utility_per_Participant!J586</f>
        <v>1E-3</v>
      </c>
      <c r="D591" s="60">
        <f>Utility_per_Participant!L586</f>
        <v>370.73</v>
      </c>
      <c r="E591" s="59">
        <f>Utility_per_Participant!Q586</f>
        <v>0</v>
      </c>
      <c r="F591" s="61" t="str">
        <f>Utility_per_Participant!R586</f>
        <v>RS</v>
      </c>
      <c r="G591" s="62">
        <f>Utility_per_Participant!M586</f>
        <v>10</v>
      </c>
      <c r="H591" s="63">
        <v>1</v>
      </c>
      <c r="I591" s="63">
        <v>1</v>
      </c>
      <c r="J591" s="63">
        <v>1</v>
      </c>
      <c r="K591" s="63">
        <v>1</v>
      </c>
      <c r="L591" s="63">
        <v>1</v>
      </c>
      <c r="M591" s="63">
        <v>1</v>
      </c>
      <c r="N591" s="63">
        <v>1</v>
      </c>
      <c r="O591" s="63">
        <v>1</v>
      </c>
      <c r="P591" s="63">
        <v>1</v>
      </c>
      <c r="Q591" s="63">
        <v>1</v>
      </c>
      <c r="R591" s="63">
        <v>1</v>
      </c>
      <c r="S591" s="63">
        <v>1</v>
      </c>
      <c r="T591" s="65">
        <f>Utility_per_Participant!K586</f>
        <v>70.171539638726117</v>
      </c>
      <c r="U591" s="65">
        <v>0</v>
      </c>
      <c r="V591" s="66">
        <f>Utility_per_Participant!O586</f>
        <v>926.69</v>
      </c>
      <c r="W591" s="65">
        <v>0</v>
      </c>
      <c r="X591" s="65">
        <v>0</v>
      </c>
      <c r="Y591" s="65">
        <v>0</v>
      </c>
      <c r="Z591" s="63">
        <v>1</v>
      </c>
      <c r="AA591" s="67">
        <f>Utility_per_Participant!N586</f>
        <v>0</v>
      </c>
    </row>
    <row r="592" spans="1:27" ht="15.75" thickBot="1" x14ac:dyDescent="0.3">
      <c r="A592" s="58" t="str">
        <f>Utility_per_Participant!B587</f>
        <v>RMOT504</v>
      </c>
      <c r="B592" s="59">
        <f>Utility_per_Participant!I587</f>
        <v>6.6000000000000003E-2</v>
      </c>
      <c r="C592" s="59">
        <f>Utility_per_Participant!J587</f>
        <v>2.1999999999999999E-2</v>
      </c>
      <c r="D592" s="60">
        <f>Utility_per_Participant!L587</f>
        <v>198.3</v>
      </c>
      <c r="E592" s="59">
        <f>Utility_per_Participant!Q587</f>
        <v>0</v>
      </c>
      <c r="F592" s="61" t="str">
        <f>Utility_per_Participant!R587</f>
        <v>RS</v>
      </c>
      <c r="G592" s="62">
        <f>Utility_per_Participant!M587</f>
        <v>15</v>
      </c>
      <c r="H592" s="63">
        <v>1</v>
      </c>
      <c r="I592" s="63">
        <v>1</v>
      </c>
      <c r="J592" s="63">
        <v>1</v>
      </c>
      <c r="K592" s="63">
        <v>1</v>
      </c>
      <c r="L592" s="63">
        <v>1</v>
      </c>
      <c r="M592" s="63">
        <v>1</v>
      </c>
      <c r="N592" s="63">
        <v>1</v>
      </c>
      <c r="O592" s="63">
        <v>1</v>
      </c>
      <c r="P592" s="63">
        <v>1</v>
      </c>
      <c r="Q592" s="63">
        <v>1</v>
      </c>
      <c r="R592" s="63">
        <v>1</v>
      </c>
      <c r="S592" s="63">
        <v>1</v>
      </c>
      <c r="T592" s="65">
        <f>Utility_per_Participant!K587</f>
        <v>11.898</v>
      </c>
      <c r="U592" s="65">
        <v>0</v>
      </c>
      <c r="V592" s="66">
        <f>Utility_per_Participant!O587</f>
        <v>3669.01</v>
      </c>
      <c r="W592" s="65">
        <v>0</v>
      </c>
      <c r="X592" s="65">
        <v>0</v>
      </c>
      <c r="Y592" s="65">
        <v>0</v>
      </c>
      <c r="Z592" s="63">
        <v>1</v>
      </c>
      <c r="AA592" s="67">
        <f>Utility_per_Participant!N587</f>
        <v>0</v>
      </c>
    </row>
    <row r="593" spans="1:27" ht="15.75" thickBot="1" x14ac:dyDescent="0.3">
      <c r="A593" s="58" t="str">
        <f>Utility_per_Participant!B588</f>
        <v>RMON504</v>
      </c>
      <c r="B593" s="59">
        <f>Utility_per_Participant!I588</f>
        <v>6.6000000000000003E-2</v>
      </c>
      <c r="C593" s="59">
        <f>Utility_per_Participant!J588</f>
        <v>2.1999999999999999E-2</v>
      </c>
      <c r="D593" s="60">
        <f>Utility_per_Participant!L588</f>
        <v>198.3</v>
      </c>
      <c r="E593" s="59">
        <f>Utility_per_Participant!Q588</f>
        <v>0</v>
      </c>
      <c r="F593" s="61" t="str">
        <f>Utility_per_Participant!R588</f>
        <v>RS</v>
      </c>
      <c r="G593" s="62">
        <f>Utility_per_Participant!M588</f>
        <v>15</v>
      </c>
      <c r="H593" s="63">
        <v>1</v>
      </c>
      <c r="I593" s="63">
        <v>1</v>
      </c>
      <c r="J593" s="63">
        <v>1</v>
      </c>
      <c r="K593" s="63">
        <v>1</v>
      </c>
      <c r="L593" s="63">
        <v>1</v>
      </c>
      <c r="M593" s="63">
        <v>1</v>
      </c>
      <c r="N593" s="63">
        <v>1</v>
      </c>
      <c r="O593" s="63">
        <v>1</v>
      </c>
      <c r="P593" s="63">
        <v>1</v>
      </c>
      <c r="Q593" s="63">
        <v>1</v>
      </c>
      <c r="R593" s="63">
        <v>1</v>
      </c>
      <c r="S593" s="63">
        <v>1</v>
      </c>
      <c r="T593" s="65">
        <f>Utility_per_Participant!K588</f>
        <v>11.898</v>
      </c>
      <c r="U593" s="65">
        <v>0</v>
      </c>
      <c r="V593" s="66">
        <f>Utility_per_Participant!O588</f>
        <v>3669.01</v>
      </c>
      <c r="W593" s="65">
        <v>0</v>
      </c>
      <c r="X593" s="65">
        <v>0</v>
      </c>
      <c r="Y593" s="65">
        <v>0</v>
      </c>
      <c r="Z593" s="63">
        <v>1</v>
      </c>
      <c r="AA593" s="67">
        <f>Utility_per_Participant!N588</f>
        <v>0</v>
      </c>
    </row>
    <row r="594" spans="1:27" ht="15.75" thickBot="1" x14ac:dyDescent="0.3">
      <c r="A594" s="58" t="str">
        <f>Utility_per_Participant!B589</f>
        <v>RMFT504</v>
      </c>
      <c r="B594" s="59">
        <f>Utility_per_Participant!I589</f>
        <v>6.7000000000000004E-2</v>
      </c>
      <c r="C594" s="59">
        <f>Utility_per_Participant!J589</f>
        <v>2.1000000000000001E-2</v>
      </c>
      <c r="D594" s="60">
        <f>Utility_per_Participant!L589</f>
        <v>198.3</v>
      </c>
      <c r="E594" s="59">
        <f>Utility_per_Participant!Q589</f>
        <v>0</v>
      </c>
      <c r="F594" s="61" t="str">
        <f>Utility_per_Participant!R589</f>
        <v>RS</v>
      </c>
      <c r="G594" s="62">
        <f>Utility_per_Participant!M589</f>
        <v>15</v>
      </c>
      <c r="H594" s="63">
        <v>1</v>
      </c>
      <c r="I594" s="63">
        <v>1</v>
      </c>
      <c r="J594" s="63">
        <v>1</v>
      </c>
      <c r="K594" s="63">
        <v>1</v>
      </c>
      <c r="L594" s="63">
        <v>1</v>
      </c>
      <c r="M594" s="63">
        <v>1</v>
      </c>
      <c r="N594" s="63">
        <v>1</v>
      </c>
      <c r="O594" s="63">
        <v>1</v>
      </c>
      <c r="P594" s="63">
        <v>1</v>
      </c>
      <c r="Q594" s="63">
        <v>1</v>
      </c>
      <c r="R594" s="63">
        <v>1</v>
      </c>
      <c r="S594" s="63">
        <v>1</v>
      </c>
      <c r="T594" s="65">
        <f>Utility_per_Participant!K589</f>
        <v>11.898</v>
      </c>
      <c r="U594" s="65">
        <v>0</v>
      </c>
      <c r="V594" s="66">
        <f>Utility_per_Participant!O589</f>
        <v>3669.01</v>
      </c>
      <c r="W594" s="65">
        <v>0</v>
      </c>
      <c r="X594" s="65">
        <v>0</v>
      </c>
      <c r="Y594" s="65">
        <v>0</v>
      </c>
      <c r="Z594" s="63">
        <v>1</v>
      </c>
      <c r="AA594" s="67">
        <f>Utility_per_Participant!N589</f>
        <v>0</v>
      </c>
    </row>
    <row r="595" spans="1:27" ht="15.75" thickBot="1" x14ac:dyDescent="0.3">
      <c r="A595" s="58" t="str">
        <f>Utility_per_Participant!B590</f>
        <v>RMFN504</v>
      </c>
      <c r="B595" s="59">
        <f>Utility_per_Participant!I590</f>
        <v>6.7000000000000004E-2</v>
      </c>
      <c r="C595" s="59">
        <f>Utility_per_Participant!J590</f>
        <v>2.1000000000000001E-2</v>
      </c>
      <c r="D595" s="60">
        <f>Utility_per_Participant!L590</f>
        <v>198.3</v>
      </c>
      <c r="E595" s="59">
        <f>Utility_per_Participant!Q590</f>
        <v>0</v>
      </c>
      <c r="F595" s="61" t="str">
        <f>Utility_per_Participant!R590</f>
        <v>RS</v>
      </c>
      <c r="G595" s="62">
        <f>Utility_per_Participant!M590</f>
        <v>15</v>
      </c>
      <c r="H595" s="63">
        <v>1</v>
      </c>
      <c r="I595" s="63">
        <v>1</v>
      </c>
      <c r="J595" s="63">
        <v>1</v>
      </c>
      <c r="K595" s="63">
        <v>1</v>
      </c>
      <c r="L595" s="63">
        <v>1</v>
      </c>
      <c r="M595" s="63">
        <v>1</v>
      </c>
      <c r="N595" s="63">
        <v>1</v>
      </c>
      <c r="O595" s="63">
        <v>1</v>
      </c>
      <c r="P595" s="63">
        <v>1</v>
      </c>
      <c r="Q595" s="63">
        <v>1</v>
      </c>
      <c r="R595" s="63">
        <v>1</v>
      </c>
      <c r="S595" s="63">
        <v>1</v>
      </c>
      <c r="T595" s="65">
        <f>Utility_per_Participant!K590</f>
        <v>11.898</v>
      </c>
      <c r="U595" s="65">
        <v>0</v>
      </c>
      <c r="V595" s="66">
        <f>Utility_per_Participant!O590</f>
        <v>3669.01</v>
      </c>
      <c r="W595" s="65">
        <v>0</v>
      </c>
      <c r="X595" s="65">
        <v>0</v>
      </c>
      <c r="Y595" s="65">
        <v>0</v>
      </c>
      <c r="Z595" s="63">
        <v>1</v>
      </c>
      <c r="AA595" s="67">
        <f>Utility_per_Participant!N590</f>
        <v>0</v>
      </c>
    </row>
    <row r="596" spans="1:27" ht="15.75" thickBot="1" x14ac:dyDescent="0.3">
      <c r="A596" s="58" t="str">
        <f>Utility_per_Participant!B591</f>
        <v>RSFT504</v>
      </c>
      <c r="B596" s="59">
        <f>Utility_per_Participant!I591</f>
        <v>1.9E-2</v>
      </c>
      <c r="C596" s="59">
        <f>Utility_per_Participant!J591</f>
        <v>2.1999999999999999E-2</v>
      </c>
      <c r="D596" s="60">
        <f>Utility_per_Participant!L591</f>
        <v>198.3</v>
      </c>
      <c r="E596" s="59">
        <f>Utility_per_Participant!Q591</f>
        <v>0</v>
      </c>
      <c r="F596" s="61" t="str">
        <f>Utility_per_Participant!R591</f>
        <v>RS</v>
      </c>
      <c r="G596" s="62">
        <f>Utility_per_Participant!M591</f>
        <v>15</v>
      </c>
      <c r="H596" s="63">
        <v>1</v>
      </c>
      <c r="I596" s="63">
        <v>1</v>
      </c>
      <c r="J596" s="63">
        <v>1</v>
      </c>
      <c r="K596" s="63">
        <v>1</v>
      </c>
      <c r="L596" s="63">
        <v>1</v>
      </c>
      <c r="M596" s="63">
        <v>1</v>
      </c>
      <c r="N596" s="63">
        <v>1</v>
      </c>
      <c r="O596" s="63">
        <v>1</v>
      </c>
      <c r="P596" s="63">
        <v>1</v>
      </c>
      <c r="Q596" s="63">
        <v>1</v>
      </c>
      <c r="R596" s="63">
        <v>1</v>
      </c>
      <c r="S596" s="63">
        <v>1</v>
      </c>
      <c r="T596" s="65">
        <f>Utility_per_Participant!K591</f>
        <v>11.898</v>
      </c>
      <c r="U596" s="65">
        <v>0</v>
      </c>
      <c r="V596" s="66">
        <f>Utility_per_Participant!O591</f>
        <v>3669.01</v>
      </c>
      <c r="W596" s="65">
        <v>0</v>
      </c>
      <c r="X596" s="65">
        <v>0</v>
      </c>
      <c r="Y596" s="65">
        <v>0</v>
      </c>
      <c r="Z596" s="63">
        <v>1</v>
      </c>
      <c r="AA596" s="67">
        <f>Utility_per_Participant!N591</f>
        <v>0</v>
      </c>
    </row>
    <row r="597" spans="1:27" ht="15.75" thickBot="1" x14ac:dyDescent="0.3">
      <c r="A597" s="58" t="str">
        <f>Utility_per_Participant!B592</f>
        <v>RSFN504</v>
      </c>
      <c r="B597" s="59">
        <f>Utility_per_Participant!I592</f>
        <v>1.9E-2</v>
      </c>
      <c r="C597" s="59">
        <f>Utility_per_Participant!J592</f>
        <v>2.1999999999999999E-2</v>
      </c>
      <c r="D597" s="60">
        <f>Utility_per_Participant!L592</f>
        <v>198.3</v>
      </c>
      <c r="E597" s="59">
        <f>Utility_per_Participant!Q592</f>
        <v>0</v>
      </c>
      <c r="F597" s="61" t="str">
        <f>Utility_per_Participant!R592</f>
        <v>RS</v>
      </c>
      <c r="G597" s="62">
        <f>Utility_per_Participant!M592</f>
        <v>15</v>
      </c>
      <c r="H597" s="63">
        <v>1</v>
      </c>
      <c r="I597" s="63">
        <v>1</v>
      </c>
      <c r="J597" s="63">
        <v>1</v>
      </c>
      <c r="K597" s="63">
        <v>1</v>
      </c>
      <c r="L597" s="63">
        <v>1</v>
      </c>
      <c r="M597" s="63">
        <v>1</v>
      </c>
      <c r="N597" s="63">
        <v>1</v>
      </c>
      <c r="O597" s="63">
        <v>1</v>
      </c>
      <c r="P597" s="63">
        <v>1</v>
      </c>
      <c r="Q597" s="63">
        <v>1</v>
      </c>
      <c r="R597" s="63">
        <v>1</v>
      </c>
      <c r="S597" s="63">
        <v>1</v>
      </c>
      <c r="T597" s="65">
        <f>Utility_per_Participant!K592</f>
        <v>11.898</v>
      </c>
      <c r="U597" s="65">
        <v>0</v>
      </c>
      <c r="V597" s="66">
        <f>Utility_per_Participant!O592</f>
        <v>3669.01</v>
      </c>
      <c r="W597" s="65">
        <v>0</v>
      </c>
      <c r="X597" s="65">
        <v>0</v>
      </c>
      <c r="Y597" s="65">
        <v>0</v>
      </c>
      <c r="Z597" s="63">
        <v>1</v>
      </c>
      <c r="AA597" s="67">
        <f>Utility_per_Participant!N592</f>
        <v>0</v>
      </c>
    </row>
    <row r="598" spans="1:27" ht="15.75" thickBot="1" x14ac:dyDescent="0.3">
      <c r="A598" s="58" t="str">
        <f>Utility_per_Participant!B593</f>
        <v>RMOT601</v>
      </c>
      <c r="B598" s="59">
        <f>Utility_per_Participant!I593</f>
        <v>0.13300000000000001</v>
      </c>
      <c r="C598" s="59">
        <f>Utility_per_Participant!J593</f>
        <v>0.318</v>
      </c>
      <c r="D598" s="60">
        <f>Utility_per_Participant!L593</f>
        <v>1190.47</v>
      </c>
      <c r="E598" s="59">
        <f>Utility_per_Participant!Q593</f>
        <v>0</v>
      </c>
      <c r="F598" s="61" t="str">
        <f>Utility_per_Participant!R593</f>
        <v>RS</v>
      </c>
      <c r="G598" s="62">
        <f>Utility_per_Participant!M593</f>
        <v>15</v>
      </c>
      <c r="H598" s="63">
        <v>1</v>
      </c>
      <c r="I598" s="63">
        <v>1</v>
      </c>
      <c r="J598" s="63">
        <v>1</v>
      </c>
      <c r="K598" s="63">
        <v>1</v>
      </c>
      <c r="L598" s="63">
        <v>1</v>
      </c>
      <c r="M598" s="63">
        <v>1</v>
      </c>
      <c r="N598" s="63">
        <v>1</v>
      </c>
      <c r="O598" s="63">
        <v>1</v>
      </c>
      <c r="P598" s="63">
        <v>1</v>
      </c>
      <c r="Q598" s="63">
        <v>1</v>
      </c>
      <c r="R598" s="63">
        <v>1</v>
      </c>
      <c r="S598" s="63">
        <v>1</v>
      </c>
      <c r="T598" s="65">
        <f>Utility_per_Participant!K593</f>
        <v>71.428200000000004</v>
      </c>
      <c r="U598" s="65">
        <v>0</v>
      </c>
      <c r="V598" s="66">
        <f>Utility_per_Participant!O593</f>
        <v>1210</v>
      </c>
      <c r="W598" s="65">
        <v>0</v>
      </c>
      <c r="X598" s="65">
        <v>0</v>
      </c>
      <c r="Y598" s="65">
        <v>0</v>
      </c>
      <c r="Z598" s="63">
        <v>1</v>
      </c>
      <c r="AA598" s="67">
        <f>Utility_per_Participant!N593</f>
        <v>363</v>
      </c>
    </row>
    <row r="599" spans="1:27" ht="15.75" thickBot="1" x14ac:dyDescent="0.3">
      <c r="A599" s="58" t="str">
        <f>Utility_per_Participant!B594</f>
        <v>RMON601</v>
      </c>
      <c r="B599" s="59">
        <f>Utility_per_Participant!I594</f>
        <v>0.13300000000000001</v>
      </c>
      <c r="C599" s="59">
        <f>Utility_per_Participant!J594</f>
        <v>0.318</v>
      </c>
      <c r="D599" s="60">
        <f>Utility_per_Participant!L594</f>
        <v>1190.47</v>
      </c>
      <c r="E599" s="59">
        <f>Utility_per_Participant!Q594</f>
        <v>0</v>
      </c>
      <c r="F599" s="61" t="str">
        <f>Utility_per_Participant!R594</f>
        <v>RS</v>
      </c>
      <c r="G599" s="62">
        <f>Utility_per_Participant!M594</f>
        <v>15</v>
      </c>
      <c r="H599" s="63">
        <v>1</v>
      </c>
      <c r="I599" s="63">
        <v>1</v>
      </c>
      <c r="J599" s="63">
        <v>1</v>
      </c>
      <c r="K599" s="63">
        <v>1</v>
      </c>
      <c r="L599" s="63">
        <v>1</v>
      </c>
      <c r="M599" s="63">
        <v>1</v>
      </c>
      <c r="N599" s="63">
        <v>1</v>
      </c>
      <c r="O599" s="63">
        <v>1</v>
      </c>
      <c r="P599" s="63">
        <v>1</v>
      </c>
      <c r="Q599" s="63">
        <v>1</v>
      </c>
      <c r="R599" s="63">
        <v>1</v>
      </c>
      <c r="S599" s="63">
        <v>1</v>
      </c>
      <c r="T599" s="65">
        <f>Utility_per_Participant!K594</f>
        <v>71.428200000000004</v>
      </c>
      <c r="U599" s="65">
        <v>0</v>
      </c>
      <c r="V599" s="66">
        <f>Utility_per_Participant!O594</f>
        <v>1210</v>
      </c>
      <c r="W599" s="65">
        <v>0</v>
      </c>
      <c r="X599" s="65">
        <v>0</v>
      </c>
      <c r="Y599" s="65">
        <v>0</v>
      </c>
      <c r="Z599" s="63">
        <v>1</v>
      </c>
      <c r="AA599" s="67">
        <f>Utility_per_Participant!N594</f>
        <v>0</v>
      </c>
    </row>
    <row r="600" spans="1:27" ht="15.75" thickBot="1" x14ac:dyDescent="0.3">
      <c r="A600" s="58" t="str">
        <f>Utility_per_Participant!B595</f>
        <v>RMFT601</v>
      </c>
      <c r="B600" s="59">
        <f>Utility_per_Participant!I595</f>
        <v>0.111</v>
      </c>
      <c r="C600" s="59">
        <f>Utility_per_Participant!J595</f>
        <v>0.26500000000000001</v>
      </c>
      <c r="D600" s="60">
        <f>Utility_per_Participant!L595</f>
        <v>992.05</v>
      </c>
      <c r="E600" s="59">
        <f>Utility_per_Participant!Q595</f>
        <v>0</v>
      </c>
      <c r="F600" s="61" t="str">
        <f>Utility_per_Participant!R595</f>
        <v>RS</v>
      </c>
      <c r="G600" s="62">
        <f>Utility_per_Participant!M595</f>
        <v>15</v>
      </c>
      <c r="H600" s="63">
        <v>1</v>
      </c>
      <c r="I600" s="63">
        <v>1</v>
      </c>
      <c r="J600" s="63">
        <v>1</v>
      </c>
      <c r="K600" s="63">
        <v>1</v>
      </c>
      <c r="L600" s="63">
        <v>1</v>
      </c>
      <c r="M600" s="63">
        <v>1</v>
      </c>
      <c r="N600" s="63">
        <v>1</v>
      </c>
      <c r="O600" s="63">
        <v>1</v>
      </c>
      <c r="P600" s="63">
        <v>1</v>
      </c>
      <c r="Q600" s="63">
        <v>1</v>
      </c>
      <c r="R600" s="63">
        <v>1</v>
      </c>
      <c r="S600" s="63">
        <v>1</v>
      </c>
      <c r="T600" s="65">
        <f>Utility_per_Participant!K595</f>
        <v>59.522999999999996</v>
      </c>
      <c r="U600" s="65">
        <v>0</v>
      </c>
      <c r="V600" s="66">
        <f>Utility_per_Participant!O595</f>
        <v>1210</v>
      </c>
      <c r="W600" s="65">
        <v>0</v>
      </c>
      <c r="X600" s="65">
        <v>0</v>
      </c>
      <c r="Y600" s="65">
        <v>0</v>
      </c>
      <c r="Z600" s="63">
        <v>1</v>
      </c>
      <c r="AA600" s="67">
        <f>Utility_per_Participant!N595</f>
        <v>363</v>
      </c>
    </row>
    <row r="601" spans="1:27" ht="15.75" thickBot="1" x14ac:dyDescent="0.3">
      <c r="A601" s="58" t="str">
        <f>Utility_per_Participant!B596</f>
        <v>RMFN601</v>
      </c>
      <c r="B601" s="59">
        <f>Utility_per_Participant!I596</f>
        <v>0.111</v>
      </c>
      <c r="C601" s="59">
        <f>Utility_per_Participant!J596</f>
        <v>0.26500000000000001</v>
      </c>
      <c r="D601" s="60">
        <f>Utility_per_Participant!L596</f>
        <v>992.05</v>
      </c>
      <c r="E601" s="59">
        <f>Utility_per_Participant!Q596</f>
        <v>0</v>
      </c>
      <c r="F601" s="61" t="str">
        <f>Utility_per_Participant!R596</f>
        <v>RS</v>
      </c>
      <c r="G601" s="62">
        <f>Utility_per_Participant!M596</f>
        <v>15</v>
      </c>
      <c r="H601" s="63">
        <v>1</v>
      </c>
      <c r="I601" s="63">
        <v>1</v>
      </c>
      <c r="J601" s="63">
        <v>1</v>
      </c>
      <c r="K601" s="63">
        <v>1</v>
      </c>
      <c r="L601" s="63">
        <v>1</v>
      </c>
      <c r="M601" s="63">
        <v>1</v>
      </c>
      <c r="N601" s="63">
        <v>1</v>
      </c>
      <c r="O601" s="63">
        <v>1</v>
      </c>
      <c r="P601" s="63">
        <v>1</v>
      </c>
      <c r="Q601" s="63">
        <v>1</v>
      </c>
      <c r="R601" s="63">
        <v>1</v>
      </c>
      <c r="S601" s="63">
        <v>1</v>
      </c>
      <c r="T601" s="65">
        <f>Utility_per_Participant!K596</f>
        <v>59.522999999999996</v>
      </c>
      <c r="U601" s="65">
        <v>0</v>
      </c>
      <c r="V601" s="66">
        <f>Utility_per_Participant!O596</f>
        <v>1210</v>
      </c>
      <c r="W601" s="65">
        <v>0</v>
      </c>
      <c r="X601" s="65">
        <v>0</v>
      </c>
      <c r="Y601" s="65">
        <v>0</v>
      </c>
      <c r="Z601" s="63">
        <v>1</v>
      </c>
      <c r="AA601" s="67">
        <f>Utility_per_Participant!N596</f>
        <v>0</v>
      </c>
    </row>
    <row r="602" spans="1:27" ht="15.75" thickBot="1" x14ac:dyDescent="0.3">
      <c r="A602" s="58" t="str">
        <f>Utility_per_Participant!B597</f>
        <v>RSFT601</v>
      </c>
      <c r="B602" s="59">
        <f>Utility_per_Participant!I597</f>
        <v>0.14399999999999999</v>
      </c>
      <c r="C602" s="59">
        <f>Utility_per_Participant!J597</f>
        <v>0.34399999999999997</v>
      </c>
      <c r="D602" s="60">
        <f>Utility_per_Participant!L597</f>
        <v>1289.67</v>
      </c>
      <c r="E602" s="59">
        <f>Utility_per_Participant!Q597</f>
        <v>0</v>
      </c>
      <c r="F602" s="61" t="str">
        <f>Utility_per_Participant!R597</f>
        <v>RS</v>
      </c>
      <c r="G602" s="62">
        <f>Utility_per_Participant!M597</f>
        <v>15</v>
      </c>
      <c r="H602" s="63">
        <v>1</v>
      </c>
      <c r="I602" s="63">
        <v>1</v>
      </c>
      <c r="J602" s="63">
        <v>1</v>
      </c>
      <c r="K602" s="63">
        <v>1</v>
      </c>
      <c r="L602" s="63">
        <v>1</v>
      </c>
      <c r="M602" s="63">
        <v>1</v>
      </c>
      <c r="N602" s="63">
        <v>1</v>
      </c>
      <c r="O602" s="63">
        <v>1</v>
      </c>
      <c r="P602" s="63">
        <v>1</v>
      </c>
      <c r="Q602" s="63">
        <v>1</v>
      </c>
      <c r="R602" s="63">
        <v>1</v>
      </c>
      <c r="S602" s="63">
        <v>1</v>
      </c>
      <c r="T602" s="65">
        <f>Utility_per_Participant!K597</f>
        <v>77.380200000000002</v>
      </c>
      <c r="U602" s="65">
        <v>0</v>
      </c>
      <c r="V602" s="66">
        <f>Utility_per_Participant!O597</f>
        <v>1210</v>
      </c>
      <c r="W602" s="65">
        <v>0</v>
      </c>
      <c r="X602" s="65">
        <v>0</v>
      </c>
      <c r="Y602" s="65">
        <v>0</v>
      </c>
      <c r="Z602" s="63">
        <v>1</v>
      </c>
      <c r="AA602" s="67">
        <f>Utility_per_Participant!N597</f>
        <v>363</v>
      </c>
    </row>
    <row r="603" spans="1:27" ht="15.75" thickBot="1" x14ac:dyDescent="0.3">
      <c r="A603" s="58" t="str">
        <f>Utility_per_Participant!B598</f>
        <v>RSFN601</v>
      </c>
      <c r="B603" s="59">
        <f>Utility_per_Participant!I598</f>
        <v>0.14399999999999999</v>
      </c>
      <c r="C603" s="59">
        <f>Utility_per_Participant!J598</f>
        <v>0.34399999999999997</v>
      </c>
      <c r="D603" s="60">
        <f>Utility_per_Participant!L598</f>
        <v>1289.67</v>
      </c>
      <c r="E603" s="59">
        <f>Utility_per_Participant!Q598</f>
        <v>0</v>
      </c>
      <c r="F603" s="61" t="str">
        <f>Utility_per_Participant!R598</f>
        <v>RS</v>
      </c>
      <c r="G603" s="62">
        <f>Utility_per_Participant!M598</f>
        <v>15</v>
      </c>
      <c r="H603" s="63">
        <v>1</v>
      </c>
      <c r="I603" s="63">
        <v>1</v>
      </c>
      <c r="J603" s="63">
        <v>1</v>
      </c>
      <c r="K603" s="63">
        <v>1</v>
      </c>
      <c r="L603" s="63">
        <v>1</v>
      </c>
      <c r="M603" s="63">
        <v>1</v>
      </c>
      <c r="N603" s="63">
        <v>1</v>
      </c>
      <c r="O603" s="63">
        <v>1</v>
      </c>
      <c r="P603" s="63">
        <v>1</v>
      </c>
      <c r="Q603" s="63">
        <v>1</v>
      </c>
      <c r="R603" s="63">
        <v>1</v>
      </c>
      <c r="S603" s="63">
        <v>1</v>
      </c>
      <c r="T603" s="65">
        <f>Utility_per_Participant!K598</f>
        <v>77.380200000000002</v>
      </c>
      <c r="U603" s="65">
        <v>0</v>
      </c>
      <c r="V603" s="66">
        <f>Utility_per_Participant!O598</f>
        <v>1210</v>
      </c>
      <c r="W603" s="65">
        <v>0</v>
      </c>
      <c r="X603" s="65">
        <v>0</v>
      </c>
      <c r="Y603" s="65">
        <v>0</v>
      </c>
      <c r="Z603" s="63">
        <v>1</v>
      </c>
      <c r="AA603" s="67">
        <f>Utility_per_Participant!N598</f>
        <v>0</v>
      </c>
    </row>
    <row r="604" spans="1:27" ht="15.75" thickBot="1" x14ac:dyDescent="0.3">
      <c r="A604" s="58" t="str">
        <f>Utility_per_Participant!B599</f>
        <v>RMOE602</v>
      </c>
      <c r="B604" s="59">
        <f>Utility_per_Participant!I599</f>
        <v>1.2E-2</v>
      </c>
      <c r="C604" s="59">
        <f>Utility_per_Participant!J599</f>
        <v>0.03</v>
      </c>
      <c r="D604" s="60">
        <f>Utility_per_Participant!L599</f>
        <v>110.71</v>
      </c>
      <c r="E604" s="59">
        <f>Utility_per_Participant!Q599</f>
        <v>0</v>
      </c>
      <c r="F604" s="61" t="str">
        <f>Utility_per_Participant!R599</f>
        <v>RS</v>
      </c>
      <c r="G604" s="62">
        <f>Utility_per_Participant!M599</f>
        <v>10</v>
      </c>
      <c r="H604" s="63">
        <v>1</v>
      </c>
      <c r="I604" s="63">
        <v>1</v>
      </c>
      <c r="J604" s="63">
        <v>1</v>
      </c>
      <c r="K604" s="63">
        <v>1</v>
      </c>
      <c r="L604" s="63">
        <v>1</v>
      </c>
      <c r="M604" s="63">
        <v>1</v>
      </c>
      <c r="N604" s="63">
        <v>1</v>
      </c>
      <c r="O604" s="63">
        <v>1</v>
      </c>
      <c r="P604" s="63">
        <v>1</v>
      </c>
      <c r="Q604" s="63">
        <v>1</v>
      </c>
      <c r="R604" s="63">
        <v>1</v>
      </c>
      <c r="S604" s="63">
        <v>1</v>
      </c>
      <c r="T604" s="65">
        <f>Utility_per_Participant!K599</f>
        <v>6.6425999999999989</v>
      </c>
      <c r="U604" s="65">
        <v>0</v>
      </c>
      <c r="V604" s="66">
        <f>Utility_per_Participant!O599</f>
        <v>3.09</v>
      </c>
      <c r="W604" s="65">
        <v>0</v>
      </c>
      <c r="X604" s="65">
        <v>0</v>
      </c>
      <c r="Y604" s="65">
        <v>0</v>
      </c>
      <c r="Z604" s="63">
        <v>1</v>
      </c>
      <c r="AA604" s="67">
        <f>Utility_per_Participant!N599</f>
        <v>0</v>
      </c>
    </row>
    <row r="605" spans="1:27" ht="15.75" thickBot="1" x14ac:dyDescent="0.3">
      <c r="A605" s="58" t="str">
        <f>Utility_per_Participant!B600</f>
        <v>RMON602</v>
      </c>
      <c r="B605" s="59">
        <f>Utility_per_Participant!I600</f>
        <v>1.2E-2</v>
      </c>
      <c r="C605" s="59">
        <f>Utility_per_Participant!J600</f>
        <v>0.03</v>
      </c>
      <c r="D605" s="60">
        <f>Utility_per_Participant!L600</f>
        <v>110.71</v>
      </c>
      <c r="E605" s="59">
        <f>Utility_per_Participant!Q600</f>
        <v>0</v>
      </c>
      <c r="F605" s="61" t="str">
        <f>Utility_per_Participant!R600</f>
        <v>RS</v>
      </c>
      <c r="G605" s="62">
        <f>Utility_per_Participant!M600</f>
        <v>10</v>
      </c>
      <c r="H605" s="63">
        <v>1</v>
      </c>
      <c r="I605" s="63">
        <v>1</v>
      </c>
      <c r="J605" s="63">
        <v>1</v>
      </c>
      <c r="K605" s="63">
        <v>1</v>
      </c>
      <c r="L605" s="63">
        <v>1</v>
      </c>
      <c r="M605" s="63">
        <v>1</v>
      </c>
      <c r="N605" s="63">
        <v>1</v>
      </c>
      <c r="O605" s="63">
        <v>1</v>
      </c>
      <c r="P605" s="63">
        <v>1</v>
      </c>
      <c r="Q605" s="63">
        <v>1</v>
      </c>
      <c r="R605" s="63">
        <v>1</v>
      </c>
      <c r="S605" s="63">
        <v>1</v>
      </c>
      <c r="T605" s="65">
        <f>Utility_per_Participant!K600</f>
        <v>6.6425999999999989</v>
      </c>
      <c r="U605" s="65">
        <v>0</v>
      </c>
      <c r="V605" s="66">
        <f>Utility_per_Participant!O600</f>
        <v>3.09</v>
      </c>
      <c r="W605" s="65">
        <v>0</v>
      </c>
      <c r="X605" s="65">
        <v>0</v>
      </c>
      <c r="Y605" s="65">
        <v>0</v>
      </c>
      <c r="Z605" s="63">
        <v>1</v>
      </c>
      <c r="AA605" s="67">
        <f>Utility_per_Participant!N600</f>
        <v>0</v>
      </c>
    </row>
    <row r="606" spans="1:27" ht="15.75" thickBot="1" x14ac:dyDescent="0.3">
      <c r="A606" s="58" t="str">
        <f>Utility_per_Participant!B601</f>
        <v>RMFE602</v>
      </c>
      <c r="B606" s="59">
        <f>Utility_per_Participant!I601</f>
        <v>0.01</v>
      </c>
      <c r="C606" s="59">
        <f>Utility_per_Participant!J601</f>
        <v>2.5000000000000001E-2</v>
      </c>
      <c r="D606" s="60">
        <f>Utility_per_Participant!L601</f>
        <v>92.26</v>
      </c>
      <c r="E606" s="59">
        <f>Utility_per_Participant!Q601</f>
        <v>0</v>
      </c>
      <c r="F606" s="61" t="str">
        <f>Utility_per_Participant!R601</f>
        <v>RS</v>
      </c>
      <c r="G606" s="62">
        <f>Utility_per_Participant!M601</f>
        <v>10</v>
      </c>
      <c r="H606" s="63">
        <v>1</v>
      </c>
      <c r="I606" s="63">
        <v>1</v>
      </c>
      <c r="J606" s="63">
        <v>1</v>
      </c>
      <c r="K606" s="63">
        <v>1</v>
      </c>
      <c r="L606" s="63">
        <v>1</v>
      </c>
      <c r="M606" s="63">
        <v>1</v>
      </c>
      <c r="N606" s="63">
        <v>1</v>
      </c>
      <c r="O606" s="63">
        <v>1</v>
      </c>
      <c r="P606" s="63">
        <v>1</v>
      </c>
      <c r="Q606" s="63">
        <v>1</v>
      </c>
      <c r="R606" s="63">
        <v>1</v>
      </c>
      <c r="S606" s="63">
        <v>1</v>
      </c>
      <c r="T606" s="65">
        <f>Utility_per_Participant!K601</f>
        <v>5.5356000000000005</v>
      </c>
      <c r="U606" s="65">
        <v>0</v>
      </c>
      <c r="V606" s="66">
        <f>Utility_per_Participant!O601</f>
        <v>3.09</v>
      </c>
      <c r="W606" s="65">
        <v>0</v>
      </c>
      <c r="X606" s="65">
        <v>0</v>
      </c>
      <c r="Y606" s="65">
        <v>0</v>
      </c>
      <c r="Z606" s="63">
        <v>1</v>
      </c>
      <c r="AA606" s="67">
        <f>Utility_per_Participant!N601</f>
        <v>0</v>
      </c>
    </row>
    <row r="607" spans="1:27" ht="15.75" thickBot="1" x14ac:dyDescent="0.3">
      <c r="A607" s="58" t="str">
        <f>Utility_per_Participant!B602</f>
        <v>RMFN602</v>
      </c>
      <c r="B607" s="59">
        <f>Utility_per_Participant!I602</f>
        <v>0.01</v>
      </c>
      <c r="C607" s="59">
        <f>Utility_per_Participant!J602</f>
        <v>2.5000000000000001E-2</v>
      </c>
      <c r="D607" s="60">
        <f>Utility_per_Participant!L602</f>
        <v>92.26</v>
      </c>
      <c r="E607" s="59">
        <f>Utility_per_Participant!Q602</f>
        <v>0</v>
      </c>
      <c r="F607" s="61" t="str">
        <f>Utility_per_Participant!R602</f>
        <v>RS</v>
      </c>
      <c r="G607" s="62">
        <f>Utility_per_Participant!M602</f>
        <v>10</v>
      </c>
      <c r="H607" s="63">
        <v>1</v>
      </c>
      <c r="I607" s="63">
        <v>1</v>
      </c>
      <c r="J607" s="63">
        <v>1</v>
      </c>
      <c r="K607" s="63">
        <v>1</v>
      </c>
      <c r="L607" s="63">
        <v>1</v>
      </c>
      <c r="M607" s="63">
        <v>1</v>
      </c>
      <c r="N607" s="63">
        <v>1</v>
      </c>
      <c r="O607" s="63">
        <v>1</v>
      </c>
      <c r="P607" s="63">
        <v>1</v>
      </c>
      <c r="Q607" s="63">
        <v>1</v>
      </c>
      <c r="R607" s="63">
        <v>1</v>
      </c>
      <c r="S607" s="63">
        <v>1</v>
      </c>
      <c r="T607" s="65">
        <f>Utility_per_Participant!K602</f>
        <v>5.5356000000000005</v>
      </c>
      <c r="U607" s="65">
        <v>0</v>
      </c>
      <c r="V607" s="66">
        <f>Utility_per_Participant!O602</f>
        <v>3.09</v>
      </c>
      <c r="W607" s="65">
        <v>0</v>
      </c>
      <c r="X607" s="65">
        <v>0</v>
      </c>
      <c r="Y607" s="65">
        <v>0</v>
      </c>
      <c r="Z607" s="63">
        <v>1</v>
      </c>
      <c r="AA607" s="67">
        <f>Utility_per_Participant!N602</f>
        <v>0</v>
      </c>
    </row>
    <row r="608" spans="1:27" ht="15.75" thickBot="1" x14ac:dyDescent="0.3">
      <c r="A608" s="58" t="str">
        <f>Utility_per_Participant!B603</f>
        <v>RSFE602</v>
      </c>
      <c r="B608" s="59">
        <f>Utility_per_Participant!I603</f>
        <v>1.2999999999999999E-2</v>
      </c>
      <c r="C608" s="59">
        <f>Utility_per_Participant!J603</f>
        <v>3.2000000000000001E-2</v>
      </c>
      <c r="D608" s="60">
        <f>Utility_per_Participant!L603</f>
        <v>119.94</v>
      </c>
      <c r="E608" s="59">
        <f>Utility_per_Participant!Q603</f>
        <v>0</v>
      </c>
      <c r="F608" s="61" t="str">
        <f>Utility_per_Participant!R603</f>
        <v>RS</v>
      </c>
      <c r="G608" s="62">
        <f>Utility_per_Participant!M603</f>
        <v>10</v>
      </c>
      <c r="H608" s="63">
        <v>1</v>
      </c>
      <c r="I608" s="63">
        <v>1</v>
      </c>
      <c r="J608" s="63">
        <v>1</v>
      </c>
      <c r="K608" s="63">
        <v>1</v>
      </c>
      <c r="L608" s="63">
        <v>1</v>
      </c>
      <c r="M608" s="63">
        <v>1</v>
      </c>
      <c r="N608" s="63">
        <v>1</v>
      </c>
      <c r="O608" s="63">
        <v>1</v>
      </c>
      <c r="P608" s="63">
        <v>1</v>
      </c>
      <c r="Q608" s="63">
        <v>1</v>
      </c>
      <c r="R608" s="63">
        <v>1</v>
      </c>
      <c r="S608" s="63">
        <v>1</v>
      </c>
      <c r="T608" s="65">
        <f>Utility_per_Participant!K603</f>
        <v>7.1963999999999997</v>
      </c>
      <c r="U608" s="65">
        <v>0</v>
      </c>
      <c r="V608" s="66">
        <f>Utility_per_Participant!O603</f>
        <v>3.09</v>
      </c>
      <c r="W608" s="65">
        <v>0</v>
      </c>
      <c r="X608" s="65">
        <v>0</v>
      </c>
      <c r="Y608" s="65">
        <v>0</v>
      </c>
      <c r="Z608" s="63">
        <v>1</v>
      </c>
      <c r="AA608" s="67">
        <f>Utility_per_Participant!N603</f>
        <v>0</v>
      </c>
    </row>
    <row r="609" spans="1:27" ht="15.75" thickBot="1" x14ac:dyDescent="0.3">
      <c r="A609" s="58" t="str">
        <f>Utility_per_Participant!B604</f>
        <v>RSFN602</v>
      </c>
      <c r="B609" s="59">
        <f>Utility_per_Participant!I604</f>
        <v>1.2999999999999999E-2</v>
      </c>
      <c r="C609" s="59">
        <f>Utility_per_Participant!J604</f>
        <v>3.2000000000000001E-2</v>
      </c>
      <c r="D609" s="60">
        <f>Utility_per_Participant!L604</f>
        <v>119.94</v>
      </c>
      <c r="E609" s="59">
        <f>Utility_per_Participant!Q604</f>
        <v>0</v>
      </c>
      <c r="F609" s="61" t="str">
        <f>Utility_per_Participant!R604</f>
        <v>RS</v>
      </c>
      <c r="G609" s="62">
        <f>Utility_per_Participant!M604</f>
        <v>10</v>
      </c>
      <c r="H609" s="63">
        <v>1</v>
      </c>
      <c r="I609" s="63">
        <v>1</v>
      </c>
      <c r="J609" s="63">
        <v>1</v>
      </c>
      <c r="K609" s="63">
        <v>1</v>
      </c>
      <c r="L609" s="63">
        <v>1</v>
      </c>
      <c r="M609" s="63">
        <v>1</v>
      </c>
      <c r="N609" s="63">
        <v>1</v>
      </c>
      <c r="O609" s="63">
        <v>1</v>
      </c>
      <c r="P609" s="63">
        <v>1</v>
      </c>
      <c r="Q609" s="63">
        <v>1</v>
      </c>
      <c r="R609" s="63">
        <v>1</v>
      </c>
      <c r="S609" s="63">
        <v>1</v>
      </c>
      <c r="T609" s="65">
        <f>Utility_per_Participant!K604</f>
        <v>7.1963999999999997</v>
      </c>
      <c r="U609" s="65">
        <v>0</v>
      </c>
      <c r="V609" s="66">
        <f>Utility_per_Participant!O604</f>
        <v>3.09</v>
      </c>
      <c r="W609" s="65">
        <v>0</v>
      </c>
      <c r="X609" s="65">
        <v>0</v>
      </c>
      <c r="Y609" s="65">
        <v>0</v>
      </c>
      <c r="Z609" s="63">
        <v>1</v>
      </c>
      <c r="AA609" s="67">
        <f>Utility_per_Participant!N604</f>
        <v>0</v>
      </c>
    </row>
    <row r="610" spans="1:27" ht="15.75" thickBot="1" x14ac:dyDescent="0.3">
      <c r="A610" s="58" t="str">
        <f>Utility_per_Participant!B605</f>
        <v>RMOE603</v>
      </c>
      <c r="B610" s="59">
        <f>Utility_per_Participant!I605</f>
        <v>6.0999999999999999E-2</v>
      </c>
      <c r="C610" s="59">
        <f>Utility_per_Participant!J605</f>
        <v>0.14499999999999999</v>
      </c>
      <c r="D610" s="60">
        <f>Utility_per_Participant!L605</f>
        <v>544.57000000000005</v>
      </c>
      <c r="E610" s="59">
        <f>Utility_per_Participant!Q605</f>
        <v>0</v>
      </c>
      <c r="F610" s="61" t="str">
        <f>Utility_per_Participant!R605</f>
        <v>RS</v>
      </c>
      <c r="G610" s="62">
        <f>Utility_per_Participant!M605</f>
        <v>30</v>
      </c>
      <c r="H610" s="63">
        <v>1</v>
      </c>
      <c r="I610" s="63">
        <v>1</v>
      </c>
      <c r="J610" s="63">
        <v>1</v>
      </c>
      <c r="K610" s="63">
        <v>1</v>
      </c>
      <c r="L610" s="63">
        <v>1</v>
      </c>
      <c r="M610" s="63">
        <v>1</v>
      </c>
      <c r="N610" s="63">
        <v>1</v>
      </c>
      <c r="O610" s="63">
        <v>1</v>
      </c>
      <c r="P610" s="63">
        <v>1</v>
      </c>
      <c r="Q610" s="63">
        <v>1</v>
      </c>
      <c r="R610" s="63">
        <v>1</v>
      </c>
      <c r="S610" s="63">
        <v>1</v>
      </c>
      <c r="T610" s="65">
        <f>Utility_per_Participant!K605</f>
        <v>32.674199999999999</v>
      </c>
      <c r="U610" s="65">
        <v>0</v>
      </c>
      <c r="V610" s="66">
        <f>Utility_per_Participant!O605</f>
        <v>763.41</v>
      </c>
      <c r="W610" s="65">
        <v>0</v>
      </c>
      <c r="X610" s="65">
        <v>0</v>
      </c>
      <c r="Y610" s="65">
        <v>0</v>
      </c>
      <c r="Z610" s="63">
        <v>1</v>
      </c>
      <c r="AA610" s="67">
        <f>Utility_per_Participant!N605</f>
        <v>0</v>
      </c>
    </row>
    <row r="611" spans="1:27" ht="15.75" thickBot="1" x14ac:dyDescent="0.3">
      <c r="A611" s="58" t="str">
        <f>Utility_per_Participant!B606</f>
        <v>RMON603</v>
      </c>
      <c r="B611" s="59">
        <f>Utility_per_Participant!I606</f>
        <v>6.0999999999999999E-2</v>
      </c>
      <c r="C611" s="59">
        <f>Utility_per_Participant!J606</f>
        <v>0.14499999999999999</v>
      </c>
      <c r="D611" s="60">
        <f>Utility_per_Participant!L606</f>
        <v>544.57000000000005</v>
      </c>
      <c r="E611" s="59">
        <f>Utility_per_Participant!Q606</f>
        <v>0</v>
      </c>
      <c r="F611" s="61" t="str">
        <f>Utility_per_Participant!R606</f>
        <v>RS</v>
      </c>
      <c r="G611" s="62">
        <f>Utility_per_Participant!M606</f>
        <v>30</v>
      </c>
      <c r="H611" s="63">
        <v>1</v>
      </c>
      <c r="I611" s="63">
        <v>1</v>
      </c>
      <c r="J611" s="63">
        <v>1</v>
      </c>
      <c r="K611" s="63">
        <v>1</v>
      </c>
      <c r="L611" s="63">
        <v>1</v>
      </c>
      <c r="M611" s="63">
        <v>1</v>
      </c>
      <c r="N611" s="63">
        <v>1</v>
      </c>
      <c r="O611" s="63">
        <v>1</v>
      </c>
      <c r="P611" s="63">
        <v>1</v>
      </c>
      <c r="Q611" s="63">
        <v>1</v>
      </c>
      <c r="R611" s="63">
        <v>1</v>
      </c>
      <c r="S611" s="63">
        <v>1</v>
      </c>
      <c r="T611" s="65">
        <f>Utility_per_Participant!K606</f>
        <v>32.674199999999999</v>
      </c>
      <c r="U611" s="65">
        <v>0</v>
      </c>
      <c r="V611" s="66">
        <f>Utility_per_Participant!O606</f>
        <v>763.41</v>
      </c>
      <c r="W611" s="65">
        <v>0</v>
      </c>
      <c r="X611" s="65">
        <v>0</v>
      </c>
      <c r="Y611" s="65">
        <v>0</v>
      </c>
      <c r="Z611" s="63">
        <v>1</v>
      </c>
      <c r="AA611" s="67">
        <f>Utility_per_Participant!N606</f>
        <v>0</v>
      </c>
    </row>
    <row r="612" spans="1:27" ht="15.75" thickBot="1" x14ac:dyDescent="0.3">
      <c r="A612" s="58" t="str">
        <f>Utility_per_Participant!B607</f>
        <v>RMFE603</v>
      </c>
      <c r="B612" s="59">
        <f>Utility_per_Participant!I607</f>
        <v>2.9000000000000001E-2</v>
      </c>
      <c r="C612" s="59">
        <f>Utility_per_Participant!J607</f>
        <v>6.9000000000000006E-2</v>
      </c>
      <c r="D612" s="60">
        <f>Utility_per_Participant!L607</f>
        <v>259.74</v>
      </c>
      <c r="E612" s="59">
        <f>Utility_per_Participant!Q607</f>
        <v>0</v>
      </c>
      <c r="F612" s="61" t="str">
        <f>Utility_per_Participant!R607</f>
        <v>RS</v>
      </c>
      <c r="G612" s="62">
        <f>Utility_per_Participant!M607</f>
        <v>30</v>
      </c>
      <c r="H612" s="63">
        <v>1</v>
      </c>
      <c r="I612" s="63">
        <v>1</v>
      </c>
      <c r="J612" s="63">
        <v>1</v>
      </c>
      <c r="K612" s="63">
        <v>1</v>
      </c>
      <c r="L612" s="63">
        <v>1</v>
      </c>
      <c r="M612" s="63">
        <v>1</v>
      </c>
      <c r="N612" s="63">
        <v>1</v>
      </c>
      <c r="O612" s="63">
        <v>1</v>
      </c>
      <c r="P612" s="63">
        <v>1</v>
      </c>
      <c r="Q612" s="63">
        <v>1</v>
      </c>
      <c r="R612" s="63">
        <v>1</v>
      </c>
      <c r="S612" s="63">
        <v>1</v>
      </c>
      <c r="T612" s="65">
        <f>Utility_per_Participant!K607</f>
        <v>15.5844</v>
      </c>
      <c r="U612" s="65">
        <v>0</v>
      </c>
      <c r="V612" s="66">
        <f>Utility_per_Participant!O607</f>
        <v>763.41</v>
      </c>
      <c r="W612" s="65">
        <v>0</v>
      </c>
      <c r="X612" s="65">
        <v>0</v>
      </c>
      <c r="Y612" s="65">
        <v>0</v>
      </c>
      <c r="Z612" s="63">
        <v>1</v>
      </c>
      <c r="AA612" s="67">
        <f>Utility_per_Participant!N607</f>
        <v>0</v>
      </c>
    </row>
    <row r="613" spans="1:27" ht="15.75" thickBot="1" x14ac:dyDescent="0.3">
      <c r="A613" s="58" t="str">
        <f>Utility_per_Participant!B608</f>
        <v>RMFN603</v>
      </c>
      <c r="B613" s="59">
        <f>Utility_per_Participant!I608</f>
        <v>2.9000000000000001E-2</v>
      </c>
      <c r="C613" s="59">
        <f>Utility_per_Participant!J608</f>
        <v>6.9000000000000006E-2</v>
      </c>
      <c r="D613" s="60">
        <f>Utility_per_Participant!L608</f>
        <v>259.74</v>
      </c>
      <c r="E613" s="59">
        <f>Utility_per_Participant!Q608</f>
        <v>0</v>
      </c>
      <c r="F613" s="61" t="str">
        <f>Utility_per_Participant!R608</f>
        <v>RS</v>
      </c>
      <c r="G613" s="62">
        <f>Utility_per_Participant!M608</f>
        <v>30</v>
      </c>
      <c r="H613" s="63">
        <v>1</v>
      </c>
      <c r="I613" s="63">
        <v>1</v>
      </c>
      <c r="J613" s="63">
        <v>1</v>
      </c>
      <c r="K613" s="63">
        <v>1</v>
      </c>
      <c r="L613" s="63">
        <v>1</v>
      </c>
      <c r="M613" s="63">
        <v>1</v>
      </c>
      <c r="N613" s="63">
        <v>1</v>
      </c>
      <c r="O613" s="63">
        <v>1</v>
      </c>
      <c r="P613" s="63">
        <v>1</v>
      </c>
      <c r="Q613" s="63">
        <v>1</v>
      </c>
      <c r="R613" s="63">
        <v>1</v>
      </c>
      <c r="S613" s="63">
        <v>1</v>
      </c>
      <c r="T613" s="65">
        <f>Utility_per_Participant!K608</f>
        <v>15.5844</v>
      </c>
      <c r="U613" s="65">
        <v>0</v>
      </c>
      <c r="V613" s="66">
        <f>Utility_per_Participant!O608</f>
        <v>763.41</v>
      </c>
      <c r="W613" s="65">
        <v>0</v>
      </c>
      <c r="X613" s="65">
        <v>0</v>
      </c>
      <c r="Y613" s="65">
        <v>0</v>
      </c>
      <c r="Z613" s="63">
        <v>1</v>
      </c>
      <c r="AA613" s="67">
        <f>Utility_per_Participant!N608</f>
        <v>0</v>
      </c>
    </row>
    <row r="614" spans="1:27" ht="15.75" thickBot="1" x14ac:dyDescent="0.3">
      <c r="A614" s="58" t="str">
        <f>Utility_per_Participant!B609</f>
        <v>RSFE603</v>
      </c>
      <c r="B614" s="59">
        <f>Utility_per_Participant!I609</f>
        <v>5.1999999999999998E-2</v>
      </c>
      <c r="C614" s="59">
        <f>Utility_per_Participant!J609</f>
        <v>0.125</v>
      </c>
      <c r="D614" s="60">
        <f>Utility_per_Participant!L609</f>
        <v>468.14</v>
      </c>
      <c r="E614" s="59">
        <f>Utility_per_Participant!Q609</f>
        <v>0</v>
      </c>
      <c r="F614" s="61" t="str">
        <f>Utility_per_Participant!R609</f>
        <v>RS</v>
      </c>
      <c r="G614" s="62">
        <f>Utility_per_Participant!M609</f>
        <v>30</v>
      </c>
      <c r="H614" s="63">
        <v>1</v>
      </c>
      <c r="I614" s="63">
        <v>1</v>
      </c>
      <c r="J614" s="63">
        <v>1</v>
      </c>
      <c r="K614" s="63">
        <v>1</v>
      </c>
      <c r="L614" s="63">
        <v>1</v>
      </c>
      <c r="M614" s="63">
        <v>1</v>
      </c>
      <c r="N614" s="63">
        <v>1</v>
      </c>
      <c r="O614" s="63">
        <v>1</v>
      </c>
      <c r="P614" s="63">
        <v>1</v>
      </c>
      <c r="Q614" s="63">
        <v>1</v>
      </c>
      <c r="R614" s="63">
        <v>1</v>
      </c>
      <c r="S614" s="63">
        <v>1</v>
      </c>
      <c r="T614" s="65">
        <f>Utility_per_Participant!K609</f>
        <v>28.088399999999996</v>
      </c>
      <c r="U614" s="65">
        <v>0</v>
      </c>
      <c r="V614" s="66">
        <f>Utility_per_Participant!O609</f>
        <v>763.41</v>
      </c>
      <c r="W614" s="65">
        <v>0</v>
      </c>
      <c r="X614" s="65">
        <v>0</v>
      </c>
      <c r="Y614" s="65">
        <v>0</v>
      </c>
      <c r="Z614" s="63">
        <v>1</v>
      </c>
      <c r="AA614" s="67">
        <f>Utility_per_Participant!N609</f>
        <v>0</v>
      </c>
    </row>
    <row r="615" spans="1:27" ht="15.75" thickBot="1" x14ac:dyDescent="0.3">
      <c r="A615" s="58" t="str">
        <f>Utility_per_Participant!B610</f>
        <v>RSFN603</v>
      </c>
      <c r="B615" s="59">
        <f>Utility_per_Participant!I610</f>
        <v>5.1999999999999998E-2</v>
      </c>
      <c r="C615" s="59">
        <f>Utility_per_Participant!J610</f>
        <v>0.125</v>
      </c>
      <c r="D615" s="60">
        <f>Utility_per_Participant!L610</f>
        <v>468.14</v>
      </c>
      <c r="E615" s="59">
        <f>Utility_per_Participant!Q610</f>
        <v>0</v>
      </c>
      <c r="F615" s="61" t="str">
        <f>Utility_per_Participant!R610</f>
        <v>RS</v>
      </c>
      <c r="G615" s="62">
        <f>Utility_per_Participant!M610</f>
        <v>30</v>
      </c>
      <c r="H615" s="63">
        <v>1</v>
      </c>
      <c r="I615" s="63">
        <v>1</v>
      </c>
      <c r="J615" s="63">
        <v>1</v>
      </c>
      <c r="K615" s="63">
        <v>1</v>
      </c>
      <c r="L615" s="63">
        <v>1</v>
      </c>
      <c r="M615" s="63">
        <v>1</v>
      </c>
      <c r="N615" s="63">
        <v>1</v>
      </c>
      <c r="O615" s="63">
        <v>1</v>
      </c>
      <c r="P615" s="63">
        <v>1</v>
      </c>
      <c r="Q615" s="63">
        <v>1</v>
      </c>
      <c r="R615" s="63">
        <v>1</v>
      </c>
      <c r="S615" s="63">
        <v>1</v>
      </c>
      <c r="T615" s="65">
        <f>Utility_per_Participant!K610</f>
        <v>28.088399999999996</v>
      </c>
      <c r="U615" s="65">
        <v>0</v>
      </c>
      <c r="V615" s="66">
        <f>Utility_per_Participant!O610</f>
        <v>763.41</v>
      </c>
      <c r="W615" s="65">
        <v>0</v>
      </c>
      <c r="X615" s="65">
        <v>0</v>
      </c>
      <c r="Y615" s="65">
        <v>0</v>
      </c>
      <c r="Z615" s="63">
        <v>1</v>
      </c>
      <c r="AA615" s="67">
        <f>Utility_per_Participant!N610</f>
        <v>0</v>
      </c>
    </row>
    <row r="616" spans="1:27" ht="15.75" thickBot="1" x14ac:dyDescent="0.3">
      <c r="A616" s="58" t="str">
        <f>Utility_per_Participant!B611</f>
        <v>RMOT604</v>
      </c>
      <c r="B616" s="59">
        <f>Utility_per_Participant!I611</f>
        <v>0.94</v>
      </c>
      <c r="C616" s="59">
        <f>Utility_per_Participant!J611</f>
        <v>0.308</v>
      </c>
      <c r="D616" s="60">
        <f>Utility_per_Participant!L611</f>
        <v>2823.53</v>
      </c>
      <c r="E616" s="59">
        <f>Utility_per_Participant!Q611</f>
        <v>0</v>
      </c>
      <c r="F616" s="61" t="str">
        <f>Utility_per_Participant!R611</f>
        <v>RS</v>
      </c>
      <c r="G616" s="62">
        <f>Utility_per_Participant!M611</f>
        <v>15</v>
      </c>
      <c r="H616" s="63">
        <v>1</v>
      </c>
      <c r="I616" s="63">
        <v>1</v>
      </c>
      <c r="J616" s="63">
        <v>1</v>
      </c>
      <c r="K616" s="63">
        <v>1</v>
      </c>
      <c r="L616" s="63">
        <v>1</v>
      </c>
      <c r="M616" s="63">
        <v>1</v>
      </c>
      <c r="N616" s="63">
        <v>1</v>
      </c>
      <c r="O616" s="63">
        <v>1</v>
      </c>
      <c r="P616" s="63">
        <v>1</v>
      </c>
      <c r="Q616" s="63">
        <v>1</v>
      </c>
      <c r="R616" s="63">
        <v>1</v>
      </c>
      <c r="S616" s="63">
        <v>1</v>
      </c>
      <c r="T616" s="65">
        <f>Utility_per_Participant!K611</f>
        <v>169.4118</v>
      </c>
      <c r="U616" s="65">
        <v>0</v>
      </c>
      <c r="V616" s="66">
        <f>Utility_per_Participant!O611</f>
        <v>3153.89</v>
      </c>
      <c r="W616" s="65">
        <v>0</v>
      </c>
      <c r="X616" s="65">
        <v>0</v>
      </c>
      <c r="Y616" s="65">
        <v>0</v>
      </c>
      <c r="Z616" s="63">
        <v>1</v>
      </c>
      <c r="AA616" s="67">
        <f>Utility_per_Participant!N611</f>
        <v>0</v>
      </c>
    </row>
    <row r="617" spans="1:27" ht="15.75" thickBot="1" x14ac:dyDescent="0.3">
      <c r="A617" s="58" t="str">
        <f>Utility_per_Participant!B612</f>
        <v>RMON604</v>
      </c>
      <c r="B617" s="59">
        <f>Utility_per_Participant!I612</f>
        <v>0.94</v>
      </c>
      <c r="C617" s="59">
        <f>Utility_per_Participant!J612</f>
        <v>0.308</v>
      </c>
      <c r="D617" s="60">
        <f>Utility_per_Participant!L612</f>
        <v>2823.53</v>
      </c>
      <c r="E617" s="59">
        <f>Utility_per_Participant!Q612</f>
        <v>0</v>
      </c>
      <c r="F617" s="61" t="str">
        <f>Utility_per_Participant!R612</f>
        <v>RS</v>
      </c>
      <c r="G617" s="62">
        <f>Utility_per_Participant!M612</f>
        <v>15</v>
      </c>
      <c r="H617" s="63">
        <v>1</v>
      </c>
      <c r="I617" s="63">
        <v>1</v>
      </c>
      <c r="J617" s="63">
        <v>1</v>
      </c>
      <c r="K617" s="63">
        <v>1</v>
      </c>
      <c r="L617" s="63">
        <v>1</v>
      </c>
      <c r="M617" s="63">
        <v>1</v>
      </c>
      <c r="N617" s="63">
        <v>1</v>
      </c>
      <c r="O617" s="63">
        <v>1</v>
      </c>
      <c r="P617" s="63">
        <v>1</v>
      </c>
      <c r="Q617" s="63">
        <v>1</v>
      </c>
      <c r="R617" s="63">
        <v>1</v>
      </c>
      <c r="S617" s="63">
        <v>1</v>
      </c>
      <c r="T617" s="65">
        <f>Utility_per_Participant!K612</f>
        <v>169.4118</v>
      </c>
      <c r="U617" s="65">
        <v>0</v>
      </c>
      <c r="V617" s="66">
        <f>Utility_per_Participant!O612</f>
        <v>3153.89</v>
      </c>
      <c r="W617" s="65">
        <v>0</v>
      </c>
      <c r="X617" s="65">
        <v>0</v>
      </c>
      <c r="Y617" s="65">
        <v>0</v>
      </c>
      <c r="Z617" s="63">
        <v>1</v>
      </c>
      <c r="AA617" s="67">
        <f>Utility_per_Participant!N612</f>
        <v>0</v>
      </c>
    </row>
    <row r="618" spans="1:27" ht="15.75" thickBot="1" x14ac:dyDescent="0.3">
      <c r="A618" s="58" t="str">
        <f>Utility_per_Participant!B613</f>
        <v>RMFT604</v>
      </c>
      <c r="B618" s="59">
        <f>Utility_per_Participant!I613</f>
        <v>0.95399999999999996</v>
      </c>
      <c r="C618" s="59">
        <f>Utility_per_Participant!J613</f>
        <v>0.29899999999999999</v>
      </c>
      <c r="D618" s="60">
        <f>Utility_per_Participant!L613</f>
        <v>2823.53</v>
      </c>
      <c r="E618" s="59">
        <f>Utility_per_Participant!Q613</f>
        <v>0</v>
      </c>
      <c r="F618" s="61" t="str">
        <f>Utility_per_Participant!R613</f>
        <v>RS</v>
      </c>
      <c r="G618" s="62">
        <f>Utility_per_Participant!M613</f>
        <v>15</v>
      </c>
      <c r="H618" s="63">
        <v>1</v>
      </c>
      <c r="I618" s="63">
        <v>1</v>
      </c>
      <c r="J618" s="63">
        <v>1</v>
      </c>
      <c r="K618" s="63">
        <v>1</v>
      </c>
      <c r="L618" s="63">
        <v>1</v>
      </c>
      <c r="M618" s="63">
        <v>1</v>
      </c>
      <c r="N618" s="63">
        <v>1</v>
      </c>
      <c r="O618" s="63">
        <v>1</v>
      </c>
      <c r="P618" s="63">
        <v>1</v>
      </c>
      <c r="Q618" s="63">
        <v>1</v>
      </c>
      <c r="R618" s="63">
        <v>1</v>
      </c>
      <c r="S618" s="63">
        <v>1</v>
      </c>
      <c r="T618" s="65">
        <f>Utility_per_Participant!K613</f>
        <v>169.4118</v>
      </c>
      <c r="U618" s="65">
        <v>0</v>
      </c>
      <c r="V618" s="66">
        <f>Utility_per_Participant!O613</f>
        <v>3153.89</v>
      </c>
      <c r="W618" s="65">
        <v>0</v>
      </c>
      <c r="X618" s="65">
        <v>0</v>
      </c>
      <c r="Y618" s="65">
        <v>0</v>
      </c>
      <c r="Z618" s="63">
        <v>1</v>
      </c>
      <c r="AA618" s="67">
        <f>Utility_per_Participant!N613</f>
        <v>0</v>
      </c>
    </row>
    <row r="619" spans="1:27" ht="15.75" thickBot="1" x14ac:dyDescent="0.3">
      <c r="A619" s="58" t="str">
        <f>Utility_per_Participant!B614</f>
        <v>RMFN604</v>
      </c>
      <c r="B619" s="59">
        <f>Utility_per_Participant!I614</f>
        <v>0.95399999999999996</v>
      </c>
      <c r="C619" s="59">
        <f>Utility_per_Participant!J614</f>
        <v>0.29899999999999999</v>
      </c>
      <c r="D619" s="60">
        <f>Utility_per_Participant!L614</f>
        <v>2823.53</v>
      </c>
      <c r="E619" s="59">
        <f>Utility_per_Participant!Q614</f>
        <v>0</v>
      </c>
      <c r="F619" s="61" t="str">
        <f>Utility_per_Participant!R614</f>
        <v>RS</v>
      </c>
      <c r="G619" s="62">
        <f>Utility_per_Participant!M614</f>
        <v>15</v>
      </c>
      <c r="H619" s="63">
        <v>1</v>
      </c>
      <c r="I619" s="63">
        <v>1</v>
      </c>
      <c r="J619" s="63">
        <v>1</v>
      </c>
      <c r="K619" s="63">
        <v>1</v>
      </c>
      <c r="L619" s="63">
        <v>1</v>
      </c>
      <c r="M619" s="63">
        <v>1</v>
      </c>
      <c r="N619" s="63">
        <v>1</v>
      </c>
      <c r="O619" s="63">
        <v>1</v>
      </c>
      <c r="P619" s="63">
        <v>1</v>
      </c>
      <c r="Q619" s="63">
        <v>1</v>
      </c>
      <c r="R619" s="63">
        <v>1</v>
      </c>
      <c r="S619" s="63">
        <v>1</v>
      </c>
      <c r="T619" s="65">
        <f>Utility_per_Participant!K614</f>
        <v>169.4118</v>
      </c>
      <c r="U619" s="65">
        <v>0</v>
      </c>
      <c r="V619" s="66">
        <f>Utility_per_Participant!O614</f>
        <v>3153.89</v>
      </c>
      <c r="W619" s="65">
        <v>0</v>
      </c>
      <c r="X619" s="65">
        <v>0</v>
      </c>
      <c r="Y619" s="65">
        <v>0</v>
      </c>
      <c r="Z619" s="63">
        <v>1</v>
      </c>
      <c r="AA619" s="67">
        <f>Utility_per_Participant!N614</f>
        <v>0</v>
      </c>
    </row>
    <row r="620" spans="1:27" ht="15.75" thickBot="1" x14ac:dyDescent="0.3">
      <c r="A620" s="58" t="str">
        <f>Utility_per_Participant!B615</f>
        <v>RSFT604</v>
      </c>
      <c r="B620" s="59">
        <f>Utility_per_Participant!I615</f>
        <v>0.27700000000000002</v>
      </c>
      <c r="C620" s="59">
        <f>Utility_per_Participant!J615</f>
        <v>0.308</v>
      </c>
      <c r="D620" s="60">
        <f>Utility_per_Participant!L615</f>
        <v>2823.53</v>
      </c>
      <c r="E620" s="59">
        <f>Utility_per_Participant!Q615</f>
        <v>0</v>
      </c>
      <c r="F620" s="61" t="str">
        <f>Utility_per_Participant!R615</f>
        <v>RS</v>
      </c>
      <c r="G620" s="62">
        <f>Utility_per_Participant!M615</f>
        <v>15</v>
      </c>
      <c r="H620" s="63">
        <v>1</v>
      </c>
      <c r="I620" s="63">
        <v>1</v>
      </c>
      <c r="J620" s="63">
        <v>1</v>
      </c>
      <c r="K620" s="63">
        <v>1</v>
      </c>
      <c r="L620" s="63">
        <v>1</v>
      </c>
      <c r="M620" s="63">
        <v>1</v>
      </c>
      <c r="N620" s="63">
        <v>1</v>
      </c>
      <c r="O620" s="63">
        <v>1</v>
      </c>
      <c r="P620" s="63">
        <v>1</v>
      </c>
      <c r="Q620" s="63">
        <v>1</v>
      </c>
      <c r="R620" s="63">
        <v>1</v>
      </c>
      <c r="S620" s="63">
        <v>1</v>
      </c>
      <c r="T620" s="65">
        <f>Utility_per_Participant!K615</f>
        <v>169.4118</v>
      </c>
      <c r="U620" s="65">
        <v>0</v>
      </c>
      <c r="V620" s="66">
        <f>Utility_per_Participant!O615</f>
        <v>3153.89</v>
      </c>
      <c r="W620" s="65">
        <v>0</v>
      </c>
      <c r="X620" s="65">
        <v>0</v>
      </c>
      <c r="Y620" s="65">
        <v>0</v>
      </c>
      <c r="Z620" s="63">
        <v>1</v>
      </c>
      <c r="AA620" s="67">
        <f>Utility_per_Participant!N615</f>
        <v>0</v>
      </c>
    </row>
    <row r="621" spans="1:27" ht="15.75" thickBot="1" x14ac:dyDescent="0.3">
      <c r="A621" s="58" t="str">
        <f>Utility_per_Participant!B616</f>
        <v>RSFN604</v>
      </c>
      <c r="B621" s="59">
        <f>Utility_per_Participant!I616</f>
        <v>0.27700000000000002</v>
      </c>
      <c r="C621" s="59">
        <f>Utility_per_Participant!J616</f>
        <v>0.308</v>
      </c>
      <c r="D621" s="60">
        <f>Utility_per_Participant!L616</f>
        <v>2823.53</v>
      </c>
      <c r="E621" s="59">
        <f>Utility_per_Participant!Q616</f>
        <v>0</v>
      </c>
      <c r="F621" s="61" t="str">
        <f>Utility_per_Participant!R616</f>
        <v>RS</v>
      </c>
      <c r="G621" s="62">
        <f>Utility_per_Participant!M616</f>
        <v>15</v>
      </c>
      <c r="H621" s="63">
        <v>1</v>
      </c>
      <c r="I621" s="63">
        <v>1</v>
      </c>
      <c r="J621" s="63">
        <v>1</v>
      </c>
      <c r="K621" s="63">
        <v>1</v>
      </c>
      <c r="L621" s="63">
        <v>1</v>
      </c>
      <c r="M621" s="63">
        <v>1</v>
      </c>
      <c r="N621" s="63">
        <v>1</v>
      </c>
      <c r="O621" s="63">
        <v>1</v>
      </c>
      <c r="P621" s="63">
        <v>1</v>
      </c>
      <c r="Q621" s="63">
        <v>1</v>
      </c>
      <c r="R621" s="63">
        <v>1</v>
      </c>
      <c r="S621" s="63">
        <v>1</v>
      </c>
      <c r="T621" s="65">
        <f>Utility_per_Participant!K616</f>
        <v>169.4118</v>
      </c>
      <c r="U621" s="65">
        <v>0</v>
      </c>
      <c r="V621" s="66">
        <f>Utility_per_Participant!O616</f>
        <v>3153.89</v>
      </c>
      <c r="W621" s="65">
        <v>0</v>
      </c>
      <c r="X621" s="65">
        <v>0</v>
      </c>
      <c r="Y621" s="65">
        <v>0</v>
      </c>
      <c r="Z621" s="63">
        <v>1</v>
      </c>
      <c r="AA621" s="67">
        <f>Utility_per_Participant!N616</f>
        <v>0</v>
      </c>
    </row>
    <row r="622" spans="1:27" ht="15.75" thickBot="1" x14ac:dyDescent="0.3">
      <c r="A622" s="58" t="str">
        <f>Utility_per_Participant!B617</f>
        <v>RMOT605</v>
      </c>
      <c r="B622" s="59">
        <f>Utility_per_Participant!I617</f>
        <v>0.17199999999999999</v>
      </c>
      <c r="C622" s="59">
        <f>Utility_per_Participant!J617</f>
        <v>0.41099999999999998</v>
      </c>
      <c r="D622" s="60">
        <f>Utility_per_Participant!L617</f>
        <v>1539.62</v>
      </c>
      <c r="E622" s="59">
        <f>Utility_per_Participant!Q617</f>
        <v>0</v>
      </c>
      <c r="F622" s="61" t="str">
        <f>Utility_per_Participant!R617</f>
        <v>RS</v>
      </c>
      <c r="G622" s="62">
        <f>Utility_per_Participant!M617</f>
        <v>15</v>
      </c>
      <c r="H622" s="63">
        <v>1</v>
      </c>
      <c r="I622" s="63">
        <v>1</v>
      </c>
      <c r="J622" s="63">
        <v>1</v>
      </c>
      <c r="K622" s="63">
        <v>1</v>
      </c>
      <c r="L622" s="63">
        <v>1</v>
      </c>
      <c r="M622" s="63">
        <v>1</v>
      </c>
      <c r="N622" s="63">
        <v>1</v>
      </c>
      <c r="O622" s="63">
        <v>1</v>
      </c>
      <c r="P622" s="63">
        <v>1</v>
      </c>
      <c r="Q622" s="63">
        <v>1</v>
      </c>
      <c r="R622" s="63">
        <v>1</v>
      </c>
      <c r="S622" s="63">
        <v>1</v>
      </c>
      <c r="T622" s="65">
        <f>Utility_per_Participant!K617</f>
        <v>92.377199999999988</v>
      </c>
      <c r="U622" s="65">
        <v>0</v>
      </c>
      <c r="V622" s="66">
        <f>Utility_per_Participant!O617</f>
        <v>1389.5</v>
      </c>
      <c r="W622" s="65">
        <v>0</v>
      </c>
      <c r="X622" s="65">
        <v>0</v>
      </c>
      <c r="Y622" s="65">
        <v>0</v>
      </c>
      <c r="Z622" s="63">
        <v>1</v>
      </c>
      <c r="AA622" s="67">
        <f>Utility_per_Participant!N617</f>
        <v>416.85</v>
      </c>
    </row>
    <row r="623" spans="1:27" ht="15.75" thickBot="1" x14ac:dyDescent="0.3">
      <c r="A623" s="58" t="str">
        <f>Utility_per_Participant!B618</f>
        <v>RMON605</v>
      </c>
      <c r="B623" s="59">
        <f>Utility_per_Participant!I618</f>
        <v>0.17199999999999999</v>
      </c>
      <c r="C623" s="59">
        <f>Utility_per_Participant!J618</f>
        <v>0.41099999999999998</v>
      </c>
      <c r="D623" s="60">
        <f>Utility_per_Participant!L618</f>
        <v>1539.62</v>
      </c>
      <c r="E623" s="59">
        <f>Utility_per_Participant!Q618</f>
        <v>0</v>
      </c>
      <c r="F623" s="61" t="str">
        <f>Utility_per_Participant!R618</f>
        <v>RS</v>
      </c>
      <c r="G623" s="62">
        <f>Utility_per_Participant!M618</f>
        <v>15</v>
      </c>
      <c r="H623" s="63">
        <v>1</v>
      </c>
      <c r="I623" s="63">
        <v>1</v>
      </c>
      <c r="J623" s="63">
        <v>1</v>
      </c>
      <c r="K623" s="63">
        <v>1</v>
      </c>
      <c r="L623" s="63">
        <v>1</v>
      </c>
      <c r="M623" s="63">
        <v>1</v>
      </c>
      <c r="N623" s="63">
        <v>1</v>
      </c>
      <c r="O623" s="63">
        <v>1</v>
      </c>
      <c r="P623" s="63">
        <v>1</v>
      </c>
      <c r="Q623" s="63">
        <v>1</v>
      </c>
      <c r="R623" s="63">
        <v>1</v>
      </c>
      <c r="S623" s="63">
        <v>1</v>
      </c>
      <c r="T623" s="65">
        <f>Utility_per_Participant!K618</f>
        <v>92.377199999999988</v>
      </c>
      <c r="U623" s="65">
        <v>0</v>
      </c>
      <c r="V623" s="66">
        <f>Utility_per_Participant!O618</f>
        <v>1389.5</v>
      </c>
      <c r="W623" s="65">
        <v>0</v>
      </c>
      <c r="X623" s="65">
        <v>0</v>
      </c>
      <c r="Y623" s="65">
        <v>0</v>
      </c>
      <c r="Z623" s="63">
        <v>1</v>
      </c>
      <c r="AA623" s="67">
        <f>Utility_per_Participant!N618</f>
        <v>0</v>
      </c>
    </row>
    <row r="624" spans="1:27" ht="15.75" thickBot="1" x14ac:dyDescent="0.3">
      <c r="A624" s="58" t="str">
        <f>Utility_per_Participant!B619</f>
        <v>RMFT605</v>
      </c>
      <c r="B624" s="59">
        <f>Utility_per_Participant!I619</f>
        <v>0.14399999999999999</v>
      </c>
      <c r="C624" s="59">
        <f>Utility_per_Participant!J619</f>
        <v>0.34300000000000003</v>
      </c>
      <c r="D624" s="60">
        <f>Utility_per_Participant!L619</f>
        <v>1283.01</v>
      </c>
      <c r="E624" s="59">
        <f>Utility_per_Participant!Q619</f>
        <v>0</v>
      </c>
      <c r="F624" s="61" t="str">
        <f>Utility_per_Participant!R619</f>
        <v>RS</v>
      </c>
      <c r="G624" s="62">
        <f>Utility_per_Participant!M619</f>
        <v>15</v>
      </c>
      <c r="H624" s="63">
        <v>1</v>
      </c>
      <c r="I624" s="63">
        <v>1</v>
      </c>
      <c r="J624" s="63">
        <v>1</v>
      </c>
      <c r="K624" s="63">
        <v>1</v>
      </c>
      <c r="L624" s="63">
        <v>1</v>
      </c>
      <c r="M624" s="63">
        <v>1</v>
      </c>
      <c r="N624" s="63">
        <v>1</v>
      </c>
      <c r="O624" s="63">
        <v>1</v>
      </c>
      <c r="P624" s="63">
        <v>1</v>
      </c>
      <c r="Q624" s="63">
        <v>1</v>
      </c>
      <c r="R624" s="63">
        <v>1</v>
      </c>
      <c r="S624" s="63">
        <v>1</v>
      </c>
      <c r="T624" s="65">
        <f>Utility_per_Participant!K619</f>
        <v>76.980599999999995</v>
      </c>
      <c r="U624" s="65">
        <v>0</v>
      </c>
      <c r="V624" s="66">
        <f>Utility_per_Participant!O619</f>
        <v>1389.5</v>
      </c>
      <c r="W624" s="65">
        <v>0</v>
      </c>
      <c r="X624" s="65">
        <v>0</v>
      </c>
      <c r="Y624" s="65">
        <v>0</v>
      </c>
      <c r="Z624" s="63">
        <v>1</v>
      </c>
      <c r="AA624" s="67">
        <f>Utility_per_Participant!N619</f>
        <v>416.85</v>
      </c>
    </row>
    <row r="625" spans="1:27" ht="15.75" thickBot="1" x14ac:dyDescent="0.3">
      <c r="A625" s="58" t="str">
        <f>Utility_per_Participant!B620</f>
        <v>RMFN605</v>
      </c>
      <c r="B625" s="59">
        <f>Utility_per_Participant!I620</f>
        <v>0.14399999999999999</v>
      </c>
      <c r="C625" s="59">
        <f>Utility_per_Participant!J620</f>
        <v>0.34300000000000003</v>
      </c>
      <c r="D625" s="60">
        <f>Utility_per_Participant!L620</f>
        <v>1283.01</v>
      </c>
      <c r="E625" s="59">
        <f>Utility_per_Participant!Q620</f>
        <v>0</v>
      </c>
      <c r="F625" s="61" t="str">
        <f>Utility_per_Participant!R620</f>
        <v>RS</v>
      </c>
      <c r="G625" s="62">
        <f>Utility_per_Participant!M620</f>
        <v>15</v>
      </c>
      <c r="H625" s="63">
        <v>1</v>
      </c>
      <c r="I625" s="63">
        <v>1</v>
      </c>
      <c r="J625" s="63">
        <v>1</v>
      </c>
      <c r="K625" s="63">
        <v>1</v>
      </c>
      <c r="L625" s="63">
        <v>1</v>
      </c>
      <c r="M625" s="63">
        <v>1</v>
      </c>
      <c r="N625" s="63">
        <v>1</v>
      </c>
      <c r="O625" s="63">
        <v>1</v>
      </c>
      <c r="P625" s="63">
        <v>1</v>
      </c>
      <c r="Q625" s="63">
        <v>1</v>
      </c>
      <c r="R625" s="63">
        <v>1</v>
      </c>
      <c r="S625" s="63">
        <v>1</v>
      </c>
      <c r="T625" s="65">
        <f>Utility_per_Participant!K620</f>
        <v>76.980599999999995</v>
      </c>
      <c r="U625" s="65">
        <v>0</v>
      </c>
      <c r="V625" s="66">
        <f>Utility_per_Participant!O620</f>
        <v>1389.5</v>
      </c>
      <c r="W625" s="65">
        <v>0</v>
      </c>
      <c r="X625" s="65">
        <v>0</v>
      </c>
      <c r="Y625" s="65">
        <v>0</v>
      </c>
      <c r="Z625" s="63">
        <v>1</v>
      </c>
      <c r="AA625" s="67">
        <f>Utility_per_Participant!N620</f>
        <v>0</v>
      </c>
    </row>
    <row r="626" spans="1:27" ht="15.75" thickBot="1" x14ac:dyDescent="0.3">
      <c r="A626" s="58" t="str">
        <f>Utility_per_Participant!B621</f>
        <v>RSFT605</v>
      </c>
      <c r="B626" s="59">
        <f>Utility_per_Participant!I621</f>
        <v>0.187</v>
      </c>
      <c r="C626" s="59">
        <f>Utility_per_Participant!J621</f>
        <v>0.44500000000000001</v>
      </c>
      <c r="D626" s="60">
        <f>Utility_per_Participant!L621</f>
        <v>1667.91</v>
      </c>
      <c r="E626" s="59">
        <f>Utility_per_Participant!Q621</f>
        <v>0</v>
      </c>
      <c r="F626" s="61" t="str">
        <f>Utility_per_Participant!R621</f>
        <v>RS</v>
      </c>
      <c r="G626" s="62">
        <f>Utility_per_Participant!M621</f>
        <v>15</v>
      </c>
      <c r="H626" s="63">
        <v>1</v>
      </c>
      <c r="I626" s="63">
        <v>1</v>
      </c>
      <c r="J626" s="63">
        <v>1</v>
      </c>
      <c r="K626" s="63">
        <v>1</v>
      </c>
      <c r="L626" s="63">
        <v>1</v>
      </c>
      <c r="M626" s="63">
        <v>1</v>
      </c>
      <c r="N626" s="63">
        <v>1</v>
      </c>
      <c r="O626" s="63">
        <v>1</v>
      </c>
      <c r="P626" s="63">
        <v>1</v>
      </c>
      <c r="Q626" s="63">
        <v>1</v>
      </c>
      <c r="R626" s="63">
        <v>1</v>
      </c>
      <c r="S626" s="63">
        <v>1</v>
      </c>
      <c r="T626" s="65">
        <f>Utility_per_Participant!K621</f>
        <v>100.0746</v>
      </c>
      <c r="U626" s="65">
        <v>0</v>
      </c>
      <c r="V626" s="66">
        <f>Utility_per_Participant!O621</f>
        <v>1389.5</v>
      </c>
      <c r="W626" s="65">
        <v>0</v>
      </c>
      <c r="X626" s="65">
        <v>0</v>
      </c>
      <c r="Y626" s="65">
        <v>0</v>
      </c>
      <c r="Z626" s="63">
        <v>1</v>
      </c>
      <c r="AA626" s="67">
        <f>Utility_per_Participant!N621</f>
        <v>416.85</v>
      </c>
    </row>
    <row r="627" spans="1:27" ht="15.75" thickBot="1" x14ac:dyDescent="0.3">
      <c r="A627" s="58" t="str">
        <f>Utility_per_Participant!B622</f>
        <v>RSFN605</v>
      </c>
      <c r="B627" s="59">
        <f>Utility_per_Participant!I622</f>
        <v>0.187</v>
      </c>
      <c r="C627" s="59">
        <f>Utility_per_Participant!J622</f>
        <v>0.44500000000000001</v>
      </c>
      <c r="D627" s="60">
        <f>Utility_per_Participant!L622</f>
        <v>1667.91</v>
      </c>
      <c r="E627" s="59">
        <f>Utility_per_Participant!Q622</f>
        <v>0</v>
      </c>
      <c r="F627" s="61" t="str">
        <f>Utility_per_Participant!R622</f>
        <v>RS</v>
      </c>
      <c r="G627" s="62">
        <f>Utility_per_Participant!M622</f>
        <v>15</v>
      </c>
      <c r="H627" s="63">
        <v>1</v>
      </c>
      <c r="I627" s="63">
        <v>1</v>
      </c>
      <c r="J627" s="63">
        <v>1</v>
      </c>
      <c r="K627" s="63">
        <v>1</v>
      </c>
      <c r="L627" s="63">
        <v>1</v>
      </c>
      <c r="M627" s="63">
        <v>1</v>
      </c>
      <c r="N627" s="63">
        <v>1</v>
      </c>
      <c r="O627" s="63">
        <v>1</v>
      </c>
      <c r="P627" s="63">
        <v>1</v>
      </c>
      <c r="Q627" s="63">
        <v>1</v>
      </c>
      <c r="R627" s="63">
        <v>1</v>
      </c>
      <c r="S627" s="63">
        <v>1</v>
      </c>
      <c r="T627" s="65">
        <f>Utility_per_Participant!K622</f>
        <v>100.0746</v>
      </c>
      <c r="U627" s="65">
        <v>0</v>
      </c>
      <c r="V627" s="66">
        <f>Utility_per_Participant!O622</f>
        <v>1389.5</v>
      </c>
      <c r="W627" s="65">
        <v>0</v>
      </c>
      <c r="X627" s="65">
        <v>0</v>
      </c>
      <c r="Y627" s="65">
        <v>0</v>
      </c>
      <c r="Z627" s="63">
        <v>1</v>
      </c>
      <c r="AA627" s="67">
        <f>Utility_per_Participant!N622</f>
        <v>0</v>
      </c>
    </row>
    <row r="628" spans="1:27" ht="15.75" thickBot="1" x14ac:dyDescent="0.3">
      <c r="A628" s="58" t="str">
        <f>Utility_per_Participant!B623</f>
        <v>RMOT606</v>
      </c>
      <c r="B628" s="59">
        <f>Utility_per_Participant!I623</f>
        <v>0.16500000000000001</v>
      </c>
      <c r="C628" s="59">
        <f>Utility_per_Participant!J623</f>
        <v>0.39300000000000002</v>
      </c>
      <c r="D628" s="60">
        <f>Utility_per_Participant!L623</f>
        <v>1472.04</v>
      </c>
      <c r="E628" s="59">
        <f>Utility_per_Participant!Q623</f>
        <v>0</v>
      </c>
      <c r="F628" s="61" t="str">
        <f>Utility_per_Participant!R623</f>
        <v>RS</v>
      </c>
      <c r="G628" s="62">
        <f>Utility_per_Participant!M623</f>
        <v>15</v>
      </c>
      <c r="H628" s="63">
        <v>1</v>
      </c>
      <c r="I628" s="63">
        <v>1</v>
      </c>
      <c r="J628" s="63">
        <v>1</v>
      </c>
      <c r="K628" s="63">
        <v>1</v>
      </c>
      <c r="L628" s="63">
        <v>1</v>
      </c>
      <c r="M628" s="63">
        <v>1</v>
      </c>
      <c r="N628" s="63">
        <v>1</v>
      </c>
      <c r="O628" s="63">
        <v>1</v>
      </c>
      <c r="P628" s="63">
        <v>1</v>
      </c>
      <c r="Q628" s="63">
        <v>1</v>
      </c>
      <c r="R628" s="63">
        <v>1</v>
      </c>
      <c r="S628" s="63">
        <v>1</v>
      </c>
      <c r="T628" s="65">
        <f>Utility_per_Participant!K623</f>
        <v>88.322399999999988</v>
      </c>
      <c r="U628" s="65">
        <v>0</v>
      </c>
      <c r="V628" s="66">
        <f>Utility_per_Participant!O623</f>
        <v>1389.5</v>
      </c>
      <c r="W628" s="65">
        <v>0</v>
      </c>
      <c r="X628" s="65">
        <v>0</v>
      </c>
      <c r="Y628" s="65">
        <v>0</v>
      </c>
      <c r="Z628" s="63">
        <v>1</v>
      </c>
      <c r="AA628" s="67">
        <f>Utility_per_Participant!N623</f>
        <v>416.85</v>
      </c>
    </row>
    <row r="629" spans="1:27" ht="15.75" thickBot="1" x14ac:dyDescent="0.3">
      <c r="A629" s="58" t="str">
        <f>Utility_per_Participant!B624</f>
        <v>RMON606</v>
      </c>
      <c r="B629" s="59">
        <f>Utility_per_Participant!I624</f>
        <v>0.16500000000000001</v>
      </c>
      <c r="C629" s="59">
        <f>Utility_per_Participant!J624</f>
        <v>0.39300000000000002</v>
      </c>
      <c r="D629" s="60">
        <f>Utility_per_Participant!L624</f>
        <v>1472.04</v>
      </c>
      <c r="E629" s="59">
        <f>Utility_per_Participant!Q624</f>
        <v>0</v>
      </c>
      <c r="F629" s="61" t="str">
        <f>Utility_per_Participant!R624</f>
        <v>RS</v>
      </c>
      <c r="G629" s="62">
        <f>Utility_per_Participant!M624</f>
        <v>15</v>
      </c>
      <c r="H629" s="63">
        <v>1</v>
      </c>
      <c r="I629" s="63">
        <v>1</v>
      </c>
      <c r="J629" s="63">
        <v>1</v>
      </c>
      <c r="K629" s="63">
        <v>1</v>
      </c>
      <c r="L629" s="63">
        <v>1</v>
      </c>
      <c r="M629" s="63">
        <v>1</v>
      </c>
      <c r="N629" s="63">
        <v>1</v>
      </c>
      <c r="O629" s="63">
        <v>1</v>
      </c>
      <c r="P629" s="63">
        <v>1</v>
      </c>
      <c r="Q629" s="63">
        <v>1</v>
      </c>
      <c r="R629" s="63">
        <v>1</v>
      </c>
      <c r="S629" s="63">
        <v>1</v>
      </c>
      <c r="T629" s="65">
        <f>Utility_per_Participant!K624</f>
        <v>88.322399999999988</v>
      </c>
      <c r="U629" s="65">
        <v>0</v>
      </c>
      <c r="V629" s="66">
        <f>Utility_per_Participant!O624</f>
        <v>1389.5</v>
      </c>
      <c r="W629" s="65">
        <v>0</v>
      </c>
      <c r="X629" s="65">
        <v>0</v>
      </c>
      <c r="Y629" s="65">
        <v>0</v>
      </c>
      <c r="Z629" s="63">
        <v>1</v>
      </c>
      <c r="AA629" s="67">
        <f>Utility_per_Participant!N624</f>
        <v>0</v>
      </c>
    </row>
    <row r="630" spans="1:27" ht="15.75" thickBot="1" x14ac:dyDescent="0.3">
      <c r="A630" s="58" t="str">
        <f>Utility_per_Participant!B625</f>
        <v>RMFT606</v>
      </c>
      <c r="B630" s="59">
        <f>Utility_per_Participant!I625</f>
        <v>0.13700000000000001</v>
      </c>
      <c r="C630" s="59">
        <f>Utility_per_Participant!J625</f>
        <v>0.32800000000000001</v>
      </c>
      <c r="D630" s="60">
        <f>Utility_per_Participant!L625</f>
        <v>1226.7</v>
      </c>
      <c r="E630" s="59">
        <f>Utility_per_Participant!Q625</f>
        <v>0</v>
      </c>
      <c r="F630" s="61" t="str">
        <f>Utility_per_Participant!R625</f>
        <v>RS</v>
      </c>
      <c r="G630" s="62">
        <f>Utility_per_Participant!M625</f>
        <v>15</v>
      </c>
      <c r="H630" s="63">
        <v>1</v>
      </c>
      <c r="I630" s="63">
        <v>1</v>
      </c>
      <c r="J630" s="63">
        <v>1</v>
      </c>
      <c r="K630" s="63">
        <v>1</v>
      </c>
      <c r="L630" s="63">
        <v>1</v>
      </c>
      <c r="M630" s="63">
        <v>1</v>
      </c>
      <c r="N630" s="63">
        <v>1</v>
      </c>
      <c r="O630" s="63">
        <v>1</v>
      </c>
      <c r="P630" s="63">
        <v>1</v>
      </c>
      <c r="Q630" s="63">
        <v>1</v>
      </c>
      <c r="R630" s="63">
        <v>1</v>
      </c>
      <c r="S630" s="63">
        <v>1</v>
      </c>
      <c r="T630" s="65">
        <f>Utility_per_Participant!K625</f>
        <v>73.602000000000004</v>
      </c>
      <c r="U630" s="65">
        <v>0</v>
      </c>
      <c r="V630" s="66">
        <f>Utility_per_Participant!O625</f>
        <v>1389.5</v>
      </c>
      <c r="W630" s="65">
        <v>0</v>
      </c>
      <c r="X630" s="65">
        <v>0</v>
      </c>
      <c r="Y630" s="65">
        <v>0</v>
      </c>
      <c r="Z630" s="63">
        <v>1</v>
      </c>
      <c r="AA630" s="67">
        <f>Utility_per_Participant!N625</f>
        <v>416.85</v>
      </c>
    </row>
    <row r="631" spans="1:27" ht="15.75" thickBot="1" x14ac:dyDescent="0.3">
      <c r="A631" s="58" t="str">
        <f>Utility_per_Participant!B626</f>
        <v>RMFN606</v>
      </c>
      <c r="B631" s="59">
        <f>Utility_per_Participant!I626</f>
        <v>0.13700000000000001</v>
      </c>
      <c r="C631" s="59">
        <f>Utility_per_Participant!J626</f>
        <v>0.32800000000000001</v>
      </c>
      <c r="D631" s="60">
        <f>Utility_per_Participant!L626</f>
        <v>1226.7</v>
      </c>
      <c r="E631" s="59">
        <f>Utility_per_Participant!Q626</f>
        <v>0</v>
      </c>
      <c r="F631" s="61" t="str">
        <f>Utility_per_Participant!R626</f>
        <v>RS</v>
      </c>
      <c r="G631" s="62">
        <f>Utility_per_Participant!M626</f>
        <v>15</v>
      </c>
      <c r="H631" s="63">
        <v>1</v>
      </c>
      <c r="I631" s="63">
        <v>1</v>
      </c>
      <c r="J631" s="63">
        <v>1</v>
      </c>
      <c r="K631" s="63">
        <v>1</v>
      </c>
      <c r="L631" s="63">
        <v>1</v>
      </c>
      <c r="M631" s="63">
        <v>1</v>
      </c>
      <c r="N631" s="63">
        <v>1</v>
      </c>
      <c r="O631" s="63">
        <v>1</v>
      </c>
      <c r="P631" s="63">
        <v>1</v>
      </c>
      <c r="Q631" s="63">
        <v>1</v>
      </c>
      <c r="R631" s="63">
        <v>1</v>
      </c>
      <c r="S631" s="63">
        <v>1</v>
      </c>
      <c r="T631" s="65">
        <f>Utility_per_Participant!K626</f>
        <v>73.602000000000004</v>
      </c>
      <c r="U631" s="65">
        <v>0</v>
      </c>
      <c r="V631" s="66">
        <f>Utility_per_Participant!O626</f>
        <v>1389.5</v>
      </c>
      <c r="W631" s="65">
        <v>0</v>
      </c>
      <c r="X631" s="65">
        <v>0</v>
      </c>
      <c r="Y631" s="65">
        <v>0</v>
      </c>
      <c r="Z631" s="63">
        <v>1</v>
      </c>
      <c r="AA631" s="67">
        <f>Utility_per_Participant!N626</f>
        <v>0</v>
      </c>
    </row>
    <row r="632" spans="1:27" ht="15.75" thickBot="1" x14ac:dyDescent="0.3">
      <c r="A632" s="58" t="str">
        <f>Utility_per_Participant!B627</f>
        <v>RSFT606</v>
      </c>
      <c r="B632" s="59">
        <f>Utility_per_Participant!I627</f>
        <v>0.17899999999999999</v>
      </c>
      <c r="C632" s="59">
        <f>Utility_per_Participant!J627</f>
        <v>0.42599999999999999</v>
      </c>
      <c r="D632" s="60">
        <f>Utility_per_Participant!L627</f>
        <v>1594.7</v>
      </c>
      <c r="E632" s="59">
        <f>Utility_per_Participant!Q627</f>
        <v>0</v>
      </c>
      <c r="F632" s="61" t="str">
        <f>Utility_per_Participant!R627</f>
        <v>RS</v>
      </c>
      <c r="G632" s="62">
        <f>Utility_per_Participant!M627</f>
        <v>15</v>
      </c>
      <c r="H632" s="63">
        <v>1</v>
      </c>
      <c r="I632" s="63">
        <v>1</v>
      </c>
      <c r="J632" s="63">
        <v>1</v>
      </c>
      <c r="K632" s="63">
        <v>1</v>
      </c>
      <c r="L632" s="63">
        <v>1</v>
      </c>
      <c r="M632" s="63">
        <v>1</v>
      </c>
      <c r="N632" s="63">
        <v>1</v>
      </c>
      <c r="O632" s="63">
        <v>1</v>
      </c>
      <c r="P632" s="63">
        <v>1</v>
      </c>
      <c r="Q632" s="63">
        <v>1</v>
      </c>
      <c r="R632" s="63">
        <v>1</v>
      </c>
      <c r="S632" s="63">
        <v>1</v>
      </c>
      <c r="T632" s="65">
        <f>Utility_per_Participant!K627</f>
        <v>95.682000000000002</v>
      </c>
      <c r="U632" s="65">
        <v>0</v>
      </c>
      <c r="V632" s="66">
        <f>Utility_per_Participant!O627</f>
        <v>1389.5</v>
      </c>
      <c r="W632" s="65">
        <v>0</v>
      </c>
      <c r="X632" s="65">
        <v>0</v>
      </c>
      <c r="Y632" s="65">
        <v>0</v>
      </c>
      <c r="Z632" s="63">
        <v>1</v>
      </c>
      <c r="AA632" s="67">
        <f>Utility_per_Participant!N627</f>
        <v>416.85</v>
      </c>
    </row>
    <row r="633" spans="1:27" ht="15.75" thickBot="1" x14ac:dyDescent="0.3">
      <c r="A633" s="58" t="str">
        <f>Utility_per_Participant!B628</f>
        <v>RSFN606</v>
      </c>
      <c r="B633" s="59">
        <f>Utility_per_Participant!I628</f>
        <v>0.17899999999999999</v>
      </c>
      <c r="C633" s="59">
        <f>Utility_per_Participant!J628</f>
        <v>0.42599999999999999</v>
      </c>
      <c r="D633" s="60">
        <f>Utility_per_Participant!L628</f>
        <v>1594.7</v>
      </c>
      <c r="E633" s="59">
        <f>Utility_per_Participant!Q628</f>
        <v>0</v>
      </c>
      <c r="F633" s="61" t="str">
        <f>Utility_per_Participant!R628</f>
        <v>RS</v>
      </c>
      <c r="G633" s="62">
        <f>Utility_per_Participant!M628</f>
        <v>15</v>
      </c>
      <c r="H633" s="63">
        <v>1</v>
      </c>
      <c r="I633" s="63">
        <v>1</v>
      </c>
      <c r="J633" s="63">
        <v>1</v>
      </c>
      <c r="K633" s="63">
        <v>1</v>
      </c>
      <c r="L633" s="63">
        <v>1</v>
      </c>
      <c r="M633" s="63">
        <v>1</v>
      </c>
      <c r="N633" s="63">
        <v>1</v>
      </c>
      <c r="O633" s="63">
        <v>1</v>
      </c>
      <c r="P633" s="63">
        <v>1</v>
      </c>
      <c r="Q633" s="63">
        <v>1</v>
      </c>
      <c r="R633" s="63">
        <v>1</v>
      </c>
      <c r="S633" s="63">
        <v>1</v>
      </c>
      <c r="T633" s="65">
        <f>Utility_per_Participant!K628</f>
        <v>95.682000000000002</v>
      </c>
      <c r="U633" s="65">
        <v>0</v>
      </c>
      <c r="V633" s="66">
        <f>Utility_per_Participant!O628</f>
        <v>1389.5</v>
      </c>
      <c r="W633" s="65">
        <v>0</v>
      </c>
      <c r="X633" s="65">
        <v>0</v>
      </c>
      <c r="Y633" s="65">
        <v>0</v>
      </c>
      <c r="Z633" s="63">
        <v>1</v>
      </c>
      <c r="AA633" s="67">
        <f>Utility_per_Participant!N628</f>
        <v>0</v>
      </c>
    </row>
    <row r="634" spans="1:27" ht="15.75" thickBot="1" x14ac:dyDescent="0.3">
      <c r="A634" s="58" t="str">
        <f>Utility_per_Participant!B629</f>
        <v>RMOT607</v>
      </c>
      <c r="B634" s="59">
        <f>Utility_per_Participant!I629</f>
        <v>5.3999999999999999E-2</v>
      </c>
      <c r="C634" s="59">
        <f>Utility_per_Participant!J629</f>
        <v>0.13</v>
      </c>
      <c r="D634" s="60">
        <f>Utility_per_Participant!L629</f>
        <v>485.91</v>
      </c>
      <c r="E634" s="59">
        <f>Utility_per_Participant!Q629</f>
        <v>0</v>
      </c>
      <c r="F634" s="61" t="str">
        <f>Utility_per_Participant!R629</f>
        <v>RS</v>
      </c>
      <c r="G634" s="62">
        <f>Utility_per_Participant!M629</f>
        <v>15</v>
      </c>
      <c r="H634" s="63">
        <v>1</v>
      </c>
      <c r="I634" s="63">
        <v>1</v>
      </c>
      <c r="J634" s="63">
        <v>1</v>
      </c>
      <c r="K634" s="63">
        <v>1</v>
      </c>
      <c r="L634" s="63">
        <v>1</v>
      </c>
      <c r="M634" s="63">
        <v>1</v>
      </c>
      <c r="N634" s="63">
        <v>1</v>
      </c>
      <c r="O634" s="63">
        <v>1</v>
      </c>
      <c r="P634" s="63">
        <v>1</v>
      </c>
      <c r="Q634" s="63">
        <v>1</v>
      </c>
      <c r="R634" s="63">
        <v>1</v>
      </c>
      <c r="S634" s="63">
        <v>1</v>
      </c>
      <c r="T634" s="65">
        <f>Utility_per_Participant!K629</f>
        <v>29.154600000000002</v>
      </c>
      <c r="U634" s="65">
        <v>0</v>
      </c>
      <c r="V634" s="66">
        <f>Utility_per_Participant!O629</f>
        <v>1729.5</v>
      </c>
      <c r="W634" s="65">
        <v>0</v>
      </c>
      <c r="X634" s="65">
        <v>0</v>
      </c>
      <c r="Y634" s="65">
        <v>0</v>
      </c>
      <c r="Z634" s="63">
        <v>1</v>
      </c>
      <c r="AA634" s="67">
        <f>Utility_per_Participant!N629</f>
        <v>518.85</v>
      </c>
    </row>
    <row r="635" spans="1:27" ht="15.75" thickBot="1" x14ac:dyDescent="0.3">
      <c r="A635" s="58" t="str">
        <f>Utility_per_Participant!B630</f>
        <v>RMON607</v>
      </c>
      <c r="B635" s="59">
        <f>Utility_per_Participant!I630</f>
        <v>5.3999999999999999E-2</v>
      </c>
      <c r="C635" s="59">
        <f>Utility_per_Participant!J630</f>
        <v>0.13</v>
      </c>
      <c r="D635" s="60">
        <f>Utility_per_Participant!L630</f>
        <v>485.91</v>
      </c>
      <c r="E635" s="59">
        <f>Utility_per_Participant!Q630</f>
        <v>0</v>
      </c>
      <c r="F635" s="61" t="str">
        <f>Utility_per_Participant!R630</f>
        <v>RS</v>
      </c>
      <c r="G635" s="62">
        <f>Utility_per_Participant!M630</f>
        <v>15</v>
      </c>
      <c r="H635" s="63">
        <v>1</v>
      </c>
      <c r="I635" s="63">
        <v>1</v>
      </c>
      <c r="J635" s="63">
        <v>1</v>
      </c>
      <c r="K635" s="63">
        <v>1</v>
      </c>
      <c r="L635" s="63">
        <v>1</v>
      </c>
      <c r="M635" s="63">
        <v>1</v>
      </c>
      <c r="N635" s="63">
        <v>1</v>
      </c>
      <c r="O635" s="63">
        <v>1</v>
      </c>
      <c r="P635" s="63">
        <v>1</v>
      </c>
      <c r="Q635" s="63">
        <v>1</v>
      </c>
      <c r="R635" s="63">
        <v>1</v>
      </c>
      <c r="S635" s="63">
        <v>1</v>
      </c>
      <c r="T635" s="65">
        <f>Utility_per_Participant!K630</f>
        <v>29.154600000000002</v>
      </c>
      <c r="U635" s="65">
        <v>0</v>
      </c>
      <c r="V635" s="66">
        <f>Utility_per_Participant!O630</f>
        <v>1729.5</v>
      </c>
      <c r="W635" s="65">
        <v>0</v>
      </c>
      <c r="X635" s="65">
        <v>0</v>
      </c>
      <c r="Y635" s="65">
        <v>0</v>
      </c>
      <c r="Z635" s="63">
        <v>1</v>
      </c>
      <c r="AA635" s="67">
        <f>Utility_per_Participant!N630</f>
        <v>0</v>
      </c>
    </row>
    <row r="636" spans="1:27" ht="15.75" thickBot="1" x14ac:dyDescent="0.3">
      <c r="A636" s="58" t="str">
        <f>Utility_per_Participant!B631</f>
        <v>RMFT607</v>
      </c>
      <c r="B636" s="59">
        <f>Utility_per_Participant!I631</f>
        <v>4.4999999999999998E-2</v>
      </c>
      <c r="C636" s="59">
        <f>Utility_per_Participant!J631</f>
        <v>0.108</v>
      </c>
      <c r="D636" s="60">
        <f>Utility_per_Participant!L631</f>
        <v>404.93</v>
      </c>
      <c r="E636" s="59">
        <f>Utility_per_Participant!Q631</f>
        <v>0</v>
      </c>
      <c r="F636" s="61" t="str">
        <f>Utility_per_Participant!R631</f>
        <v>RS</v>
      </c>
      <c r="G636" s="62">
        <f>Utility_per_Participant!M631</f>
        <v>15</v>
      </c>
      <c r="H636" s="63">
        <v>1</v>
      </c>
      <c r="I636" s="63">
        <v>1</v>
      </c>
      <c r="J636" s="63">
        <v>1</v>
      </c>
      <c r="K636" s="63">
        <v>1</v>
      </c>
      <c r="L636" s="63">
        <v>1</v>
      </c>
      <c r="M636" s="63">
        <v>1</v>
      </c>
      <c r="N636" s="63">
        <v>1</v>
      </c>
      <c r="O636" s="63">
        <v>1</v>
      </c>
      <c r="P636" s="63">
        <v>1</v>
      </c>
      <c r="Q636" s="63">
        <v>1</v>
      </c>
      <c r="R636" s="63">
        <v>1</v>
      </c>
      <c r="S636" s="63">
        <v>1</v>
      </c>
      <c r="T636" s="65">
        <f>Utility_per_Participant!K631</f>
        <v>24.2958</v>
      </c>
      <c r="U636" s="65">
        <v>0</v>
      </c>
      <c r="V636" s="66">
        <f>Utility_per_Participant!O631</f>
        <v>1729.5</v>
      </c>
      <c r="W636" s="65">
        <v>0</v>
      </c>
      <c r="X636" s="65">
        <v>0</v>
      </c>
      <c r="Y636" s="65">
        <v>0</v>
      </c>
      <c r="Z636" s="63">
        <v>1</v>
      </c>
      <c r="AA636" s="67">
        <f>Utility_per_Participant!N631</f>
        <v>518.85</v>
      </c>
    </row>
    <row r="637" spans="1:27" ht="15.75" thickBot="1" x14ac:dyDescent="0.3">
      <c r="A637" s="58" t="str">
        <f>Utility_per_Participant!B632</f>
        <v>RMFN607</v>
      </c>
      <c r="B637" s="59">
        <f>Utility_per_Participant!I632</f>
        <v>4.4999999999999998E-2</v>
      </c>
      <c r="C637" s="59">
        <f>Utility_per_Participant!J632</f>
        <v>0.108</v>
      </c>
      <c r="D637" s="60">
        <f>Utility_per_Participant!L632</f>
        <v>404.93</v>
      </c>
      <c r="E637" s="59">
        <f>Utility_per_Participant!Q632</f>
        <v>0</v>
      </c>
      <c r="F637" s="61" t="str">
        <f>Utility_per_Participant!R632</f>
        <v>RS</v>
      </c>
      <c r="G637" s="62">
        <f>Utility_per_Participant!M632</f>
        <v>15</v>
      </c>
      <c r="H637" s="63">
        <v>1</v>
      </c>
      <c r="I637" s="63">
        <v>1</v>
      </c>
      <c r="J637" s="63">
        <v>1</v>
      </c>
      <c r="K637" s="63">
        <v>1</v>
      </c>
      <c r="L637" s="63">
        <v>1</v>
      </c>
      <c r="M637" s="63">
        <v>1</v>
      </c>
      <c r="N637" s="63">
        <v>1</v>
      </c>
      <c r="O637" s="63">
        <v>1</v>
      </c>
      <c r="P637" s="63">
        <v>1</v>
      </c>
      <c r="Q637" s="63">
        <v>1</v>
      </c>
      <c r="R637" s="63">
        <v>1</v>
      </c>
      <c r="S637" s="63">
        <v>1</v>
      </c>
      <c r="T637" s="65">
        <f>Utility_per_Participant!K632</f>
        <v>24.2958</v>
      </c>
      <c r="U637" s="65">
        <v>0</v>
      </c>
      <c r="V637" s="66">
        <f>Utility_per_Participant!O632</f>
        <v>1729.5</v>
      </c>
      <c r="W637" s="65">
        <v>0</v>
      </c>
      <c r="X637" s="65">
        <v>0</v>
      </c>
      <c r="Y637" s="65">
        <v>0</v>
      </c>
      <c r="Z637" s="63">
        <v>1</v>
      </c>
      <c r="AA637" s="67">
        <f>Utility_per_Participant!N632</f>
        <v>0</v>
      </c>
    </row>
    <row r="638" spans="1:27" ht="15.75" thickBot="1" x14ac:dyDescent="0.3">
      <c r="A638" s="58" t="str">
        <f>Utility_per_Participant!B633</f>
        <v>RSFT607</v>
      </c>
      <c r="B638" s="59">
        <f>Utility_per_Participant!I633</f>
        <v>5.8999999999999997E-2</v>
      </c>
      <c r="C638" s="59">
        <f>Utility_per_Participant!J633</f>
        <v>0.14099999999999999</v>
      </c>
      <c r="D638" s="60">
        <f>Utility_per_Participant!L633</f>
        <v>526.41</v>
      </c>
      <c r="E638" s="59">
        <f>Utility_per_Participant!Q633</f>
        <v>0</v>
      </c>
      <c r="F638" s="61" t="str">
        <f>Utility_per_Participant!R633</f>
        <v>RS</v>
      </c>
      <c r="G638" s="62">
        <f>Utility_per_Participant!M633</f>
        <v>15</v>
      </c>
      <c r="H638" s="63">
        <v>1</v>
      </c>
      <c r="I638" s="63">
        <v>1</v>
      </c>
      <c r="J638" s="63">
        <v>1</v>
      </c>
      <c r="K638" s="63">
        <v>1</v>
      </c>
      <c r="L638" s="63">
        <v>1</v>
      </c>
      <c r="M638" s="63">
        <v>1</v>
      </c>
      <c r="N638" s="63">
        <v>1</v>
      </c>
      <c r="O638" s="63">
        <v>1</v>
      </c>
      <c r="P638" s="63">
        <v>1</v>
      </c>
      <c r="Q638" s="63">
        <v>1</v>
      </c>
      <c r="R638" s="63">
        <v>1</v>
      </c>
      <c r="S638" s="63">
        <v>1</v>
      </c>
      <c r="T638" s="65">
        <f>Utility_per_Participant!K633</f>
        <v>31.584599999999998</v>
      </c>
      <c r="U638" s="65">
        <v>0</v>
      </c>
      <c r="V638" s="66">
        <f>Utility_per_Participant!O633</f>
        <v>1729.5</v>
      </c>
      <c r="W638" s="65">
        <v>0</v>
      </c>
      <c r="X638" s="65">
        <v>0</v>
      </c>
      <c r="Y638" s="65">
        <v>0</v>
      </c>
      <c r="Z638" s="63">
        <v>1</v>
      </c>
      <c r="AA638" s="67">
        <f>Utility_per_Participant!N633</f>
        <v>518.85</v>
      </c>
    </row>
    <row r="639" spans="1:27" ht="15.75" thickBot="1" x14ac:dyDescent="0.3">
      <c r="A639" s="58" t="str">
        <f>Utility_per_Participant!B634</f>
        <v>RSFN607</v>
      </c>
      <c r="B639" s="59">
        <f>Utility_per_Participant!I634</f>
        <v>5.8999999999999997E-2</v>
      </c>
      <c r="C639" s="59">
        <f>Utility_per_Participant!J634</f>
        <v>0.14099999999999999</v>
      </c>
      <c r="D639" s="60">
        <f>Utility_per_Participant!L634</f>
        <v>526.41</v>
      </c>
      <c r="E639" s="59">
        <f>Utility_per_Participant!Q634</f>
        <v>0</v>
      </c>
      <c r="F639" s="61" t="str">
        <f>Utility_per_Participant!R634</f>
        <v>RS</v>
      </c>
      <c r="G639" s="62">
        <f>Utility_per_Participant!M634</f>
        <v>15</v>
      </c>
      <c r="H639" s="63">
        <v>1</v>
      </c>
      <c r="I639" s="63">
        <v>1</v>
      </c>
      <c r="J639" s="63">
        <v>1</v>
      </c>
      <c r="K639" s="63">
        <v>1</v>
      </c>
      <c r="L639" s="63">
        <v>1</v>
      </c>
      <c r="M639" s="63">
        <v>1</v>
      </c>
      <c r="N639" s="63">
        <v>1</v>
      </c>
      <c r="O639" s="63">
        <v>1</v>
      </c>
      <c r="P639" s="63">
        <v>1</v>
      </c>
      <c r="Q639" s="63">
        <v>1</v>
      </c>
      <c r="R639" s="63">
        <v>1</v>
      </c>
      <c r="S639" s="63">
        <v>1</v>
      </c>
      <c r="T639" s="65">
        <f>Utility_per_Participant!K634</f>
        <v>31.584599999999998</v>
      </c>
      <c r="U639" s="65">
        <v>0</v>
      </c>
      <c r="V639" s="66">
        <f>Utility_per_Participant!O634</f>
        <v>1729.5</v>
      </c>
      <c r="W639" s="65">
        <v>0</v>
      </c>
      <c r="X639" s="65">
        <v>0</v>
      </c>
      <c r="Y639" s="65">
        <v>0</v>
      </c>
      <c r="Z639" s="63">
        <v>1</v>
      </c>
      <c r="AA639" s="67">
        <f>Utility_per_Participant!N634</f>
        <v>0</v>
      </c>
    </row>
    <row r="640" spans="1:27" ht="15.75" thickBot="1" x14ac:dyDescent="0.3">
      <c r="A640" s="58" t="str">
        <f>Utility_per_Participant!B635</f>
        <v>RMOE608</v>
      </c>
      <c r="B640" s="59">
        <f>Utility_per_Participant!I635</f>
        <v>1.2E-2</v>
      </c>
      <c r="C640" s="59">
        <f>Utility_per_Participant!J635</f>
        <v>2.8000000000000001E-2</v>
      </c>
      <c r="D640" s="60">
        <f>Utility_per_Participant!L635</f>
        <v>103.02</v>
      </c>
      <c r="E640" s="59">
        <f>Utility_per_Participant!Q635</f>
        <v>0</v>
      </c>
      <c r="F640" s="61" t="str">
        <f>Utility_per_Participant!R635</f>
        <v>RS</v>
      </c>
      <c r="G640" s="62">
        <f>Utility_per_Participant!M635</f>
        <v>10</v>
      </c>
      <c r="H640" s="63">
        <v>1</v>
      </c>
      <c r="I640" s="63">
        <v>1</v>
      </c>
      <c r="J640" s="63">
        <v>1</v>
      </c>
      <c r="K640" s="63">
        <v>1</v>
      </c>
      <c r="L640" s="63">
        <v>1</v>
      </c>
      <c r="M640" s="63">
        <v>1</v>
      </c>
      <c r="N640" s="63">
        <v>1</v>
      </c>
      <c r="O640" s="63">
        <v>1</v>
      </c>
      <c r="P640" s="63">
        <v>1</v>
      </c>
      <c r="Q640" s="63">
        <v>1</v>
      </c>
      <c r="R640" s="63">
        <v>1</v>
      </c>
      <c r="S640" s="63">
        <v>1</v>
      </c>
      <c r="T640" s="65">
        <f>Utility_per_Participant!K635</f>
        <v>6.1811999999999996</v>
      </c>
      <c r="U640" s="65">
        <v>0</v>
      </c>
      <c r="V640" s="66">
        <f>Utility_per_Participant!O635</f>
        <v>107.98</v>
      </c>
      <c r="W640" s="65">
        <v>0</v>
      </c>
      <c r="X640" s="65">
        <v>0</v>
      </c>
      <c r="Y640" s="65">
        <v>0</v>
      </c>
      <c r="Z640" s="63">
        <v>1</v>
      </c>
      <c r="AA640" s="67">
        <f>Utility_per_Participant!N635</f>
        <v>0</v>
      </c>
    </row>
    <row r="641" spans="1:27" ht="15.75" thickBot="1" x14ac:dyDescent="0.3">
      <c r="A641" s="58" t="str">
        <f>Utility_per_Participant!B636</f>
        <v>RMON608</v>
      </c>
      <c r="B641" s="59">
        <f>Utility_per_Participant!I636</f>
        <v>1.2E-2</v>
      </c>
      <c r="C641" s="59">
        <f>Utility_per_Participant!J636</f>
        <v>2.8000000000000001E-2</v>
      </c>
      <c r="D641" s="60">
        <f>Utility_per_Participant!L636</f>
        <v>103.02</v>
      </c>
      <c r="E641" s="59">
        <f>Utility_per_Participant!Q636</f>
        <v>0</v>
      </c>
      <c r="F641" s="61" t="str">
        <f>Utility_per_Participant!R636</f>
        <v>RS</v>
      </c>
      <c r="G641" s="62">
        <f>Utility_per_Participant!M636</f>
        <v>10</v>
      </c>
      <c r="H641" s="63">
        <v>1</v>
      </c>
      <c r="I641" s="63">
        <v>1</v>
      </c>
      <c r="J641" s="63">
        <v>1</v>
      </c>
      <c r="K641" s="63">
        <v>1</v>
      </c>
      <c r="L641" s="63">
        <v>1</v>
      </c>
      <c r="M641" s="63">
        <v>1</v>
      </c>
      <c r="N641" s="63">
        <v>1</v>
      </c>
      <c r="O641" s="63">
        <v>1</v>
      </c>
      <c r="P641" s="63">
        <v>1</v>
      </c>
      <c r="Q641" s="63">
        <v>1</v>
      </c>
      <c r="R641" s="63">
        <v>1</v>
      </c>
      <c r="S641" s="63">
        <v>1</v>
      </c>
      <c r="T641" s="65">
        <f>Utility_per_Participant!K636</f>
        <v>6.1811999999999996</v>
      </c>
      <c r="U641" s="65">
        <v>0</v>
      </c>
      <c r="V641" s="66">
        <f>Utility_per_Participant!O636</f>
        <v>107.98</v>
      </c>
      <c r="W641" s="65">
        <v>0</v>
      </c>
      <c r="X641" s="65">
        <v>0</v>
      </c>
      <c r="Y641" s="65">
        <v>0</v>
      </c>
      <c r="Z641" s="63">
        <v>1</v>
      </c>
      <c r="AA641" s="67">
        <f>Utility_per_Participant!N636</f>
        <v>0</v>
      </c>
    </row>
    <row r="642" spans="1:27" ht="15.75" thickBot="1" x14ac:dyDescent="0.3">
      <c r="A642" s="58" t="str">
        <f>Utility_per_Participant!B637</f>
        <v>RMFE608</v>
      </c>
      <c r="B642" s="59">
        <f>Utility_per_Participant!I637</f>
        <v>1.2E-2</v>
      </c>
      <c r="C642" s="59">
        <f>Utility_per_Participant!J637</f>
        <v>2.8000000000000001E-2</v>
      </c>
      <c r="D642" s="60">
        <f>Utility_per_Participant!L637</f>
        <v>104.27</v>
      </c>
      <c r="E642" s="59">
        <f>Utility_per_Participant!Q637</f>
        <v>0</v>
      </c>
      <c r="F642" s="61" t="str">
        <f>Utility_per_Participant!R637</f>
        <v>RS</v>
      </c>
      <c r="G642" s="62">
        <f>Utility_per_Participant!M637</f>
        <v>10</v>
      </c>
      <c r="H642" s="63">
        <v>1</v>
      </c>
      <c r="I642" s="63">
        <v>1</v>
      </c>
      <c r="J642" s="63">
        <v>1</v>
      </c>
      <c r="K642" s="63">
        <v>1</v>
      </c>
      <c r="L642" s="63">
        <v>1</v>
      </c>
      <c r="M642" s="63">
        <v>1</v>
      </c>
      <c r="N642" s="63">
        <v>1</v>
      </c>
      <c r="O642" s="63">
        <v>1</v>
      </c>
      <c r="P642" s="63">
        <v>1</v>
      </c>
      <c r="Q642" s="63">
        <v>1</v>
      </c>
      <c r="R642" s="63">
        <v>1</v>
      </c>
      <c r="S642" s="63">
        <v>1</v>
      </c>
      <c r="T642" s="65">
        <f>Utility_per_Participant!K637</f>
        <v>6.2561999999999998</v>
      </c>
      <c r="U642" s="65">
        <v>0</v>
      </c>
      <c r="V642" s="66">
        <f>Utility_per_Participant!O637</f>
        <v>107.98</v>
      </c>
      <c r="W642" s="65">
        <v>0</v>
      </c>
      <c r="X642" s="65">
        <v>0</v>
      </c>
      <c r="Y642" s="65">
        <v>0</v>
      </c>
      <c r="Z642" s="63">
        <v>1</v>
      </c>
      <c r="AA642" s="67">
        <f>Utility_per_Participant!N637</f>
        <v>0</v>
      </c>
    </row>
    <row r="643" spans="1:27" ht="15.75" thickBot="1" x14ac:dyDescent="0.3">
      <c r="A643" s="58" t="str">
        <f>Utility_per_Participant!B638</f>
        <v>RMFN608</v>
      </c>
      <c r="B643" s="59">
        <f>Utility_per_Participant!I638</f>
        <v>1.2E-2</v>
      </c>
      <c r="C643" s="59">
        <f>Utility_per_Participant!J638</f>
        <v>2.8000000000000001E-2</v>
      </c>
      <c r="D643" s="60">
        <f>Utility_per_Participant!L638</f>
        <v>104.27</v>
      </c>
      <c r="E643" s="59">
        <f>Utility_per_Participant!Q638</f>
        <v>0</v>
      </c>
      <c r="F643" s="61" t="str">
        <f>Utility_per_Participant!R638</f>
        <v>RS</v>
      </c>
      <c r="G643" s="62">
        <f>Utility_per_Participant!M638</f>
        <v>10</v>
      </c>
      <c r="H643" s="63">
        <v>1</v>
      </c>
      <c r="I643" s="63">
        <v>1</v>
      </c>
      <c r="J643" s="63">
        <v>1</v>
      </c>
      <c r="K643" s="63">
        <v>1</v>
      </c>
      <c r="L643" s="63">
        <v>1</v>
      </c>
      <c r="M643" s="63">
        <v>1</v>
      </c>
      <c r="N643" s="63">
        <v>1</v>
      </c>
      <c r="O643" s="63">
        <v>1</v>
      </c>
      <c r="P643" s="63">
        <v>1</v>
      </c>
      <c r="Q643" s="63">
        <v>1</v>
      </c>
      <c r="R643" s="63">
        <v>1</v>
      </c>
      <c r="S643" s="63">
        <v>1</v>
      </c>
      <c r="T643" s="65">
        <f>Utility_per_Participant!K638</f>
        <v>6.2561999999999998</v>
      </c>
      <c r="U643" s="65">
        <v>0</v>
      </c>
      <c r="V643" s="66">
        <f>Utility_per_Participant!O638</f>
        <v>107.98</v>
      </c>
      <c r="W643" s="65">
        <v>0</v>
      </c>
      <c r="X643" s="65">
        <v>0</v>
      </c>
      <c r="Y643" s="65">
        <v>0</v>
      </c>
      <c r="Z643" s="63">
        <v>1</v>
      </c>
      <c r="AA643" s="67">
        <f>Utility_per_Participant!N638</f>
        <v>0</v>
      </c>
    </row>
    <row r="644" spans="1:27" ht="15.75" thickBot="1" x14ac:dyDescent="0.3">
      <c r="A644" s="58" t="str">
        <f>Utility_per_Participant!B639</f>
        <v>RSFE608</v>
      </c>
      <c r="B644" s="59">
        <f>Utility_per_Participant!I639</f>
        <v>1.4999999999999999E-2</v>
      </c>
      <c r="C644" s="59">
        <f>Utility_per_Participant!J639</f>
        <v>3.5000000000000003E-2</v>
      </c>
      <c r="D644" s="60">
        <f>Utility_per_Participant!L639</f>
        <v>131.91</v>
      </c>
      <c r="E644" s="59">
        <f>Utility_per_Participant!Q639</f>
        <v>0</v>
      </c>
      <c r="F644" s="61" t="str">
        <f>Utility_per_Participant!R639</f>
        <v>RS</v>
      </c>
      <c r="G644" s="62">
        <f>Utility_per_Participant!M639</f>
        <v>10</v>
      </c>
      <c r="H644" s="63">
        <v>1</v>
      </c>
      <c r="I644" s="63">
        <v>1</v>
      </c>
      <c r="J644" s="63">
        <v>1</v>
      </c>
      <c r="K644" s="63">
        <v>1</v>
      </c>
      <c r="L644" s="63">
        <v>1</v>
      </c>
      <c r="M644" s="63">
        <v>1</v>
      </c>
      <c r="N644" s="63">
        <v>1</v>
      </c>
      <c r="O644" s="63">
        <v>1</v>
      </c>
      <c r="P644" s="63">
        <v>1</v>
      </c>
      <c r="Q644" s="63">
        <v>1</v>
      </c>
      <c r="R644" s="63">
        <v>1</v>
      </c>
      <c r="S644" s="63">
        <v>1</v>
      </c>
      <c r="T644" s="65">
        <f>Utility_per_Participant!K639</f>
        <v>7.9145999999999992</v>
      </c>
      <c r="U644" s="65">
        <v>0</v>
      </c>
      <c r="V644" s="66">
        <f>Utility_per_Participant!O639</f>
        <v>107.98</v>
      </c>
      <c r="W644" s="65">
        <v>0</v>
      </c>
      <c r="X644" s="65">
        <v>0</v>
      </c>
      <c r="Y644" s="65">
        <v>0</v>
      </c>
      <c r="Z644" s="63">
        <v>1</v>
      </c>
      <c r="AA644" s="67">
        <f>Utility_per_Participant!N639</f>
        <v>0</v>
      </c>
    </row>
    <row r="645" spans="1:27" ht="15.75" thickBot="1" x14ac:dyDescent="0.3">
      <c r="A645" s="58" t="str">
        <f>Utility_per_Participant!B640</f>
        <v>RSFN608</v>
      </c>
      <c r="B645" s="59">
        <f>Utility_per_Participant!I640</f>
        <v>1.4999999999999999E-2</v>
      </c>
      <c r="C645" s="59">
        <f>Utility_per_Participant!J640</f>
        <v>3.5000000000000003E-2</v>
      </c>
      <c r="D645" s="60">
        <f>Utility_per_Participant!L640</f>
        <v>131.91</v>
      </c>
      <c r="E645" s="59">
        <f>Utility_per_Participant!Q640</f>
        <v>0</v>
      </c>
      <c r="F645" s="61" t="str">
        <f>Utility_per_Participant!R640</f>
        <v>RS</v>
      </c>
      <c r="G645" s="62">
        <f>Utility_per_Participant!M640</f>
        <v>10</v>
      </c>
      <c r="H645" s="63">
        <v>1</v>
      </c>
      <c r="I645" s="63">
        <v>1</v>
      </c>
      <c r="J645" s="63">
        <v>1</v>
      </c>
      <c r="K645" s="63">
        <v>1</v>
      </c>
      <c r="L645" s="63">
        <v>1</v>
      </c>
      <c r="M645" s="63">
        <v>1</v>
      </c>
      <c r="N645" s="63">
        <v>1</v>
      </c>
      <c r="O645" s="63">
        <v>1</v>
      </c>
      <c r="P645" s="63">
        <v>1</v>
      </c>
      <c r="Q645" s="63">
        <v>1</v>
      </c>
      <c r="R645" s="63">
        <v>1</v>
      </c>
      <c r="S645" s="63">
        <v>1</v>
      </c>
      <c r="T645" s="65">
        <f>Utility_per_Participant!K640</f>
        <v>7.9145999999999992</v>
      </c>
      <c r="U645" s="65">
        <v>0</v>
      </c>
      <c r="V645" s="66">
        <f>Utility_per_Participant!O640</f>
        <v>107.98</v>
      </c>
      <c r="W645" s="65">
        <v>0</v>
      </c>
      <c r="X645" s="65">
        <v>0</v>
      </c>
      <c r="Y645" s="65">
        <v>0</v>
      </c>
      <c r="Z645" s="63">
        <v>1</v>
      </c>
      <c r="AA645" s="67">
        <f>Utility_per_Participant!N640</f>
        <v>0</v>
      </c>
    </row>
    <row r="646" spans="1:27" ht="15.75" thickBot="1" x14ac:dyDescent="0.3">
      <c r="A646" s="58" t="str">
        <f>Utility_per_Participant!B641</f>
        <v>RMOE609</v>
      </c>
      <c r="B646" s="59">
        <f>Utility_per_Participant!I641</f>
        <v>1.2E-2</v>
      </c>
      <c r="C646" s="59">
        <f>Utility_per_Participant!J641</f>
        <v>2.8000000000000001E-2</v>
      </c>
      <c r="D646" s="60">
        <f>Utility_per_Participant!L641</f>
        <v>104.46</v>
      </c>
      <c r="E646" s="59">
        <f>Utility_per_Participant!Q641</f>
        <v>0</v>
      </c>
      <c r="F646" s="61" t="str">
        <f>Utility_per_Participant!R641</f>
        <v>RS</v>
      </c>
      <c r="G646" s="62">
        <f>Utility_per_Participant!M641</f>
        <v>15</v>
      </c>
      <c r="H646" s="63">
        <v>1</v>
      </c>
      <c r="I646" s="63">
        <v>1</v>
      </c>
      <c r="J646" s="63">
        <v>1</v>
      </c>
      <c r="K646" s="63">
        <v>1</v>
      </c>
      <c r="L646" s="63">
        <v>1</v>
      </c>
      <c r="M646" s="63">
        <v>1</v>
      </c>
      <c r="N646" s="63">
        <v>1</v>
      </c>
      <c r="O646" s="63">
        <v>1</v>
      </c>
      <c r="P646" s="63">
        <v>1</v>
      </c>
      <c r="Q646" s="63">
        <v>1</v>
      </c>
      <c r="R646" s="63">
        <v>1</v>
      </c>
      <c r="S646" s="63">
        <v>1</v>
      </c>
      <c r="T646" s="65">
        <f>Utility_per_Participant!K641</f>
        <v>6.2675999999999989</v>
      </c>
      <c r="U646" s="65">
        <v>0</v>
      </c>
      <c r="V646" s="66">
        <f>Utility_per_Participant!O641</f>
        <v>18.52</v>
      </c>
      <c r="W646" s="65">
        <v>0</v>
      </c>
      <c r="X646" s="65">
        <v>0</v>
      </c>
      <c r="Y646" s="65">
        <v>0</v>
      </c>
      <c r="Z646" s="63">
        <v>1</v>
      </c>
      <c r="AA646" s="67">
        <f>Utility_per_Participant!N641</f>
        <v>0</v>
      </c>
    </row>
    <row r="647" spans="1:27" ht="15.75" thickBot="1" x14ac:dyDescent="0.3">
      <c r="A647" s="58" t="str">
        <f>Utility_per_Participant!B642</f>
        <v>RMON609</v>
      </c>
      <c r="B647" s="59">
        <f>Utility_per_Participant!I642</f>
        <v>1.2E-2</v>
      </c>
      <c r="C647" s="59">
        <f>Utility_per_Participant!J642</f>
        <v>2.8000000000000001E-2</v>
      </c>
      <c r="D647" s="60">
        <f>Utility_per_Participant!L642</f>
        <v>104.46</v>
      </c>
      <c r="E647" s="59">
        <f>Utility_per_Participant!Q642</f>
        <v>0</v>
      </c>
      <c r="F647" s="61" t="str">
        <f>Utility_per_Participant!R642</f>
        <v>RS</v>
      </c>
      <c r="G647" s="62">
        <f>Utility_per_Participant!M642</f>
        <v>15</v>
      </c>
      <c r="H647" s="63">
        <v>1</v>
      </c>
      <c r="I647" s="63">
        <v>1</v>
      </c>
      <c r="J647" s="63">
        <v>1</v>
      </c>
      <c r="K647" s="63">
        <v>1</v>
      </c>
      <c r="L647" s="63">
        <v>1</v>
      </c>
      <c r="M647" s="63">
        <v>1</v>
      </c>
      <c r="N647" s="63">
        <v>1</v>
      </c>
      <c r="O647" s="63">
        <v>1</v>
      </c>
      <c r="P647" s="63">
        <v>1</v>
      </c>
      <c r="Q647" s="63">
        <v>1</v>
      </c>
      <c r="R647" s="63">
        <v>1</v>
      </c>
      <c r="S647" s="63">
        <v>1</v>
      </c>
      <c r="T647" s="65">
        <f>Utility_per_Participant!K642</f>
        <v>6.2675999999999989</v>
      </c>
      <c r="U647" s="65">
        <v>0</v>
      </c>
      <c r="V647" s="66">
        <f>Utility_per_Participant!O642</f>
        <v>18.52</v>
      </c>
      <c r="W647" s="65">
        <v>0</v>
      </c>
      <c r="X647" s="65">
        <v>0</v>
      </c>
      <c r="Y647" s="65">
        <v>0</v>
      </c>
      <c r="Z647" s="63">
        <v>1</v>
      </c>
      <c r="AA647" s="67">
        <f>Utility_per_Participant!N642</f>
        <v>0</v>
      </c>
    </row>
    <row r="648" spans="1:27" ht="15.75" thickBot="1" x14ac:dyDescent="0.3">
      <c r="A648" s="58" t="str">
        <f>Utility_per_Participant!B643</f>
        <v>RMFE609</v>
      </c>
      <c r="B648" s="59">
        <f>Utility_per_Participant!I643</f>
        <v>6.0000000000000001E-3</v>
      </c>
      <c r="C648" s="59">
        <f>Utility_per_Participant!J643</f>
        <v>1.2999999999999999E-2</v>
      </c>
      <c r="D648" s="60">
        <f>Utility_per_Participant!L643</f>
        <v>49.82</v>
      </c>
      <c r="E648" s="59">
        <f>Utility_per_Participant!Q643</f>
        <v>0</v>
      </c>
      <c r="F648" s="61" t="str">
        <f>Utility_per_Participant!R643</f>
        <v>RS</v>
      </c>
      <c r="G648" s="62">
        <f>Utility_per_Participant!M643</f>
        <v>15</v>
      </c>
      <c r="H648" s="63">
        <v>1</v>
      </c>
      <c r="I648" s="63">
        <v>1</v>
      </c>
      <c r="J648" s="63">
        <v>1</v>
      </c>
      <c r="K648" s="63">
        <v>1</v>
      </c>
      <c r="L648" s="63">
        <v>1</v>
      </c>
      <c r="M648" s="63">
        <v>1</v>
      </c>
      <c r="N648" s="63">
        <v>1</v>
      </c>
      <c r="O648" s="63">
        <v>1</v>
      </c>
      <c r="P648" s="63">
        <v>1</v>
      </c>
      <c r="Q648" s="63">
        <v>1</v>
      </c>
      <c r="R648" s="63">
        <v>1</v>
      </c>
      <c r="S648" s="63">
        <v>1</v>
      </c>
      <c r="T648" s="65">
        <f>Utility_per_Participant!K643</f>
        <v>2.9891999999999999</v>
      </c>
      <c r="U648" s="65">
        <v>0</v>
      </c>
      <c r="V648" s="66">
        <f>Utility_per_Participant!O643</f>
        <v>18.52</v>
      </c>
      <c r="W648" s="65">
        <v>0</v>
      </c>
      <c r="X648" s="65">
        <v>0</v>
      </c>
      <c r="Y648" s="65">
        <v>0</v>
      </c>
      <c r="Z648" s="63">
        <v>1</v>
      </c>
      <c r="AA648" s="67">
        <f>Utility_per_Participant!N643</f>
        <v>0</v>
      </c>
    </row>
    <row r="649" spans="1:27" ht="15.75" thickBot="1" x14ac:dyDescent="0.3">
      <c r="A649" s="58" t="str">
        <f>Utility_per_Participant!B644</f>
        <v>RMFN609</v>
      </c>
      <c r="B649" s="59">
        <f>Utility_per_Participant!I644</f>
        <v>6.0000000000000001E-3</v>
      </c>
      <c r="C649" s="59">
        <f>Utility_per_Participant!J644</f>
        <v>1.2999999999999999E-2</v>
      </c>
      <c r="D649" s="60">
        <f>Utility_per_Participant!L644</f>
        <v>49.82</v>
      </c>
      <c r="E649" s="59">
        <f>Utility_per_Participant!Q644</f>
        <v>0</v>
      </c>
      <c r="F649" s="61" t="str">
        <f>Utility_per_Participant!R644</f>
        <v>RS</v>
      </c>
      <c r="G649" s="62">
        <f>Utility_per_Participant!M644</f>
        <v>15</v>
      </c>
      <c r="H649" s="63">
        <v>1</v>
      </c>
      <c r="I649" s="63">
        <v>1</v>
      </c>
      <c r="J649" s="63">
        <v>1</v>
      </c>
      <c r="K649" s="63">
        <v>1</v>
      </c>
      <c r="L649" s="63">
        <v>1</v>
      </c>
      <c r="M649" s="63">
        <v>1</v>
      </c>
      <c r="N649" s="63">
        <v>1</v>
      </c>
      <c r="O649" s="63">
        <v>1</v>
      </c>
      <c r="P649" s="63">
        <v>1</v>
      </c>
      <c r="Q649" s="63">
        <v>1</v>
      </c>
      <c r="R649" s="63">
        <v>1</v>
      </c>
      <c r="S649" s="63">
        <v>1</v>
      </c>
      <c r="T649" s="65">
        <f>Utility_per_Participant!K644</f>
        <v>2.9891999999999999</v>
      </c>
      <c r="U649" s="65">
        <v>0</v>
      </c>
      <c r="V649" s="66">
        <f>Utility_per_Participant!O644</f>
        <v>18.52</v>
      </c>
      <c r="W649" s="65">
        <v>0</v>
      </c>
      <c r="X649" s="65">
        <v>0</v>
      </c>
      <c r="Y649" s="65">
        <v>0</v>
      </c>
      <c r="Z649" s="63">
        <v>1</v>
      </c>
      <c r="AA649" s="67">
        <f>Utility_per_Participant!N644</f>
        <v>0</v>
      </c>
    </row>
    <row r="650" spans="1:27" ht="15.75" thickBot="1" x14ac:dyDescent="0.3">
      <c r="A650" s="58" t="str">
        <f>Utility_per_Participant!B645</f>
        <v>RSFE609</v>
      </c>
      <c r="B650" s="59">
        <f>Utility_per_Participant!I645</f>
        <v>0.01</v>
      </c>
      <c r="C650" s="59">
        <f>Utility_per_Participant!J645</f>
        <v>2.4E-2</v>
      </c>
      <c r="D650" s="60">
        <f>Utility_per_Participant!L645</f>
        <v>89.8</v>
      </c>
      <c r="E650" s="59">
        <f>Utility_per_Participant!Q645</f>
        <v>0</v>
      </c>
      <c r="F650" s="61" t="str">
        <f>Utility_per_Participant!R645</f>
        <v>RS</v>
      </c>
      <c r="G650" s="62">
        <f>Utility_per_Participant!M645</f>
        <v>15</v>
      </c>
      <c r="H650" s="63">
        <v>1</v>
      </c>
      <c r="I650" s="63">
        <v>1</v>
      </c>
      <c r="J650" s="63">
        <v>1</v>
      </c>
      <c r="K650" s="63">
        <v>1</v>
      </c>
      <c r="L650" s="63">
        <v>1</v>
      </c>
      <c r="M650" s="63">
        <v>1</v>
      </c>
      <c r="N650" s="63">
        <v>1</v>
      </c>
      <c r="O650" s="63">
        <v>1</v>
      </c>
      <c r="P650" s="63">
        <v>1</v>
      </c>
      <c r="Q650" s="63">
        <v>1</v>
      </c>
      <c r="R650" s="63">
        <v>1</v>
      </c>
      <c r="S650" s="63">
        <v>1</v>
      </c>
      <c r="T650" s="65">
        <f>Utility_per_Participant!K645</f>
        <v>5.3879999999999999</v>
      </c>
      <c r="U650" s="65">
        <v>0</v>
      </c>
      <c r="V650" s="66">
        <f>Utility_per_Participant!O645</f>
        <v>18.52</v>
      </c>
      <c r="W650" s="65">
        <v>0</v>
      </c>
      <c r="X650" s="65">
        <v>0</v>
      </c>
      <c r="Y650" s="65">
        <v>0</v>
      </c>
      <c r="Z650" s="63">
        <v>1</v>
      </c>
      <c r="AA650" s="67">
        <f>Utility_per_Participant!N645</f>
        <v>0</v>
      </c>
    </row>
    <row r="651" spans="1:27" ht="15.75" thickBot="1" x14ac:dyDescent="0.3">
      <c r="A651" s="58" t="str">
        <f>Utility_per_Participant!B646</f>
        <v>RSFN609</v>
      </c>
      <c r="B651" s="59">
        <f>Utility_per_Participant!I646</f>
        <v>0.01</v>
      </c>
      <c r="C651" s="59">
        <f>Utility_per_Participant!J646</f>
        <v>2.4E-2</v>
      </c>
      <c r="D651" s="60">
        <f>Utility_per_Participant!L646</f>
        <v>89.8</v>
      </c>
      <c r="E651" s="59">
        <f>Utility_per_Participant!Q646</f>
        <v>0</v>
      </c>
      <c r="F651" s="61" t="str">
        <f>Utility_per_Participant!R646</f>
        <v>RS</v>
      </c>
      <c r="G651" s="62">
        <f>Utility_per_Participant!M646</f>
        <v>15</v>
      </c>
      <c r="H651" s="63">
        <v>1</v>
      </c>
      <c r="I651" s="63">
        <v>1</v>
      </c>
      <c r="J651" s="63">
        <v>1</v>
      </c>
      <c r="K651" s="63">
        <v>1</v>
      </c>
      <c r="L651" s="63">
        <v>1</v>
      </c>
      <c r="M651" s="63">
        <v>1</v>
      </c>
      <c r="N651" s="63">
        <v>1</v>
      </c>
      <c r="O651" s="63">
        <v>1</v>
      </c>
      <c r="P651" s="63">
        <v>1</v>
      </c>
      <c r="Q651" s="63">
        <v>1</v>
      </c>
      <c r="R651" s="63">
        <v>1</v>
      </c>
      <c r="S651" s="63">
        <v>1</v>
      </c>
      <c r="T651" s="65">
        <f>Utility_per_Participant!K646</f>
        <v>5.3879999999999999</v>
      </c>
      <c r="U651" s="65">
        <v>0</v>
      </c>
      <c r="V651" s="66">
        <f>Utility_per_Participant!O646</f>
        <v>18.52</v>
      </c>
      <c r="W651" s="65">
        <v>0</v>
      </c>
      <c r="X651" s="65">
        <v>0</v>
      </c>
      <c r="Y651" s="65">
        <v>0</v>
      </c>
      <c r="Z651" s="63">
        <v>1</v>
      </c>
      <c r="AA651" s="67">
        <f>Utility_per_Participant!N646</f>
        <v>0</v>
      </c>
    </row>
    <row r="652" spans="1:27" ht="15.75" thickBot="1" x14ac:dyDescent="0.3">
      <c r="A652" s="58" t="str">
        <f>Utility_per_Participant!B647</f>
        <v>RMOT610</v>
      </c>
      <c r="B652" s="59">
        <f>Utility_per_Participant!I647</f>
        <v>1.6E-2</v>
      </c>
      <c r="C652" s="59">
        <f>Utility_per_Participant!J647</f>
        <v>3.6999999999999998E-2</v>
      </c>
      <c r="D652" s="60">
        <f>Utility_per_Participant!L647</f>
        <v>138.88999999999999</v>
      </c>
      <c r="E652" s="59">
        <f>Utility_per_Participant!Q647</f>
        <v>0</v>
      </c>
      <c r="F652" s="61" t="str">
        <f>Utility_per_Participant!R647</f>
        <v>RS</v>
      </c>
      <c r="G652" s="62">
        <f>Utility_per_Participant!M647</f>
        <v>20</v>
      </c>
      <c r="H652" s="63">
        <v>1</v>
      </c>
      <c r="I652" s="63">
        <v>1</v>
      </c>
      <c r="J652" s="63">
        <v>1</v>
      </c>
      <c r="K652" s="63">
        <v>1</v>
      </c>
      <c r="L652" s="63">
        <v>1</v>
      </c>
      <c r="M652" s="63">
        <v>1</v>
      </c>
      <c r="N652" s="63">
        <v>1</v>
      </c>
      <c r="O652" s="63">
        <v>1</v>
      </c>
      <c r="P652" s="63">
        <v>1</v>
      </c>
      <c r="Q652" s="63">
        <v>1</v>
      </c>
      <c r="R652" s="63">
        <v>1</v>
      </c>
      <c r="S652" s="63">
        <v>1</v>
      </c>
      <c r="T652" s="65">
        <f>Utility_per_Participant!K647</f>
        <v>8.3333999999999993</v>
      </c>
      <c r="U652" s="65">
        <v>0</v>
      </c>
      <c r="V652" s="66">
        <f>Utility_per_Participant!O647</f>
        <v>1411.44</v>
      </c>
      <c r="W652" s="65">
        <v>0</v>
      </c>
      <c r="X652" s="65">
        <v>0</v>
      </c>
      <c r="Y652" s="65">
        <v>0</v>
      </c>
      <c r="Z652" s="63">
        <v>1</v>
      </c>
      <c r="AA652" s="67">
        <f>Utility_per_Participant!N647</f>
        <v>0</v>
      </c>
    </row>
    <row r="653" spans="1:27" ht="15.75" thickBot="1" x14ac:dyDescent="0.3">
      <c r="A653" s="58" t="str">
        <f>Utility_per_Participant!B648</f>
        <v>RMON610</v>
      </c>
      <c r="B653" s="59">
        <f>Utility_per_Participant!I648</f>
        <v>1.6E-2</v>
      </c>
      <c r="C653" s="59">
        <f>Utility_per_Participant!J648</f>
        <v>3.6999999999999998E-2</v>
      </c>
      <c r="D653" s="60">
        <f>Utility_per_Participant!L648</f>
        <v>138.88999999999999</v>
      </c>
      <c r="E653" s="59">
        <f>Utility_per_Participant!Q648</f>
        <v>0</v>
      </c>
      <c r="F653" s="61" t="str">
        <f>Utility_per_Participant!R648</f>
        <v>RS</v>
      </c>
      <c r="G653" s="62">
        <f>Utility_per_Participant!M648</f>
        <v>20</v>
      </c>
      <c r="H653" s="63">
        <v>1</v>
      </c>
      <c r="I653" s="63">
        <v>1</v>
      </c>
      <c r="J653" s="63">
        <v>1</v>
      </c>
      <c r="K653" s="63">
        <v>1</v>
      </c>
      <c r="L653" s="63">
        <v>1</v>
      </c>
      <c r="M653" s="63">
        <v>1</v>
      </c>
      <c r="N653" s="63">
        <v>1</v>
      </c>
      <c r="O653" s="63">
        <v>1</v>
      </c>
      <c r="P653" s="63">
        <v>1</v>
      </c>
      <c r="Q653" s="63">
        <v>1</v>
      </c>
      <c r="R653" s="63">
        <v>1</v>
      </c>
      <c r="S653" s="63">
        <v>1</v>
      </c>
      <c r="T653" s="65">
        <f>Utility_per_Participant!K648</f>
        <v>8.3333999999999993</v>
      </c>
      <c r="U653" s="65">
        <v>0</v>
      </c>
      <c r="V653" s="66">
        <f>Utility_per_Participant!O648</f>
        <v>1411.44</v>
      </c>
      <c r="W653" s="65">
        <v>0</v>
      </c>
      <c r="X653" s="65">
        <v>0</v>
      </c>
      <c r="Y653" s="65">
        <v>0</v>
      </c>
      <c r="Z653" s="63">
        <v>1</v>
      </c>
      <c r="AA653" s="67">
        <f>Utility_per_Participant!N648</f>
        <v>0</v>
      </c>
    </row>
    <row r="654" spans="1:27" ht="15.75" thickBot="1" x14ac:dyDescent="0.3">
      <c r="A654" s="58" t="str">
        <f>Utility_per_Participant!B649</f>
        <v>RMFT610</v>
      </c>
      <c r="B654" s="59">
        <f>Utility_per_Participant!I649</f>
        <v>1.2999999999999999E-2</v>
      </c>
      <c r="C654" s="59">
        <f>Utility_per_Participant!J649</f>
        <v>3.1E-2</v>
      </c>
      <c r="D654" s="60">
        <f>Utility_per_Participant!L649</f>
        <v>115.74</v>
      </c>
      <c r="E654" s="59">
        <f>Utility_per_Participant!Q649</f>
        <v>0</v>
      </c>
      <c r="F654" s="61" t="str">
        <f>Utility_per_Participant!R649</f>
        <v>RS</v>
      </c>
      <c r="G654" s="62">
        <f>Utility_per_Participant!M649</f>
        <v>20</v>
      </c>
      <c r="H654" s="63">
        <v>1</v>
      </c>
      <c r="I654" s="63">
        <v>1</v>
      </c>
      <c r="J654" s="63">
        <v>1</v>
      </c>
      <c r="K654" s="63">
        <v>1</v>
      </c>
      <c r="L654" s="63">
        <v>1</v>
      </c>
      <c r="M654" s="63">
        <v>1</v>
      </c>
      <c r="N654" s="63">
        <v>1</v>
      </c>
      <c r="O654" s="63">
        <v>1</v>
      </c>
      <c r="P654" s="63">
        <v>1</v>
      </c>
      <c r="Q654" s="63">
        <v>1</v>
      </c>
      <c r="R654" s="63">
        <v>1</v>
      </c>
      <c r="S654" s="63">
        <v>1</v>
      </c>
      <c r="T654" s="65">
        <f>Utility_per_Participant!K649</f>
        <v>6.944399999999999</v>
      </c>
      <c r="U654" s="65">
        <v>0</v>
      </c>
      <c r="V654" s="66">
        <f>Utility_per_Participant!O649</f>
        <v>1411.44</v>
      </c>
      <c r="W654" s="65">
        <v>0</v>
      </c>
      <c r="X654" s="65">
        <v>0</v>
      </c>
      <c r="Y654" s="65">
        <v>0</v>
      </c>
      <c r="Z654" s="63">
        <v>1</v>
      </c>
      <c r="AA654" s="67">
        <f>Utility_per_Participant!N649</f>
        <v>0</v>
      </c>
    </row>
    <row r="655" spans="1:27" ht="15.75" thickBot="1" x14ac:dyDescent="0.3">
      <c r="A655" s="58" t="str">
        <f>Utility_per_Participant!B650</f>
        <v>RMFN610</v>
      </c>
      <c r="B655" s="59">
        <f>Utility_per_Participant!I650</f>
        <v>1.2999999999999999E-2</v>
      </c>
      <c r="C655" s="59">
        <f>Utility_per_Participant!J650</f>
        <v>3.1E-2</v>
      </c>
      <c r="D655" s="60">
        <f>Utility_per_Participant!L650</f>
        <v>115.74</v>
      </c>
      <c r="E655" s="59">
        <f>Utility_per_Participant!Q650</f>
        <v>0</v>
      </c>
      <c r="F655" s="61" t="str">
        <f>Utility_per_Participant!R650</f>
        <v>RS</v>
      </c>
      <c r="G655" s="62">
        <f>Utility_per_Participant!M650</f>
        <v>20</v>
      </c>
      <c r="H655" s="63">
        <v>1</v>
      </c>
      <c r="I655" s="63">
        <v>1</v>
      </c>
      <c r="J655" s="63">
        <v>1</v>
      </c>
      <c r="K655" s="63">
        <v>1</v>
      </c>
      <c r="L655" s="63">
        <v>1</v>
      </c>
      <c r="M655" s="63">
        <v>1</v>
      </c>
      <c r="N655" s="63">
        <v>1</v>
      </c>
      <c r="O655" s="63">
        <v>1</v>
      </c>
      <c r="P655" s="63">
        <v>1</v>
      </c>
      <c r="Q655" s="63">
        <v>1</v>
      </c>
      <c r="R655" s="63">
        <v>1</v>
      </c>
      <c r="S655" s="63">
        <v>1</v>
      </c>
      <c r="T655" s="65">
        <f>Utility_per_Participant!K650</f>
        <v>6.944399999999999</v>
      </c>
      <c r="U655" s="65">
        <v>0</v>
      </c>
      <c r="V655" s="66">
        <f>Utility_per_Participant!O650</f>
        <v>1411.44</v>
      </c>
      <c r="W655" s="65">
        <v>0</v>
      </c>
      <c r="X655" s="65">
        <v>0</v>
      </c>
      <c r="Y655" s="65">
        <v>0</v>
      </c>
      <c r="Z655" s="63">
        <v>1</v>
      </c>
      <c r="AA655" s="67">
        <f>Utility_per_Participant!N650</f>
        <v>0</v>
      </c>
    </row>
    <row r="656" spans="1:27" ht="15.75" thickBot="1" x14ac:dyDescent="0.3">
      <c r="A656" s="58" t="str">
        <f>Utility_per_Participant!B651</f>
        <v>RSFT610</v>
      </c>
      <c r="B656" s="59">
        <f>Utility_per_Participant!I651</f>
        <v>1.7000000000000001E-2</v>
      </c>
      <c r="C656" s="59">
        <f>Utility_per_Participant!J651</f>
        <v>0.04</v>
      </c>
      <c r="D656" s="60">
        <f>Utility_per_Participant!L651</f>
        <v>150.46</v>
      </c>
      <c r="E656" s="59">
        <f>Utility_per_Participant!Q651</f>
        <v>0</v>
      </c>
      <c r="F656" s="61" t="str">
        <f>Utility_per_Participant!R651</f>
        <v>RS</v>
      </c>
      <c r="G656" s="62">
        <f>Utility_per_Participant!M651</f>
        <v>20</v>
      </c>
      <c r="H656" s="63">
        <v>1</v>
      </c>
      <c r="I656" s="63">
        <v>1</v>
      </c>
      <c r="J656" s="63">
        <v>1</v>
      </c>
      <c r="K656" s="63">
        <v>1</v>
      </c>
      <c r="L656" s="63">
        <v>1</v>
      </c>
      <c r="M656" s="63">
        <v>1</v>
      </c>
      <c r="N656" s="63">
        <v>1</v>
      </c>
      <c r="O656" s="63">
        <v>1</v>
      </c>
      <c r="P656" s="63">
        <v>1</v>
      </c>
      <c r="Q656" s="63">
        <v>1</v>
      </c>
      <c r="R656" s="63">
        <v>1</v>
      </c>
      <c r="S656" s="63">
        <v>1</v>
      </c>
      <c r="T656" s="65">
        <f>Utility_per_Participant!K651</f>
        <v>9.0275999999999996</v>
      </c>
      <c r="U656" s="65">
        <v>0</v>
      </c>
      <c r="V656" s="66">
        <f>Utility_per_Participant!O651</f>
        <v>1411.44</v>
      </c>
      <c r="W656" s="65">
        <v>0</v>
      </c>
      <c r="X656" s="65">
        <v>0</v>
      </c>
      <c r="Y656" s="65">
        <v>0</v>
      </c>
      <c r="Z656" s="63">
        <v>1</v>
      </c>
      <c r="AA656" s="67">
        <f>Utility_per_Participant!N651</f>
        <v>0</v>
      </c>
    </row>
    <row r="657" spans="1:27" ht="15.75" thickBot="1" x14ac:dyDescent="0.3">
      <c r="A657" s="58" t="str">
        <f>Utility_per_Participant!B652</f>
        <v>RSFN610</v>
      </c>
      <c r="B657" s="59">
        <f>Utility_per_Participant!I652</f>
        <v>1.7000000000000001E-2</v>
      </c>
      <c r="C657" s="59">
        <f>Utility_per_Participant!J652</f>
        <v>0.04</v>
      </c>
      <c r="D657" s="60">
        <f>Utility_per_Participant!L652</f>
        <v>150.46</v>
      </c>
      <c r="E657" s="59">
        <f>Utility_per_Participant!Q652</f>
        <v>0</v>
      </c>
      <c r="F657" s="61" t="str">
        <f>Utility_per_Participant!R652</f>
        <v>RS</v>
      </c>
      <c r="G657" s="62">
        <f>Utility_per_Participant!M652</f>
        <v>20</v>
      </c>
      <c r="H657" s="63">
        <v>1</v>
      </c>
      <c r="I657" s="63">
        <v>1</v>
      </c>
      <c r="J657" s="63">
        <v>1</v>
      </c>
      <c r="K657" s="63">
        <v>1</v>
      </c>
      <c r="L657" s="63">
        <v>1</v>
      </c>
      <c r="M657" s="63">
        <v>1</v>
      </c>
      <c r="N657" s="63">
        <v>1</v>
      </c>
      <c r="O657" s="63">
        <v>1</v>
      </c>
      <c r="P657" s="63">
        <v>1</v>
      </c>
      <c r="Q657" s="63">
        <v>1</v>
      </c>
      <c r="R657" s="63">
        <v>1</v>
      </c>
      <c r="S657" s="63">
        <v>1</v>
      </c>
      <c r="T657" s="65">
        <f>Utility_per_Participant!K652</f>
        <v>9.0275999999999996</v>
      </c>
      <c r="U657" s="65">
        <v>0</v>
      </c>
      <c r="V657" s="66">
        <f>Utility_per_Participant!O652</f>
        <v>1411.44</v>
      </c>
      <c r="W657" s="65">
        <v>0</v>
      </c>
      <c r="X657" s="65">
        <v>0</v>
      </c>
      <c r="Y657" s="65">
        <v>0</v>
      </c>
      <c r="Z657" s="63">
        <v>1</v>
      </c>
      <c r="AA657" s="67">
        <f>Utility_per_Participant!N652</f>
        <v>0</v>
      </c>
    </row>
    <row r="658" spans="1:27" ht="15.75" thickBot="1" x14ac:dyDescent="0.3">
      <c r="A658" s="58" t="str">
        <f>Utility_per_Participant!B653</f>
        <v>RMOE611</v>
      </c>
      <c r="B658" s="59">
        <f>Utility_per_Participant!I653</f>
        <v>2.5000000000000001E-2</v>
      </c>
      <c r="C658" s="59">
        <f>Utility_per_Participant!J653</f>
        <v>5.8999999999999997E-2</v>
      </c>
      <c r="D658" s="60">
        <f>Utility_per_Participant!L653</f>
        <v>221.43</v>
      </c>
      <c r="E658" s="59">
        <f>Utility_per_Participant!Q653</f>
        <v>0</v>
      </c>
      <c r="F658" s="61" t="str">
        <f>Utility_per_Participant!R653</f>
        <v>RS</v>
      </c>
      <c r="G658" s="62">
        <f>Utility_per_Participant!M653</f>
        <v>10</v>
      </c>
      <c r="H658" s="63">
        <v>1</v>
      </c>
      <c r="I658" s="63">
        <v>1</v>
      </c>
      <c r="J658" s="63">
        <v>1</v>
      </c>
      <c r="K658" s="63">
        <v>1</v>
      </c>
      <c r="L658" s="63">
        <v>1</v>
      </c>
      <c r="M658" s="63">
        <v>1</v>
      </c>
      <c r="N658" s="63">
        <v>1</v>
      </c>
      <c r="O658" s="63">
        <v>1</v>
      </c>
      <c r="P658" s="63">
        <v>1</v>
      </c>
      <c r="Q658" s="63">
        <v>1</v>
      </c>
      <c r="R658" s="63">
        <v>1</v>
      </c>
      <c r="S658" s="63">
        <v>1</v>
      </c>
      <c r="T658" s="65">
        <f>Utility_per_Participant!K653</f>
        <v>13.2858</v>
      </c>
      <c r="U658" s="65">
        <v>0</v>
      </c>
      <c r="V658" s="66">
        <f>Utility_per_Participant!O653</f>
        <v>3.09</v>
      </c>
      <c r="W658" s="65">
        <v>0</v>
      </c>
      <c r="X658" s="65">
        <v>0</v>
      </c>
      <c r="Y658" s="65">
        <v>0</v>
      </c>
      <c r="Z658" s="63">
        <v>1</v>
      </c>
      <c r="AA658" s="67">
        <f>Utility_per_Participant!N653</f>
        <v>0</v>
      </c>
    </row>
    <row r="659" spans="1:27" ht="15.75" thickBot="1" x14ac:dyDescent="0.3">
      <c r="A659" s="58" t="str">
        <f>Utility_per_Participant!B654</f>
        <v>RMON611</v>
      </c>
      <c r="B659" s="59">
        <f>Utility_per_Participant!I654</f>
        <v>2.5000000000000001E-2</v>
      </c>
      <c r="C659" s="59">
        <f>Utility_per_Participant!J654</f>
        <v>5.8999999999999997E-2</v>
      </c>
      <c r="D659" s="60">
        <f>Utility_per_Participant!L654</f>
        <v>221.43</v>
      </c>
      <c r="E659" s="59">
        <f>Utility_per_Participant!Q654</f>
        <v>0</v>
      </c>
      <c r="F659" s="61" t="str">
        <f>Utility_per_Participant!R654</f>
        <v>RS</v>
      </c>
      <c r="G659" s="62">
        <f>Utility_per_Participant!M654</f>
        <v>10</v>
      </c>
      <c r="H659" s="63">
        <v>1</v>
      </c>
      <c r="I659" s="63">
        <v>1</v>
      </c>
      <c r="J659" s="63">
        <v>1</v>
      </c>
      <c r="K659" s="63">
        <v>1</v>
      </c>
      <c r="L659" s="63">
        <v>1</v>
      </c>
      <c r="M659" s="63">
        <v>1</v>
      </c>
      <c r="N659" s="63">
        <v>1</v>
      </c>
      <c r="O659" s="63">
        <v>1</v>
      </c>
      <c r="P659" s="63">
        <v>1</v>
      </c>
      <c r="Q659" s="63">
        <v>1</v>
      </c>
      <c r="R659" s="63">
        <v>1</v>
      </c>
      <c r="S659" s="63">
        <v>1</v>
      </c>
      <c r="T659" s="65">
        <f>Utility_per_Participant!K654</f>
        <v>13.2858</v>
      </c>
      <c r="U659" s="65">
        <v>0</v>
      </c>
      <c r="V659" s="66">
        <f>Utility_per_Participant!O654</f>
        <v>3.09</v>
      </c>
      <c r="W659" s="65">
        <v>0</v>
      </c>
      <c r="X659" s="65">
        <v>0</v>
      </c>
      <c r="Y659" s="65">
        <v>0</v>
      </c>
      <c r="Z659" s="63">
        <v>1</v>
      </c>
      <c r="AA659" s="67">
        <f>Utility_per_Participant!N654</f>
        <v>0</v>
      </c>
    </row>
    <row r="660" spans="1:27" ht="15.75" thickBot="1" x14ac:dyDescent="0.3">
      <c r="A660" s="58" t="str">
        <f>Utility_per_Participant!B655</f>
        <v>RMFE611</v>
      </c>
      <c r="B660" s="59">
        <f>Utility_per_Participant!I655</f>
        <v>2.1000000000000001E-2</v>
      </c>
      <c r="C660" s="59">
        <f>Utility_per_Participant!J655</f>
        <v>4.9000000000000002E-2</v>
      </c>
      <c r="D660" s="60">
        <f>Utility_per_Participant!L655</f>
        <v>184.52</v>
      </c>
      <c r="E660" s="59">
        <f>Utility_per_Participant!Q655</f>
        <v>0</v>
      </c>
      <c r="F660" s="61" t="str">
        <f>Utility_per_Participant!R655</f>
        <v>RS</v>
      </c>
      <c r="G660" s="62">
        <f>Utility_per_Participant!M655</f>
        <v>10</v>
      </c>
      <c r="H660" s="63">
        <v>1</v>
      </c>
      <c r="I660" s="63">
        <v>1</v>
      </c>
      <c r="J660" s="63">
        <v>1</v>
      </c>
      <c r="K660" s="63">
        <v>1</v>
      </c>
      <c r="L660" s="63">
        <v>1</v>
      </c>
      <c r="M660" s="63">
        <v>1</v>
      </c>
      <c r="N660" s="63">
        <v>1</v>
      </c>
      <c r="O660" s="63">
        <v>1</v>
      </c>
      <c r="P660" s="63">
        <v>1</v>
      </c>
      <c r="Q660" s="63">
        <v>1</v>
      </c>
      <c r="R660" s="63">
        <v>1</v>
      </c>
      <c r="S660" s="63">
        <v>1</v>
      </c>
      <c r="T660" s="65">
        <f>Utility_per_Participant!K655</f>
        <v>11.071200000000001</v>
      </c>
      <c r="U660" s="65">
        <v>0</v>
      </c>
      <c r="V660" s="66">
        <f>Utility_per_Participant!O655</f>
        <v>3.09</v>
      </c>
      <c r="W660" s="65">
        <v>0</v>
      </c>
      <c r="X660" s="65">
        <v>0</v>
      </c>
      <c r="Y660" s="65">
        <v>0</v>
      </c>
      <c r="Z660" s="63">
        <v>1</v>
      </c>
      <c r="AA660" s="67">
        <f>Utility_per_Participant!N655</f>
        <v>0</v>
      </c>
    </row>
    <row r="661" spans="1:27" ht="15.75" thickBot="1" x14ac:dyDescent="0.3">
      <c r="A661" s="58" t="str">
        <f>Utility_per_Participant!B656</f>
        <v>RMFN611</v>
      </c>
      <c r="B661" s="59">
        <f>Utility_per_Participant!I656</f>
        <v>2.1000000000000001E-2</v>
      </c>
      <c r="C661" s="59">
        <f>Utility_per_Participant!J656</f>
        <v>4.9000000000000002E-2</v>
      </c>
      <c r="D661" s="60">
        <f>Utility_per_Participant!L656</f>
        <v>184.52</v>
      </c>
      <c r="E661" s="59">
        <f>Utility_per_Participant!Q656</f>
        <v>0</v>
      </c>
      <c r="F661" s="61" t="str">
        <f>Utility_per_Participant!R656</f>
        <v>RS</v>
      </c>
      <c r="G661" s="62">
        <f>Utility_per_Participant!M656</f>
        <v>10</v>
      </c>
      <c r="H661" s="63">
        <v>1</v>
      </c>
      <c r="I661" s="63">
        <v>1</v>
      </c>
      <c r="J661" s="63">
        <v>1</v>
      </c>
      <c r="K661" s="63">
        <v>1</v>
      </c>
      <c r="L661" s="63">
        <v>1</v>
      </c>
      <c r="M661" s="63">
        <v>1</v>
      </c>
      <c r="N661" s="63">
        <v>1</v>
      </c>
      <c r="O661" s="63">
        <v>1</v>
      </c>
      <c r="P661" s="63">
        <v>1</v>
      </c>
      <c r="Q661" s="63">
        <v>1</v>
      </c>
      <c r="R661" s="63">
        <v>1</v>
      </c>
      <c r="S661" s="63">
        <v>1</v>
      </c>
      <c r="T661" s="65">
        <f>Utility_per_Participant!K656</f>
        <v>11.071200000000001</v>
      </c>
      <c r="U661" s="65">
        <v>0</v>
      </c>
      <c r="V661" s="66">
        <f>Utility_per_Participant!O656</f>
        <v>3.09</v>
      </c>
      <c r="W661" s="65">
        <v>0</v>
      </c>
      <c r="X661" s="65">
        <v>0</v>
      </c>
      <c r="Y661" s="65">
        <v>0</v>
      </c>
      <c r="Z661" s="63">
        <v>1</v>
      </c>
      <c r="AA661" s="67">
        <f>Utility_per_Participant!N656</f>
        <v>0</v>
      </c>
    </row>
    <row r="662" spans="1:27" ht="15.75" thickBot="1" x14ac:dyDescent="0.3">
      <c r="A662" s="58" t="str">
        <f>Utility_per_Participant!B657</f>
        <v>RSFE611</v>
      </c>
      <c r="B662" s="59">
        <f>Utility_per_Participant!I657</f>
        <v>2.7E-2</v>
      </c>
      <c r="C662" s="59">
        <f>Utility_per_Participant!J657</f>
        <v>6.4000000000000001E-2</v>
      </c>
      <c r="D662" s="60">
        <f>Utility_per_Participant!L657</f>
        <v>239.88</v>
      </c>
      <c r="E662" s="59">
        <f>Utility_per_Participant!Q657</f>
        <v>0</v>
      </c>
      <c r="F662" s="61" t="str">
        <f>Utility_per_Participant!R657</f>
        <v>RS</v>
      </c>
      <c r="G662" s="62">
        <f>Utility_per_Participant!M657</f>
        <v>10</v>
      </c>
      <c r="H662" s="63">
        <v>1</v>
      </c>
      <c r="I662" s="63">
        <v>1</v>
      </c>
      <c r="J662" s="63">
        <v>1</v>
      </c>
      <c r="K662" s="63">
        <v>1</v>
      </c>
      <c r="L662" s="63">
        <v>1</v>
      </c>
      <c r="M662" s="63">
        <v>1</v>
      </c>
      <c r="N662" s="63">
        <v>1</v>
      </c>
      <c r="O662" s="63">
        <v>1</v>
      </c>
      <c r="P662" s="63">
        <v>1</v>
      </c>
      <c r="Q662" s="63">
        <v>1</v>
      </c>
      <c r="R662" s="63">
        <v>1</v>
      </c>
      <c r="S662" s="63">
        <v>1</v>
      </c>
      <c r="T662" s="65">
        <f>Utility_per_Participant!K657</f>
        <v>14.392799999999999</v>
      </c>
      <c r="U662" s="65">
        <v>0</v>
      </c>
      <c r="V662" s="66">
        <f>Utility_per_Participant!O657</f>
        <v>3.09</v>
      </c>
      <c r="W662" s="65">
        <v>0</v>
      </c>
      <c r="X662" s="65">
        <v>0</v>
      </c>
      <c r="Y662" s="65">
        <v>0</v>
      </c>
      <c r="Z662" s="63">
        <v>1</v>
      </c>
      <c r="AA662" s="67">
        <f>Utility_per_Participant!N657</f>
        <v>0</v>
      </c>
    </row>
    <row r="663" spans="1:27" ht="15.75" thickBot="1" x14ac:dyDescent="0.3">
      <c r="A663" s="58" t="str">
        <f>Utility_per_Participant!B658</f>
        <v>RSFN611</v>
      </c>
      <c r="B663" s="59">
        <f>Utility_per_Participant!I658</f>
        <v>2.7E-2</v>
      </c>
      <c r="C663" s="59">
        <f>Utility_per_Participant!J658</f>
        <v>6.4000000000000001E-2</v>
      </c>
      <c r="D663" s="60">
        <f>Utility_per_Participant!L658</f>
        <v>239.88</v>
      </c>
      <c r="E663" s="59">
        <f>Utility_per_Participant!Q658</f>
        <v>0</v>
      </c>
      <c r="F663" s="61" t="str">
        <f>Utility_per_Participant!R658</f>
        <v>RS</v>
      </c>
      <c r="G663" s="62">
        <f>Utility_per_Participant!M658</f>
        <v>10</v>
      </c>
      <c r="H663" s="63">
        <v>1</v>
      </c>
      <c r="I663" s="63">
        <v>1</v>
      </c>
      <c r="J663" s="63">
        <v>1</v>
      </c>
      <c r="K663" s="63">
        <v>1</v>
      </c>
      <c r="L663" s="63">
        <v>1</v>
      </c>
      <c r="M663" s="63">
        <v>1</v>
      </c>
      <c r="N663" s="63">
        <v>1</v>
      </c>
      <c r="O663" s="63">
        <v>1</v>
      </c>
      <c r="P663" s="63">
        <v>1</v>
      </c>
      <c r="Q663" s="63">
        <v>1</v>
      </c>
      <c r="R663" s="63">
        <v>1</v>
      </c>
      <c r="S663" s="63">
        <v>1</v>
      </c>
      <c r="T663" s="65">
        <f>Utility_per_Participant!K658</f>
        <v>14.392799999999999</v>
      </c>
      <c r="U663" s="65">
        <v>0</v>
      </c>
      <c r="V663" s="66">
        <f>Utility_per_Participant!O658</f>
        <v>3.09</v>
      </c>
      <c r="W663" s="65">
        <v>0</v>
      </c>
      <c r="X663" s="65">
        <v>0</v>
      </c>
      <c r="Y663" s="65">
        <v>0</v>
      </c>
      <c r="Z663" s="63">
        <v>1</v>
      </c>
      <c r="AA663" s="67">
        <f>Utility_per_Participant!N658</f>
        <v>0</v>
      </c>
    </row>
    <row r="664" spans="1:27" ht="15.75" thickBot="1" x14ac:dyDescent="0.3">
      <c r="A664" s="58" t="str">
        <f>Utility_per_Participant!B659</f>
        <v>RMOE612</v>
      </c>
      <c r="B664" s="59">
        <f>Utility_per_Participant!I659</f>
        <v>1.6E-2</v>
      </c>
      <c r="C664" s="59">
        <f>Utility_per_Participant!J659</f>
        <v>3.9E-2</v>
      </c>
      <c r="D664" s="60">
        <f>Utility_per_Participant!L659</f>
        <v>146.76</v>
      </c>
      <c r="E664" s="59">
        <f>Utility_per_Participant!Q659</f>
        <v>0</v>
      </c>
      <c r="F664" s="61" t="str">
        <f>Utility_per_Participant!R659</f>
        <v>RS</v>
      </c>
      <c r="G664" s="62">
        <f>Utility_per_Participant!M659</f>
        <v>10</v>
      </c>
      <c r="H664" s="63">
        <v>1</v>
      </c>
      <c r="I664" s="63">
        <v>1</v>
      </c>
      <c r="J664" s="63">
        <v>1</v>
      </c>
      <c r="K664" s="63">
        <v>1</v>
      </c>
      <c r="L664" s="63">
        <v>1</v>
      </c>
      <c r="M664" s="63">
        <v>1</v>
      </c>
      <c r="N664" s="63">
        <v>1</v>
      </c>
      <c r="O664" s="63">
        <v>1</v>
      </c>
      <c r="P664" s="63">
        <v>1</v>
      </c>
      <c r="Q664" s="63">
        <v>1</v>
      </c>
      <c r="R664" s="63">
        <v>1</v>
      </c>
      <c r="S664" s="63">
        <v>1</v>
      </c>
      <c r="T664" s="65">
        <f>Utility_per_Participant!K659</f>
        <v>8.8055999999999983</v>
      </c>
      <c r="U664" s="65">
        <v>0</v>
      </c>
      <c r="V664" s="66">
        <f>Utility_per_Participant!O659</f>
        <v>12.34</v>
      </c>
      <c r="W664" s="65">
        <v>0</v>
      </c>
      <c r="X664" s="65">
        <v>0</v>
      </c>
      <c r="Y664" s="65">
        <v>0</v>
      </c>
      <c r="Z664" s="63">
        <v>1</v>
      </c>
      <c r="AA664" s="67">
        <f>Utility_per_Participant!N659</f>
        <v>0</v>
      </c>
    </row>
    <row r="665" spans="1:27" ht="15.75" thickBot="1" x14ac:dyDescent="0.3">
      <c r="A665" s="58" t="str">
        <f>Utility_per_Participant!B660</f>
        <v>RMON612</v>
      </c>
      <c r="B665" s="59">
        <f>Utility_per_Participant!I660</f>
        <v>1.6E-2</v>
      </c>
      <c r="C665" s="59">
        <f>Utility_per_Participant!J660</f>
        <v>3.9E-2</v>
      </c>
      <c r="D665" s="60">
        <f>Utility_per_Participant!L660</f>
        <v>146.76</v>
      </c>
      <c r="E665" s="59">
        <f>Utility_per_Participant!Q660</f>
        <v>0</v>
      </c>
      <c r="F665" s="61" t="str">
        <f>Utility_per_Participant!R660</f>
        <v>RS</v>
      </c>
      <c r="G665" s="62">
        <f>Utility_per_Participant!M660</f>
        <v>10</v>
      </c>
      <c r="H665" s="63">
        <v>1</v>
      </c>
      <c r="I665" s="63">
        <v>1</v>
      </c>
      <c r="J665" s="63">
        <v>1</v>
      </c>
      <c r="K665" s="63">
        <v>1</v>
      </c>
      <c r="L665" s="63">
        <v>1</v>
      </c>
      <c r="M665" s="63">
        <v>1</v>
      </c>
      <c r="N665" s="63">
        <v>1</v>
      </c>
      <c r="O665" s="63">
        <v>1</v>
      </c>
      <c r="P665" s="63">
        <v>1</v>
      </c>
      <c r="Q665" s="63">
        <v>1</v>
      </c>
      <c r="R665" s="63">
        <v>1</v>
      </c>
      <c r="S665" s="63">
        <v>1</v>
      </c>
      <c r="T665" s="65">
        <f>Utility_per_Participant!K660</f>
        <v>8.8055999999999983</v>
      </c>
      <c r="U665" s="65">
        <v>0</v>
      </c>
      <c r="V665" s="66">
        <f>Utility_per_Participant!O660</f>
        <v>12.34</v>
      </c>
      <c r="W665" s="65">
        <v>0</v>
      </c>
      <c r="X665" s="65">
        <v>0</v>
      </c>
      <c r="Y665" s="65">
        <v>0</v>
      </c>
      <c r="Z665" s="63">
        <v>1</v>
      </c>
      <c r="AA665" s="67">
        <f>Utility_per_Participant!N660</f>
        <v>0</v>
      </c>
    </row>
    <row r="666" spans="1:27" ht="15.75" thickBot="1" x14ac:dyDescent="0.3">
      <c r="A666" s="58" t="str">
        <f>Utility_per_Participant!B661</f>
        <v>RMFE612</v>
      </c>
      <c r="B666" s="59">
        <f>Utility_per_Participant!I661</f>
        <v>1.4E-2</v>
      </c>
      <c r="C666" s="59">
        <f>Utility_per_Participant!J661</f>
        <v>3.3000000000000002E-2</v>
      </c>
      <c r="D666" s="60">
        <f>Utility_per_Participant!L661</f>
        <v>122.3</v>
      </c>
      <c r="E666" s="59">
        <f>Utility_per_Participant!Q661</f>
        <v>0</v>
      </c>
      <c r="F666" s="61" t="str">
        <f>Utility_per_Participant!R661</f>
        <v>RS</v>
      </c>
      <c r="G666" s="62">
        <f>Utility_per_Participant!M661</f>
        <v>10</v>
      </c>
      <c r="H666" s="63">
        <v>1</v>
      </c>
      <c r="I666" s="63">
        <v>1</v>
      </c>
      <c r="J666" s="63">
        <v>1</v>
      </c>
      <c r="K666" s="63">
        <v>1</v>
      </c>
      <c r="L666" s="63">
        <v>1</v>
      </c>
      <c r="M666" s="63">
        <v>1</v>
      </c>
      <c r="N666" s="63">
        <v>1</v>
      </c>
      <c r="O666" s="63">
        <v>1</v>
      </c>
      <c r="P666" s="63">
        <v>1</v>
      </c>
      <c r="Q666" s="63">
        <v>1</v>
      </c>
      <c r="R666" s="63">
        <v>1</v>
      </c>
      <c r="S666" s="63">
        <v>1</v>
      </c>
      <c r="T666" s="65">
        <f>Utility_per_Participant!K661</f>
        <v>7.3379999999999992</v>
      </c>
      <c r="U666" s="65">
        <v>0</v>
      </c>
      <c r="V666" s="66">
        <f>Utility_per_Participant!O661</f>
        <v>12.34</v>
      </c>
      <c r="W666" s="65">
        <v>0</v>
      </c>
      <c r="X666" s="65">
        <v>0</v>
      </c>
      <c r="Y666" s="65">
        <v>0</v>
      </c>
      <c r="Z666" s="63">
        <v>1</v>
      </c>
      <c r="AA666" s="67">
        <f>Utility_per_Participant!N661</f>
        <v>0</v>
      </c>
    </row>
    <row r="667" spans="1:27" ht="15.75" thickBot="1" x14ac:dyDescent="0.3">
      <c r="A667" s="58" t="str">
        <f>Utility_per_Participant!B662</f>
        <v>RMFN612</v>
      </c>
      <c r="B667" s="59">
        <f>Utility_per_Participant!I662</f>
        <v>1.4E-2</v>
      </c>
      <c r="C667" s="59">
        <f>Utility_per_Participant!J662</f>
        <v>3.3000000000000002E-2</v>
      </c>
      <c r="D667" s="60">
        <f>Utility_per_Participant!L662</f>
        <v>122.3</v>
      </c>
      <c r="E667" s="59">
        <f>Utility_per_Participant!Q662</f>
        <v>0</v>
      </c>
      <c r="F667" s="61" t="str">
        <f>Utility_per_Participant!R662</f>
        <v>RS</v>
      </c>
      <c r="G667" s="62">
        <f>Utility_per_Participant!M662</f>
        <v>10</v>
      </c>
      <c r="H667" s="63">
        <v>1</v>
      </c>
      <c r="I667" s="63">
        <v>1</v>
      </c>
      <c r="J667" s="63">
        <v>1</v>
      </c>
      <c r="K667" s="63">
        <v>1</v>
      </c>
      <c r="L667" s="63">
        <v>1</v>
      </c>
      <c r="M667" s="63">
        <v>1</v>
      </c>
      <c r="N667" s="63">
        <v>1</v>
      </c>
      <c r="O667" s="63">
        <v>1</v>
      </c>
      <c r="P667" s="63">
        <v>1</v>
      </c>
      <c r="Q667" s="63">
        <v>1</v>
      </c>
      <c r="R667" s="63">
        <v>1</v>
      </c>
      <c r="S667" s="63">
        <v>1</v>
      </c>
      <c r="T667" s="65">
        <f>Utility_per_Participant!K662</f>
        <v>7.3379999999999992</v>
      </c>
      <c r="U667" s="65">
        <v>0</v>
      </c>
      <c r="V667" s="66">
        <f>Utility_per_Participant!O662</f>
        <v>12.34</v>
      </c>
      <c r="W667" s="65">
        <v>0</v>
      </c>
      <c r="X667" s="65">
        <v>0</v>
      </c>
      <c r="Y667" s="65">
        <v>0</v>
      </c>
      <c r="Z667" s="63">
        <v>1</v>
      </c>
      <c r="AA667" s="67">
        <f>Utility_per_Participant!N662</f>
        <v>0</v>
      </c>
    </row>
    <row r="668" spans="1:27" ht="15.75" thickBot="1" x14ac:dyDescent="0.3">
      <c r="A668" s="58" t="str">
        <f>Utility_per_Participant!B663</f>
        <v>RSFE612</v>
      </c>
      <c r="B668" s="59">
        <f>Utility_per_Participant!I663</f>
        <v>1.7999999999999999E-2</v>
      </c>
      <c r="C668" s="59">
        <f>Utility_per_Participant!J663</f>
        <v>4.2000000000000003E-2</v>
      </c>
      <c r="D668" s="60">
        <f>Utility_per_Participant!L663</f>
        <v>158.97999999999999</v>
      </c>
      <c r="E668" s="59">
        <f>Utility_per_Participant!Q663</f>
        <v>0</v>
      </c>
      <c r="F668" s="61" t="str">
        <f>Utility_per_Participant!R663</f>
        <v>RS</v>
      </c>
      <c r="G668" s="62">
        <f>Utility_per_Participant!M663</f>
        <v>10</v>
      </c>
      <c r="H668" s="63">
        <v>1</v>
      </c>
      <c r="I668" s="63">
        <v>1</v>
      </c>
      <c r="J668" s="63">
        <v>1</v>
      </c>
      <c r="K668" s="63">
        <v>1</v>
      </c>
      <c r="L668" s="63">
        <v>1</v>
      </c>
      <c r="M668" s="63">
        <v>1</v>
      </c>
      <c r="N668" s="63">
        <v>1</v>
      </c>
      <c r="O668" s="63">
        <v>1</v>
      </c>
      <c r="P668" s="63">
        <v>1</v>
      </c>
      <c r="Q668" s="63">
        <v>1</v>
      </c>
      <c r="R668" s="63">
        <v>1</v>
      </c>
      <c r="S668" s="63">
        <v>1</v>
      </c>
      <c r="T668" s="65">
        <f>Utility_per_Participant!K663</f>
        <v>9.5387999999999984</v>
      </c>
      <c r="U668" s="65">
        <v>0</v>
      </c>
      <c r="V668" s="66">
        <f>Utility_per_Participant!O663</f>
        <v>12.34</v>
      </c>
      <c r="W668" s="65">
        <v>0</v>
      </c>
      <c r="X668" s="65">
        <v>0</v>
      </c>
      <c r="Y668" s="65">
        <v>0</v>
      </c>
      <c r="Z668" s="63">
        <v>1</v>
      </c>
      <c r="AA668" s="67">
        <f>Utility_per_Participant!N663</f>
        <v>0</v>
      </c>
    </row>
    <row r="669" spans="1:27" ht="15.75" thickBot="1" x14ac:dyDescent="0.3">
      <c r="A669" s="58" t="str">
        <f>Utility_per_Participant!B664</f>
        <v>RSFN612</v>
      </c>
      <c r="B669" s="59">
        <f>Utility_per_Participant!I664</f>
        <v>1.7999999999999999E-2</v>
      </c>
      <c r="C669" s="59">
        <f>Utility_per_Participant!J664</f>
        <v>4.2000000000000003E-2</v>
      </c>
      <c r="D669" s="60">
        <f>Utility_per_Participant!L664</f>
        <v>158.97999999999999</v>
      </c>
      <c r="E669" s="59">
        <f>Utility_per_Participant!Q664</f>
        <v>0</v>
      </c>
      <c r="F669" s="61" t="str">
        <f>Utility_per_Participant!R664</f>
        <v>RS</v>
      </c>
      <c r="G669" s="62">
        <f>Utility_per_Participant!M664</f>
        <v>10</v>
      </c>
      <c r="H669" s="63">
        <v>1</v>
      </c>
      <c r="I669" s="63">
        <v>1</v>
      </c>
      <c r="J669" s="63">
        <v>1</v>
      </c>
      <c r="K669" s="63">
        <v>1</v>
      </c>
      <c r="L669" s="63">
        <v>1</v>
      </c>
      <c r="M669" s="63">
        <v>1</v>
      </c>
      <c r="N669" s="63">
        <v>1</v>
      </c>
      <c r="O669" s="63">
        <v>1</v>
      </c>
      <c r="P669" s="63">
        <v>1</v>
      </c>
      <c r="Q669" s="63">
        <v>1</v>
      </c>
      <c r="R669" s="63">
        <v>1</v>
      </c>
      <c r="S669" s="63">
        <v>1</v>
      </c>
      <c r="T669" s="65">
        <f>Utility_per_Participant!K664</f>
        <v>9.5387999999999984</v>
      </c>
      <c r="U669" s="65">
        <v>0</v>
      </c>
      <c r="V669" s="66">
        <f>Utility_per_Participant!O664</f>
        <v>12.34</v>
      </c>
      <c r="W669" s="65">
        <v>0</v>
      </c>
      <c r="X669" s="65">
        <v>0</v>
      </c>
      <c r="Y669" s="65">
        <v>0</v>
      </c>
      <c r="Z669" s="63">
        <v>1</v>
      </c>
      <c r="AA669" s="67">
        <f>Utility_per_Participant!N664</f>
        <v>0</v>
      </c>
    </row>
    <row r="670" spans="1:27" ht="15.75" thickBot="1" x14ac:dyDescent="0.3">
      <c r="A670" s="58" t="str">
        <f>Utility_per_Participant!B665</f>
        <v>RMOT613</v>
      </c>
      <c r="B670" s="59">
        <f>Utility_per_Participant!I665</f>
        <v>1.0109999999999999</v>
      </c>
      <c r="C670" s="59">
        <f>Utility_per_Participant!J665</f>
        <v>0.33100000000000002</v>
      </c>
      <c r="D670" s="60">
        <f>Utility_per_Participant!L665</f>
        <v>3035.29</v>
      </c>
      <c r="E670" s="59">
        <f>Utility_per_Participant!Q665</f>
        <v>0</v>
      </c>
      <c r="F670" s="61" t="str">
        <f>Utility_per_Participant!R665</f>
        <v>RS</v>
      </c>
      <c r="G670" s="62">
        <f>Utility_per_Participant!M665</f>
        <v>15</v>
      </c>
      <c r="H670" s="63">
        <v>1</v>
      </c>
      <c r="I670" s="63">
        <v>1</v>
      </c>
      <c r="J670" s="63">
        <v>1</v>
      </c>
      <c r="K670" s="63">
        <v>1</v>
      </c>
      <c r="L670" s="63">
        <v>1</v>
      </c>
      <c r="M670" s="63">
        <v>1</v>
      </c>
      <c r="N670" s="63">
        <v>1</v>
      </c>
      <c r="O670" s="63">
        <v>1</v>
      </c>
      <c r="P670" s="63">
        <v>1</v>
      </c>
      <c r="Q670" s="63">
        <v>1</v>
      </c>
      <c r="R670" s="63">
        <v>1</v>
      </c>
      <c r="S670" s="63">
        <v>1</v>
      </c>
      <c r="T670" s="65">
        <f>Utility_per_Participant!K665</f>
        <v>182.1174</v>
      </c>
      <c r="U670" s="65">
        <v>0</v>
      </c>
      <c r="V670" s="66">
        <f>Utility_per_Participant!O665</f>
        <v>3266.72</v>
      </c>
      <c r="W670" s="65">
        <v>0</v>
      </c>
      <c r="X670" s="65">
        <v>0</v>
      </c>
      <c r="Y670" s="65">
        <v>0</v>
      </c>
      <c r="Z670" s="63">
        <v>1</v>
      </c>
      <c r="AA670" s="67">
        <f>Utility_per_Participant!N665</f>
        <v>0</v>
      </c>
    </row>
    <row r="671" spans="1:27" ht="15.75" thickBot="1" x14ac:dyDescent="0.3">
      <c r="A671" s="58" t="str">
        <f>Utility_per_Participant!B666</f>
        <v>RMON613</v>
      </c>
      <c r="B671" s="59">
        <f>Utility_per_Participant!I666</f>
        <v>1.0109999999999999</v>
      </c>
      <c r="C671" s="59">
        <f>Utility_per_Participant!J666</f>
        <v>0.33100000000000002</v>
      </c>
      <c r="D671" s="60">
        <f>Utility_per_Participant!L666</f>
        <v>3035.29</v>
      </c>
      <c r="E671" s="59">
        <f>Utility_per_Participant!Q666</f>
        <v>0</v>
      </c>
      <c r="F671" s="61" t="str">
        <f>Utility_per_Participant!R666</f>
        <v>RS</v>
      </c>
      <c r="G671" s="62">
        <f>Utility_per_Participant!M666</f>
        <v>15</v>
      </c>
      <c r="H671" s="63">
        <v>1</v>
      </c>
      <c r="I671" s="63">
        <v>1</v>
      </c>
      <c r="J671" s="63">
        <v>1</v>
      </c>
      <c r="K671" s="63">
        <v>1</v>
      </c>
      <c r="L671" s="63">
        <v>1</v>
      </c>
      <c r="M671" s="63">
        <v>1</v>
      </c>
      <c r="N671" s="63">
        <v>1</v>
      </c>
      <c r="O671" s="63">
        <v>1</v>
      </c>
      <c r="P671" s="63">
        <v>1</v>
      </c>
      <c r="Q671" s="63">
        <v>1</v>
      </c>
      <c r="R671" s="63">
        <v>1</v>
      </c>
      <c r="S671" s="63">
        <v>1</v>
      </c>
      <c r="T671" s="65">
        <f>Utility_per_Participant!K666</f>
        <v>182.1174</v>
      </c>
      <c r="U671" s="65">
        <v>0</v>
      </c>
      <c r="V671" s="66">
        <f>Utility_per_Participant!O666</f>
        <v>3266.72</v>
      </c>
      <c r="W671" s="65">
        <v>0</v>
      </c>
      <c r="X671" s="65">
        <v>0</v>
      </c>
      <c r="Y671" s="65">
        <v>0</v>
      </c>
      <c r="Z671" s="63">
        <v>1</v>
      </c>
      <c r="AA671" s="67">
        <f>Utility_per_Participant!N666</f>
        <v>0</v>
      </c>
    </row>
    <row r="672" spans="1:27" ht="15.75" thickBot="1" x14ac:dyDescent="0.3">
      <c r="A672" s="58" t="str">
        <f>Utility_per_Participant!B667</f>
        <v>RMFT613</v>
      </c>
      <c r="B672" s="59">
        <f>Utility_per_Participant!I667</f>
        <v>1.026</v>
      </c>
      <c r="C672" s="59">
        <f>Utility_per_Participant!J667</f>
        <v>0.32200000000000001</v>
      </c>
      <c r="D672" s="60">
        <f>Utility_per_Participant!L667</f>
        <v>3035.29</v>
      </c>
      <c r="E672" s="59">
        <f>Utility_per_Participant!Q667</f>
        <v>0</v>
      </c>
      <c r="F672" s="61" t="str">
        <f>Utility_per_Participant!R667</f>
        <v>RS</v>
      </c>
      <c r="G672" s="62">
        <f>Utility_per_Participant!M667</f>
        <v>15</v>
      </c>
      <c r="H672" s="63">
        <v>1</v>
      </c>
      <c r="I672" s="63">
        <v>1</v>
      </c>
      <c r="J672" s="63">
        <v>1</v>
      </c>
      <c r="K672" s="63">
        <v>1</v>
      </c>
      <c r="L672" s="63">
        <v>1</v>
      </c>
      <c r="M672" s="63">
        <v>1</v>
      </c>
      <c r="N672" s="63">
        <v>1</v>
      </c>
      <c r="O672" s="63">
        <v>1</v>
      </c>
      <c r="P672" s="63">
        <v>1</v>
      </c>
      <c r="Q672" s="63">
        <v>1</v>
      </c>
      <c r="R672" s="63">
        <v>1</v>
      </c>
      <c r="S672" s="63">
        <v>1</v>
      </c>
      <c r="T672" s="65">
        <f>Utility_per_Participant!K667</f>
        <v>182.1174</v>
      </c>
      <c r="U672" s="65">
        <v>0</v>
      </c>
      <c r="V672" s="66">
        <f>Utility_per_Participant!O667</f>
        <v>3266.72</v>
      </c>
      <c r="W672" s="65">
        <v>0</v>
      </c>
      <c r="X672" s="65">
        <v>0</v>
      </c>
      <c r="Y672" s="65">
        <v>0</v>
      </c>
      <c r="Z672" s="63">
        <v>1</v>
      </c>
      <c r="AA672" s="67">
        <f>Utility_per_Participant!N667</f>
        <v>0</v>
      </c>
    </row>
    <row r="673" spans="1:27" ht="15.75" thickBot="1" x14ac:dyDescent="0.3">
      <c r="A673" s="58" t="str">
        <f>Utility_per_Participant!B668</f>
        <v>RMFN613</v>
      </c>
      <c r="B673" s="59">
        <f>Utility_per_Participant!I668</f>
        <v>1.026</v>
      </c>
      <c r="C673" s="59">
        <f>Utility_per_Participant!J668</f>
        <v>0.32200000000000001</v>
      </c>
      <c r="D673" s="60">
        <f>Utility_per_Participant!L668</f>
        <v>3035.29</v>
      </c>
      <c r="E673" s="59">
        <f>Utility_per_Participant!Q668</f>
        <v>0</v>
      </c>
      <c r="F673" s="61" t="str">
        <f>Utility_per_Participant!R668</f>
        <v>RS</v>
      </c>
      <c r="G673" s="62">
        <f>Utility_per_Participant!M668</f>
        <v>15</v>
      </c>
      <c r="H673" s="63">
        <v>1</v>
      </c>
      <c r="I673" s="63">
        <v>1</v>
      </c>
      <c r="J673" s="63">
        <v>1</v>
      </c>
      <c r="K673" s="63">
        <v>1</v>
      </c>
      <c r="L673" s="63">
        <v>1</v>
      </c>
      <c r="M673" s="63">
        <v>1</v>
      </c>
      <c r="N673" s="63">
        <v>1</v>
      </c>
      <c r="O673" s="63">
        <v>1</v>
      </c>
      <c r="P673" s="63">
        <v>1</v>
      </c>
      <c r="Q673" s="63">
        <v>1</v>
      </c>
      <c r="R673" s="63">
        <v>1</v>
      </c>
      <c r="S673" s="63">
        <v>1</v>
      </c>
      <c r="T673" s="65">
        <f>Utility_per_Participant!K668</f>
        <v>182.1174</v>
      </c>
      <c r="U673" s="65">
        <v>0</v>
      </c>
      <c r="V673" s="66">
        <f>Utility_per_Participant!O668</f>
        <v>3266.72</v>
      </c>
      <c r="W673" s="65">
        <v>0</v>
      </c>
      <c r="X673" s="65">
        <v>0</v>
      </c>
      <c r="Y673" s="65">
        <v>0</v>
      </c>
      <c r="Z673" s="63">
        <v>1</v>
      </c>
      <c r="AA673" s="67">
        <f>Utility_per_Participant!N668</f>
        <v>0</v>
      </c>
    </row>
    <row r="674" spans="1:27" ht="15.75" thickBot="1" x14ac:dyDescent="0.3">
      <c r="A674" s="58" t="str">
        <f>Utility_per_Participant!B669</f>
        <v>RSFT613</v>
      </c>
      <c r="B674" s="59">
        <f>Utility_per_Participant!I669</f>
        <v>0.29699999999999999</v>
      </c>
      <c r="C674" s="59">
        <f>Utility_per_Participant!J669</f>
        <v>0.33100000000000002</v>
      </c>
      <c r="D674" s="60">
        <f>Utility_per_Participant!L669</f>
        <v>3035.29</v>
      </c>
      <c r="E674" s="59">
        <f>Utility_per_Participant!Q669</f>
        <v>0</v>
      </c>
      <c r="F674" s="61" t="str">
        <f>Utility_per_Participant!R669</f>
        <v>RS</v>
      </c>
      <c r="G674" s="62">
        <f>Utility_per_Participant!M669</f>
        <v>15</v>
      </c>
      <c r="H674" s="63">
        <v>1</v>
      </c>
      <c r="I674" s="63">
        <v>1</v>
      </c>
      <c r="J674" s="63">
        <v>1</v>
      </c>
      <c r="K674" s="63">
        <v>1</v>
      </c>
      <c r="L674" s="63">
        <v>1</v>
      </c>
      <c r="M674" s="63">
        <v>1</v>
      </c>
      <c r="N674" s="63">
        <v>1</v>
      </c>
      <c r="O674" s="63">
        <v>1</v>
      </c>
      <c r="P674" s="63">
        <v>1</v>
      </c>
      <c r="Q674" s="63">
        <v>1</v>
      </c>
      <c r="R674" s="63">
        <v>1</v>
      </c>
      <c r="S674" s="63">
        <v>1</v>
      </c>
      <c r="T674" s="65">
        <f>Utility_per_Participant!K669</f>
        <v>182.1174</v>
      </c>
      <c r="U674" s="65">
        <v>0</v>
      </c>
      <c r="V674" s="66">
        <f>Utility_per_Participant!O669</f>
        <v>3266.72</v>
      </c>
      <c r="W674" s="65">
        <v>0</v>
      </c>
      <c r="X674" s="65">
        <v>0</v>
      </c>
      <c r="Y674" s="65">
        <v>0</v>
      </c>
      <c r="Z674" s="63">
        <v>1</v>
      </c>
      <c r="AA674" s="67">
        <f>Utility_per_Participant!N669</f>
        <v>0</v>
      </c>
    </row>
    <row r="675" spans="1:27" ht="15.75" thickBot="1" x14ac:dyDescent="0.3">
      <c r="A675" s="58" t="str">
        <f>Utility_per_Participant!B670</f>
        <v>RSFN613</v>
      </c>
      <c r="B675" s="59">
        <f>Utility_per_Participant!I670</f>
        <v>0.29699999999999999</v>
      </c>
      <c r="C675" s="59">
        <f>Utility_per_Participant!J670</f>
        <v>0.33100000000000002</v>
      </c>
      <c r="D675" s="60">
        <f>Utility_per_Participant!L670</f>
        <v>3035.29</v>
      </c>
      <c r="E675" s="59">
        <f>Utility_per_Participant!Q670</f>
        <v>0</v>
      </c>
      <c r="F675" s="61" t="str">
        <f>Utility_per_Participant!R670</f>
        <v>RS</v>
      </c>
      <c r="G675" s="62">
        <f>Utility_per_Participant!M670</f>
        <v>15</v>
      </c>
      <c r="H675" s="63">
        <v>1</v>
      </c>
      <c r="I675" s="63">
        <v>1</v>
      </c>
      <c r="J675" s="63">
        <v>1</v>
      </c>
      <c r="K675" s="63">
        <v>1</v>
      </c>
      <c r="L675" s="63">
        <v>1</v>
      </c>
      <c r="M675" s="63">
        <v>1</v>
      </c>
      <c r="N675" s="63">
        <v>1</v>
      </c>
      <c r="O675" s="63">
        <v>1</v>
      </c>
      <c r="P675" s="63">
        <v>1</v>
      </c>
      <c r="Q675" s="63">
        <v>1</v>
      </c>
      <c r="R675" s="63">
        <v>1</v>
      </c>
      <c r="S675" s="63">
        <v>1</v>
      </c>
      <c r="T675" s="65">
        <f>Utility_per_Participant!K670</f>
        <v>182.1174</v>
      </c>
      <c r="U675" s="65">
        <v>0</v>
      </c>
      <c r="V675" s="66">
        <f>Utility_per_Participant!O670</f>
        <v>3266.72</v>
      </c>
      <c r="W675" s="65">
        <v>0</v>
      </c>
      <c r="X675" s="65">
        <v>0</v>
      </c>
      <c r="Y675" s="65">
        <v>0</v>
      </c>
      <c r="Z675" s="63">
        <v>1</v>
      </c>
      <c r="AA675" s="67">
        <f>Utility_per_Participant!N670</f>
        <v>0</v>
      </c>
    </row>
    <row r="676" spans="1:27" ht="15.75" thickBot="1" x14ac:dyDescent="0.3">
      <c r="A676" s="58" t="str">
        <f>Utility_per_Participant!B671</f>
        <v>RMOT614</v>
      </c>
      <c r="B676" s="59">
        <f>Utility_per_Participant!I671</f>
        <v>0.14799999999999999</v>
      </c>
      <c r="C676" s="59">
        <f>Utility_per_Participant!J671</f>
        <v>0.35199999999999998</v>
      </c>
      <c r="D676" s="60">
        <f>Utility_per_Participant!L671</f>
        <v>1319.99</v>
      </c>
      <c r="E676" s="59">
        <f>Utility_per_Participant!Q671</f>
        <v>0</v>
      </c>
      <c r="F676" s="61" t="str">
        <f>Utility_per_Participant!R671</f>
        <v>RS</v>
      </c>
      <c r="G676" s="62">
        <f>Utility_per_Participant!M671</f>
        <v>20</v>
      </c>
      <c r="H676" s="63">
        <v>1</v>
      </c>
      <c r="I676" s="63">
        <v>1</v>
      </c>
      <c r="J676" s="63">
        <v>1</v>
      </c>
      <c r="K676" s="63">
        <v>1</v>
      </c>
      <c r="L676" s="63">
        <v>1</v>
      </c>
      <c r="M676" s="63">
        <v>1</v>
      </c>
      <c r="N676" s="63">
        <v>1</v>
      </c>
      <c r="O676" s="63">
        <v>1</v>
      </c>
      <c r="P676" s="63">
        <v>1</v>
      </c>
      <c r="Q676" s="63">
        <v>1</v>
      </c>
      <c r="R676" s="63">
        <v>1</v>
      </c>
      <c r="S676" s="63">
        <v>1</v>
      </c>
      <c r="T676" s="65">
        <f>Utility_per_Participant!K671</f>
        <v>79.199399999999997</v>
      </c>
      <c r="U676" s="65">
        <v>0</v>
      </c>
      <c r="V676" s="66">
        <f>Utility_per_Participant!O671</f>
        <v>8990.02</v>
      </c>
      <c r="W676" s="65">
        <v>0</v>
      </c>
      <c r="X676" s="65">
        <v>0</v>
      </c>
      <c r="Y676" s="65">
        <v>0</v>
      </c>
      <c r="Z676" s="63">
        <v>1</v>
      </c>
      <c r="AA676" s="67">
        <f>Utility_per_Participant!N671</f>
        <v>2697.0059999999999</v>
      </c>
    </row>
    <row r="677" spans="1:27" ht="15.75" thickBot="1" x14ac:dyDescent="0.3">
      <c r="A677" s="58" t="str">
        <f>Utility_per_Participant!B672</f>
        <v>RMON614</v>
      </c>
      <c r="B677" s="59">
        <f>Utility_per_Participant!I672</f>
        <v>0.14799999999999999</v>
      </c>
      <c r="C677" s="59">
        <f>Utility_per_Participant!J672</f>
        <v>0.35199999999999998</v>
      </c>
      <c r="D677" s="60">
        <f>Utility_per_Participant!L672</f>
        <v>1319.99</v>
      </c>
      <c r="E677" s="59">
        <f>Utility_per_Participant!Q672</f>
        <v>0</v>
      </c>
      <c r="F677" s="61" t="str">
        <f>Utility_per_Participant!R672</f>
        <v>RS</v>
      </c>
      <c r="G677" s="62">
        <f>Utility_per_Participant!M672</f>
        <v>20</v>
      </c>
      <c r="H677" s="63">
        <v>1</v>
      </c>
      <c r="I677" s="63">
        <v>1</v>
      </c>
      <c r="J677" s="63">
        <v>1</v>
      </c>
      <c r="K677" s="63">
        <v>1</v>
      </c>
      <c r="L677" s="63">
        <v>1</v>
      </c>
      <c r="M677" s="63">
        <v>1</v>
      </c>
      <c r="N677" s="63">
        <v>1</v>
      </c>
      <c r="O677" s="63">
        <v>1</v>
      </c>
      <c r="P677" s="63">
        <v>1</v>
      </c>
      <c r="Q677" s="63">
        <v>1</v>
      </c>
      <c r="R677" s="63">
        <v>1</v>
      </c>
      <c r="S677" s="63">
        <v>1</v>
      </c>
      <c r="T677" s="65">
        <f>Utility_per_Participant!K672</f>
        <v>79.199399999999997</v>
      </c>
      <c r="U677" s="65">
        <v>0</v>
      </c>
      <c r="V677" s="66">
        <f>Utility_per_Participant!O672</f>
        <v>8990.02</v>
      </c>
      <c r="W677" s="65">
        <v>0</v>
      </c>
      <c r="X677" s="65">
        <v>0</v>
      </c>
      <c r="Y677" s="65">
        <v>0</v>
      </c>
      <c r="Z677" s="63">
        <v>1</v>
      </c>
      <c r="AA677" s="67">
        <f>Utility_per_Participant!N672</f>
        <v>0</v>
      </c>
    </row>
    <row r="678" spans="1:27" ht="15.75" thickBot="1" x14ac:dyDescent="0.3">
      <c r="A678" s="58" t="str">
        <f>Utility_per_Participant!B673</f>
        <v>RMFT614</v>
      </c>
      <c r="B678" s="59">
        <f>Utility_per_Participant!I673</f>
        <v>0.123</v>
      </c>
      <c r="C678" s="59">
        <f>Utility_per_Participant!J673</f>
        <v>0.29399999999999998</v>
      </c>
      <c r="D678" s="60">
        <f>Utility_per_Participant!L673</f>
        <v>1099.99</v>
      </c>
      <c r="E678" s="59">
        <f>Utility_per_Participant!Q673</f>
        <v>0</v>
      </c>
      <c r="F678" s="61" t="str">
        <f>Utility_per_Participant!R673</f>
        <v>RS</v>
      </c>
      <c r="G678" s="62">
        <f>Utility_per_Participant!M673</f>
        <v>20</v>
      </c>
      <c r="H678" s="63">
        <v>1</v>
      </c>
      <c r="I678" s="63">
        <v>1</v>
      </c>
      <c r="J678" s="63">
        <v>1</v>
      </c>
      <c r="K678" s="63">
        <v>1</v>
      </c>
      <c r="L678" s="63">
        <v>1</v>
      </c>
      <c r="M678" s="63">
        <v>1</v>
      </c>
      <c r="N678" s="63">
        <v>1</v>
      </c>
      <c r="O678" s="63">
        <v>1</v>
      </c>
      <c r="P678" s="63">
        <v>1</v>
      </c>
      <c r="Q678" s="63">
        <v>1</v>
      </c>
      <c r="R678" s="63">
        <v>1</v>
      </c>
      <c r="S678" s="63">
        <v>1</v>
      </c>
      <c r="T678" s="65">
        <f>Utility_per_Participant!K673</f>
        <v>65.999399999999994</v>
      </c>
      <c r="U678" s="65">
        <v>0</v>
      </c>
      <c r="V678" s="66">
        <f>Utility_per_Participant!O673</f>
        <v>8990.02</v>
      </c>
      <c r="W678" s="65">
        <v>0</v>
      </c>
      <c r="X678" s="65">
        <v>0</v>
      </c>
      <c r="Y678" s="65">
        <v>0</v>
      </c>
      <c r="Z678" s="63">
        <v>1</v>
      </c>
      <c r="AA678" s="67">
        <f>Utility_per_Participant!N673</f>
        <v>2697.0059999999999</v>
      </c>
    </row>
    <row r="679" spans="1:27" ht="15.75" thickBot="1" x14ac:dyDescent="0.3">
      <c r="A679" s="58" t="str">
        <f>Utility_per_Participant!B674</f>
        <v>RMFN614</v>
      </c>
      <c r="B679" s="59">
        <f>Utility_per_Participant!I674</f>
        <v>0.123</v>
      </c>
      <c r="C679" s="59">
        <f>Utility_per_Participant!J674</f>
        <v>0.29399999999999998</v>
      </c>
      <c r="D679" s="60">
        <f>Utility_per_Participant!L674</f>
        <v>1099.99</v>
      </c>
      <c r="E679" s="59">
        <f>Utility_per_Participant!Q674</f>
        <v>0</v>
      </c>
      <c r="F679" s="61" t="str">
        <f>Utility_per_Participant!R674</f>
        <v>RS</v>
      </c>
      <c r="G679" s="62">
        <f>Utility_per_Participant!M674</f>
        <v>20</v>
      </c>
      <c r="H679" s="63">
        <v>1</v>
      </c>
      <c r="I679" s="63">
        <v>1</v>
      </c>
      <c r="J679" s="63">
        <v>1</v>
      </c>
      <c r="K679" s="63">
        <v>1</v>
      </c>
      <c r="L679" s="63">
        <v>1</v>
      </c>
      <c r="M679" s="63">
        <v>1</v>
      </c>
      <c r="N679" s="63">
        <v>1</v>
      </c>
      <c r="O679" s="63">
        <v>1</v>
      </c>
      <c r="P679" s="63">
        <v>1</v>
      </c>
      <c r="Q679" s="63">
        <v>1</v>
      </c>
      <c r="R679" s="63">
        <v>1</v>
      </c>
      <c r="S679" s="63">
        <v>1</v>
      </c>
      <c r="T679" s="65">
        <f>Utility_per_Participant!K674</f>
        <v>65.999399999999994</v>
      </c>
      <c r="U679" s="65">
        <v>0</v>
      </c>
      <c r="V679" s="66">
        <f>Utility_per_Participant!O674</f>
        <v>8990.02</v>
      </c>
      <c r="W679" s="65">
        <v>0</v>
      </c>
      <c r="X679" s="65">
        <v>0</v>
      </c>
      <c r="Y679" s="65">
        <v>0</v>
      </c>
      <c r="Z679" s="63">
        <v>1</v>
      </c>
      <c r="AA679" s="67">
        <f>Utility_per_Participant!N674</f>
        <v>0</v>
      </c>
    </row>
    <row r="680" spans="1:27" ht="15.75" thickBot="1" x14ac:dyDescent="0.3">
      <c r="A680" s="58" t="str">
        <f>Utility_per_Participant!B675</f>
        <v>RSFT614</v>
      </c>
      <c r="B680" s="59">
        <f>Utility_per_Participant!I675</f>
        <v>0.16</v>
      </c>
      <c r="C680" s="59">
        <f>Utility_per_Participant!J675</f>
        <v>0.38200000000000001</v>
      </c>
      <c r="D680" s="60">
        <f>Utility_per_Participant!L675</f>
        <v>1429.99</v>
      </c>
      <c r="E680" s="59">
        <f>Utility_per_Participant!Q675</f>
        <v>0</v>
      </c>
      <c r="F680" s="61" t="str">
        <f>Utility_per_Participant!R675</f>
        <v>RS</v>
      </c>
      <c r="G680" s="62">
        <f>Utility_per_Participant!M675</f>
        <v>20</v>
      </c>
      <c r="H680" s="63">
        <v>1</v>
      </c>
      <c r="I680" s="63">
        <v>1</v>
      </c>
      <c r="J680" s="63">
        <v>1</v>
      </c>
      <c r="K680" s="63">
        <v>1</v>
      </c>
      <c r="L680" s="63">
        <v>1</v>
      </c>
      <c r="M680" s="63">
        <v>1</v>
      </c>
      <c r="N680" s="63">
        <v>1</v>
      </c>
      <c r="O680" s="63">
        <v>1</v>
      </c>
      <c r="P680" s="63">
        <v>1</v>
      </c>
      <c r="Q680" s="63">
        <v>1</v>
      </c>
      <c r="R680" s="63">
        <v>1</v>
      </c>
      <c r="S680" s="63">
        <v>1</v>
      </c>
      <c r="T680" s="65">
        <f>Utility_per_Participant!K675</f>
        <v>85.799399999999991</v>
      </c>
      <c r="U680" s="65">
        <v>0</v>
      </c>
      <c r="V680" s="66">
        <f>Utility_per_Participant!O675</f>
        <v>8990.02</v>
      </c>
      <c r="W680" s="65">
        <v>0</v>
      </c>
      <c r="X680" s="65">
        <v>0</v>
      </c>
      <c r="Y680" s="65">
        <v>0</v>
      </c>
      <c r="Z680" s="63">
        <v>1</v>
      </c>
      <c r="AA680" s="67">
        <f>Utility_per_Participant!N675</f>
        <v>2697.0059999999999</v>
      </c>
    </row>
    <row r="681" spans="1:27" ht="15.75" thickBot="1" x14ac:dyDescent="0.3">
      <c r="A681" s="58" t="str">
        <f>Utility_per_Participant!B676</f>
        <v>RSFN614</v>
      </c>
      <c r="B681" s="59">
        <f>Utility_per_Participant!I676</f>
        <v>0.16</v>
      </c>
      <c r="C681" s="59">
        <f>Utility_per_Participant!J676</f>
        <v>0.38200000000000001</v>
      </c>
      <c r="D681" s="60">
        <f>Utility_per_Participant!L676</f>
        <v>1429.99</v>
      </c>
      <c r="E681" s="59">
        <f>Utility_per_Participant!Q676</f>
        <v>0</v>
      </c>
      <c r="F681" s="61" t="str">
        <f>Utility_per_Participant!R676</f>
        <v>RS</v>
      </c>
      <c r="G681" s="62">
        <f>Utility_per_Participant!M676</f>
        <v>20</v>
      </c>
      <c r="H681" s="63">
        <v>1</v>
      </c>
      <c r="I681" s="63">
        <v>1</v>
      </c>
      <c r="J681" s="63">
        <v>1</v>
      </c>
      <c r="K681" s="63">
        <v>1</v>
      </c>
      <c r="L681" s="63">
        <v>1</v>
      </c>
      <c r="M681" s="63">
        <v>1</v>
      </c>
      <c r="N681" s="63">
        <v>1</v>
      </c>
      <c r="O681" s="63">
        <v>1</v>
      </c>
      <c r="P681" s="63">
        <v>1</v>
      </c>
      <c r="Q681" s="63">
        <v>1</v>
      </c>
      <c r="R681" s="63">
        <v>1</v>
      </c>
      <c r="S681" s="63">
        <v>1</v>
      </c>
      <c r="T681" s="65">
        <f>Utility_per_Participant!K676</f>
        <v>85.799399999999991</v>
      </c>
      <c r="U681" s="65">
        <v>0</v>
      </c>
      <c r="V681" s="66">
        <f>Utility_per_Participant!O676</f>
        <v>8990.02</v>
      </c>
      <c r="W681" s="65">
        <v>0</v>
      </c>
      <c r="X681" s="65">
        <v>0</v>
      </c>
      <c r="Y681" s="65">
        <v>0</v>
      </c>
      <c r="Z681" s="63">
        <v>1</v>
      </c>
      <c r="AA681" s="67">
        <f>Utility_per_Participant!N676</f>
        <v>0</v>
      </c>
    </row>
    <row r="682" spans="1:27" ht="15.75" thickBot="1" x14ac:dyDescent="0.3">
      <c r="A682" s="58" t="str">
        <f>Utility_per_Participant!B677</f>
        <v>RMOE615</v>
      </c>
      <c r="B682" s="59">
        <f>Utility_per_Participant!I677</f>
        <v>0.01</v>
      </c>
      <c r="C682" s="59">
        <f>Utility_per_Participant!J677</f>
        <v>2.3E-2</v>
      </c>
      <c r="D682" s="60">
        <f>Utility_per_Participant!L677</f>
        <v>87.07</v>
      </c>
      <c r="E682" s="59">
        <f>Utility_per_Participant!Q677</f>
        <v>0</v>
      </c>
      <c r="F682" s="61" t="str">
        <f>Utility_per_Participant!R677</f>
        <v>RS</v>
      </c>
      <c r="G682" s="62">
        <f>Utility_per_Participant!M677</f>
        <v>10</v>
      </c>
      <c r="H682" s="63">
        <v>1</v>
      </c>
      <c r="I682" s="63">
        <v>1</v>
      </c>
      <c r="J682" s="63">
        <v>1</v>
      </c>
      <c r="K682" s="63">
        <v>1</v>
      </c>
      <c r="L682" s="63">
        <v>1</v>
      </c>
      <c r="M682" s="63">
        <v>1</v>
      </c>
      <c r="N682" s="63">
        <v>1</v>
      </c>
      <c r="O682" s="63">
        <v>1</v>
      </c>
      <c r="P682" s="63">
        <v>1</v>
      </c>
      <c r="Q682" s="63">
        <v>1</v>
      </c>
      <c r="R682" s="63">
        <v>1</v>
      </c>
      <c r="S682" s="63">
        <v>1</v>
      </c>
      <c r="T682" s="65">
        <f>Utility_per_Participant!K677</f>
        <v>5.2241999999999997</v>
      </c>
      <c r="U682" s="65">
        <v>0</v>
      </c>
      <c r="V682" s="66">
        <f>Utility_per_Participant!O677</f>
        <v>51.45</v>
      </c>
      <c r="W682" s="65">
        <v>0</v>
      </c>
      <c r="X682" s="65">
        <v>0</v>
      </c>
      <c r="Y682" s="65">
        <v>0</v>
      </c>
      <c r="Z682" s="63">
        <v>1</v>
      </c>
      <c r="AA682" s="67">
        <f>Utility_per_Participant!N677</f>
        <v>0</v>
      </c>
    </row>
    <row r="683" spans="1:27" ht="15.75" thickBot="1" x14ac:dyDescent="0.3">
      <c r="A683" s="58" t="str">
        <f>Utility_per_Participant!B678</f>
        <v>RMON615</v>
      </c>
      <c r="B683" s="59">
        <f>Utility_per_Participant!I678</f>
        <v>0.01</v>
      </c>
      <c r="C683" s="59">
        <f>Utility_per_Participant!J678</f>
        <v>2.3E-2</v>
      </c>
      <c r="D683" s="60">
        <f>Utility_per_Participant!L678</f>
        <v>87.07</v>
      </c>
      <c r="E683" s="59">
        <f>Utility_per_Participant!Q678</f>
        <v>0</v>
      </c>
      <c r="F683" s="61" t="str">
        <f>Utility_per_Participant!R678</f>
        <v>RS</v>
      </c>
      <c r="G683" s="62">
        <f>Utility_per_Participant!M678</f>
        <v>10</v>
      </c>
      <c r="H683" s="63">
        <v>1</v>
      </c>
      <c r="I683" s="63">
        <v>1</v>
      </c>
      <c r="J683" s="63">
        <v>1</v>
      </c>
      <c r="K683" s="63">
        <v>1</v>
      </c>
      <c r="L683" s="63">
        <v>1</v>
      </c>
      <c r="M683" s="63">
        <v>1</v>
      </c>
      <c r="N683" s="63">
        <v>1</v>
      </c>
      <c r="O683" s="63">
        <v>1</v>
      </c>
      <c r="P683" s="63">
        <v>1</v>
      </c>
      <c r="Q683" s="63">
        <v>1</v>
      </c>
      <c r="R683" s="63">
        <v>1</v>
      </c>
      <c r="S683" s="63">
        <v>1</v>
      </c>
      <c r="T683" s="65">
        <f>Utility_per_Participant!K678</f>
        <v>5.2241999999999997</v>
      </c>
      <c r="U683" s="65">
        <v>0</v>
      </c>
      <c r="V683" s="66">
        <f>Utility_per_Participant!O678</f>
        <v>51.45</v>
      </c>
      <c r="W683" s="65">
        <v>0</v>
      </c>
      <c r="X683" s="65">
        <v>0</v>
      </c>
      <c r="Y683" s="65">
        <v>0</v>
      </c>
      <c r="Z683" s="63">
        <v>1</v>
      </c>
      <c r="AA683" s="67">
        <f>Utility_per_Participant!N678</f>
        <v>0</v>
      </c>
    </row>
    <row r="684" spans="1:27" ht="15.75" thickBot="1" x14ac:dyDescent="0.3">
      <c r="A684" s="58" t="str">
        <f>Utility_per_Participant!B679</f>
        <v>RMFE615</v>
      </c>
      <c r="B684" s="59">
        <f>Utility_per_Participant!I679</f>
        <v>8.0000000000000002E-3</v>
      </c>
      <c r="C684" s="59">
        <f>Utility_per_Participant!J679</f>
        <v>1.9E-2</v>
      </c>
      <c r="D684" s="60">
        <f>Utility_per_Participant!L679</f>
        <v>72.56</v>
      </c>
      <c r="E684" s="59">
        <f>Utility_per_Participant!Q679</f>
        <v>0</v>
      </c>
      <c r="F684" s="61" t="str">
        <f>Utility_per_Participant!R679</f>
        <v>RS</v>
      </c>
      <c r="G684" s="62">
        <f>Utility_per_Participant!M679</f>
        <v>10</v>
      </c>
      <c r="H684" s="63">
        <v>1</v>
      </c>
      <c r="I684" s="63">
        <v>1</v>
      </c>
      <c r="J684" s="63">
        <v>1</v>
      </c>
      <c r="K684" s="63">
        <v>1</v>
      </c>
      <c r="L684" s="63">
        <v>1</v>
      </c>
      <c r="M684" s="63">
        <v>1</v>
      </c>
      <c r="N684" s="63">
        <v>1</v>
      </c>
      <c r="O684" s="63">
        <v>1</v>
      </c>
      <c r="P684" s="63">
        <v>1</v>
      </c>
      <c r="Q684" s="63">
        <v>1</v>
      </c>
      <c r="R684" s="63">
        <v>1</v>
      </c>
      <c r="S684" s="63">
        <v>1</v>
      </c>
      <c r="T684" s="65">
        <f>Utility_per_Participant!K679</f>
        <v>4.3536000000000001</v>
      </c>
      <c r="U684" s="65">
        <v>0</v>
      </c>
      <c r="V684" s="66">
        <f>Utility_per_Participant!O679</f>
        <v>51.45</v>
      </c>
      <c r="W684" s="65">
        <v>0</v>
      </c>
      <c r="X684" s="65">
        <v>0</v>
      </c>
      <c r="Y684" s="65">
        <v>0</v>
      </c>
      <c r="Z684" s="63">
        <v>1</v>
      </c>
      <c r="AA684" s="67">
        <f>Utility_per_Participant!N679</f>
        <v>0</v>
      </c>
    </row>
    <row r="685" spans="1:27" ht="15.75" thickBot="1" x14ac:dyDescent="0.3">
      <c r="A685" s="58" t="str">
        <f>Utility_per_Participant!B680</f>
        <v>RMFN615</v>
      </c>
      <c r="B685" s="59">
        <f>Utility_per_Participant!I680</f>
        <v>8.0000000000000002E-3</v>
      </c>
      <c r="C685" s="59">
        <f>Utility_per_Participant!J680</f>
        <v>1.9E-2</v>
      </c>
      <c r="D685" s="60">
        <f>Utility_per_Participant!L680</f>
        <v>72.56</v>
      </c>
      <c r="E685" s="59">
        <f>Utility_per_Participant!Q680</f>
        <v>0</v>
      </c>
      <c r="F685" s="61" t="str">
        <f>Utility_per_Participant!R680</f>
        <v>RS</v>
      </c>
      <c r="G685" s="62">
        <f>Utility_per_Participant!M680</f>
        <v>10</v>
      </c>
      <c r="H685" s="63">
        <v>1</v>
      </c>
      <c r="I685" s="63">
        <v>1</v>
      </c>
      <c r="J685" s="63">
        <v>1</v>
      </c>
      <c r="K685" s="63">
        <v>1</v>
      </c>
      <c r="L685" s="63">
        <v>1</v>
      </c>
      <c r="M685" s="63">
        <v>1</v>
      </c>
      <c r="N685" s="63">
        <v>1</v>
      </c>
      <c r="O685" s="63">
        <v>1</v>
      </c>
      <c r="P685" s="63">
        <v>1</v>
      </c>
      <c r="Q685" s="63">
        <v>1</v>
      </c>
      <c r="R685" s="63">
        <v>1</v>
      </c>
      <c r="S685" s="63">
        <v>1</v>
      </c>
      <c r="T685" s="65">
        <f>Utility_per_Participant!K680</f>
        <v>4.3536000000000001</v>
      </c>
      <c r="U685" s="65">
        <v>0</v>
      </c>
      <c r="V685" s="66">
        <f>Utility_per_Participant!O680</f>
        <v>51.45</v>
      </c>
      <c r="W685" s="65">
        <v>0</v>
      </c>
      <c r="X685" s="65">
        <v>0</v>
      </c>
      <c r="Y685" s="65">
        <v>0</v>
      </c>
      <c r="Z685" s="63">
        <v>1</v>
      </c>
      <c r="AA685" s="67">
        <f>Utility_per_Participant!N680</f>
        <v>0</v>
      </c>
    </row>
    <row r="686" spans="1:27" ht="15.75" thickBot="1" x14ac:dyDescent="0.3">
      <c r="A686" s="58" t="str">
        <f>Utility_per_Participant!B681</f>
        <v>RSFE615</v>
      </c>
      <c r="B686" s="59">
        <f>Utility_per_Participant!I681</f>
        <v>1.0999999999999999E-2</v>
      </c>
      <c r="C686" s="59">
        <f>Utility_per_Participant!J681</f>
        <v>2.5000000000000001E-2</v>
      </c>
      <c r="D686" s="60">
        <f>Utility_per_Participant!L681</f>
        <v>94.33</v>
      </c>
      <c r="E686" s="59">
        <f>Utility_per_Participant!Q681</f>
        <v>0</v>
      </c>
      <c r="F686" s="61" t="str">
        <f>Utility_per_Participant!R681</f>
        <v>RS</v>
      </c>
      <c r="G686" s="62">
        <f>Utility_per_Participant!M681</f>
        <v>10</v>
      </c>
      <c r="H686" s="63">
        <v>1</v>
      </c>
      <c r="I686" s="63">
        <v>1</v>
      </c>
      <c r="J686" s="63">
        <v>1</v>
      </c>
      <c r="K686" s="63">
        <v>1</v>
      </c>
      <c r="L686" s="63">
        <v>1</v>
      </c>
      <c r="M686" s="63">
        <v>1</v>
      </c>
      <c r="N686" s="63">
        <v>1</v>
      </c>
      <c r="O686" s="63">
        <v>1</v>
      </c>
      <c r="P686" s="63">
        <v>1</v>
      </c>
      <c r="Q686" s="63">
        <v>1</v>
      </c>
      <c r="R686" s="63">
        <v>1</v>
      </c>
      <c r="S686" s="63">
        <v>1</v>
      </c>
      <c r="T686" s="65">
        <f>Utility_per_Participant!K681</f>
        <v>5.6597999999999997</v>
      </c>
      <c r="U686" s="65">
        <v>0</v>
      </c>
      <c r="V686" s="66">
        <f>Utility_per_Participant!O681</f>
        <v>51.45</v>
      </c>
      <c r="W686" s="65">
        <v>0</v>
      </c>
      <c r="X686" s="65">
        <v>0</v>
      </c>
      <c r="Y686" s="65">
        <v>0</v>
      </c>
      <c r="Z686" s="63">
        <v>1</v>
      </c>
      <c r="AA686" s="67">
        <f>Utility_per_Participant!N681</f>
        <v>0</v>
      </c>
    </row>
    <row r="687" spans="1:27" ht="15.75" thickBot="1" x14ac:dyDescent="0.3">
      <c r="A687" s="58" t="str">
        <f>Utility_per_Participant!B682</f>
        <v>RSFN615</v>
      </c>
      <c r="B687" s="59">
        <f>Utility_per_Participant!I682</f>
        <v>1.0999999999999999E-2</v>
      </c>
      <c r="C687" s="59">
        <f>Utility_per_Participant!J682</f>
        <v>2.5000000000000001E-2</v>
      </c>
      <c r="D687" s="60">
        <f>Utility_per_Participant!L682</f>
        <v>94.33</v>
      </c>
      <c r="E687" s="59">
        <f>Utility_per_Participant!Q682</f>
        <v>0</v>
      </c>
      <c r="F687" s="61" t="str">
        <f>Utility_per_Participant!R682</f>
        <v>RS</v>
      </c>
      <c r="G687" s="62">
        <f>Utility_per_Participant!M682</f>
        <v>10</v>
      </c>
      <c r="H687" s="63">
        <v>1</v>
      </c>
      <c r="I687" s="63">
        <v>1</v>
      </c>
      <c r="J687" s="63">
        <v>1</v>
      </c>
      <c r="K687" s="63">
        <v>1</v>
      </c>
      <c r="L687" s="63">
        <v>1</v>
      </c>
      <c r="M687" s="63">
        <v>1</v>
      </c>
      <c r="N687" s="63">
        <v>1</v>
      </c>
      <c r="O687" s="63">
        <v>1</v>
      </c>
      <c r="P687" s="63">
        <v>1</v>
      </c>
      <c r="Q687" s="63">
        <v>1</v>
      </c>
      <c r="R687" s="63">
        <v>1</v>
      </c>
      <c r="S687" s="63">
        <v>1</v>
      </c>
      <c r="T687" s="65">
        <f>Utility_per_Participant!K682</f>
        <v>5.6597999999999997</v>
      </c>
      <c r="U687" s="65">
        <v>0</v>
      </c>
      <c r="V687" s="66">
        <f>Utility_per_Participant!O682</f>
        <v>51.45</v>
      </c>
      <c r="W687" s="65">
        <v>0</v>
      </c>
      <c r="X687" s="65">
        <v>0</v>
      </c>
      <c r="Y687" s="65">
        <v>0</v>
      </c>
      <c r="Z687" s="63">
        <v>1</v>
      </c>
      <c r="AA687" s="67">
        <f>Utility_per_Participant!N682</f>
        <v>0</v>
      </c>
    </row>
    <row r="688" spans="1:27" ht="15.75" thickBot="1" x14ac:dyDescent="0.3">
      <c r="A688" s="58" t="str">
        <f>Utility_per_Participant!B683</f>
        <v>RMOE616</v>
      </c>
      <c r="B688" s="59">
        <f>Utility_per_Participant!I683</f>
        <v>2.1474879999999887E-2</v>
      </c>
      <c r="C688" s="59">
        <f>Utility_per_Participant!J683</f>
        <v>5.1194579999999726E-2</v>
      </c>
      <c r="D688" s="60">
        <f>Utility_per_Participant!L683</f>
        <v>191.73999999999899</v>
      </c>
      <c r="E688" s="59">
        <f>Utility_per_Participant!Q683</f>
        <v>0</v>
      </c>
      <c r="F688" s="61" t="str">
        <f>Utility_per_Participant!R683</f>
        <v>RS</v>
      </c>
      <c r="G688" s="62">
        <f>Utility_per_Participant!M683</f>
        <v>5</v>
      </c>
      <c r="H688" s="63">
        <v>1</v>
      </c>
      <c r="I688" s="63">
        <v>1</v>
      </c>
      <c r="J688" s="63">
        <v>1</v>
      </c>
      <c r="K688" s="63">
        <v>1</v>
      </c>
      <c r="L688" s="63">
        <v>1</v>
      </c>
      <c r="M688" s="63">
        <v>1</v>
      </c>
      <c r="N688" s="63">
        <v>1</v>
      </c>
      <c r="O688" s="63">
        <v>1</v>
      </c>
      <c r="P688" s="63">
        <v>1</v>
      </c>
      <c r="Q688" s="63">
        <v>1</v>
      </c>
      <c r="R688" s="63">
        <v>1</v>
      </c>
      <c r="S688" s="63">
        <v>1</v>
      </c>
      <c r="T688" s="65">
        <f>Utility_per_Participant!K683</f>
        <v>11.504399999999938</v>
      </c>
      <c r="U688" s="65">
        <v>0</v>
      </c>
      <c r="V688" s="66">
        <f>Utility_per_Participant!O683</f>
        <v>63.17</v>
      </c>
      <c r="W688" s="65">
        <v>0</v>
      </c>
      <c r="X688" s="65">
        <v>0</v>
      </c>
      <c r="Y688" s="65">
        <v>0</v>
      </c>
      <c r="Z688" s="63">
        <v>1</v>
      </c>
      <c r="AA688" s="67">
        <f>Utility_per_Participant!N683</f>
        <v>0</v>
      </c>
    </row>
    <row r="689" spans="1:27" ht="15.75" thickBot="1" x14ac:dyDescent="0.3">
      <c r="A689" s="58" t="str">
        <f>Utility_per_Participant!B684</f>
        <v>RMON616</v>
      </c>
      <c r="B689" s="59">
        <f>Utility_per_Participant!I684</f>
        <v>2.1474879999999887E-2</v>
      </c>
      <c r="C689" s="59">
        <f>Utility_per_Participant!J684</f>
        <v>5.1194579999999726E-2</v>
      </c>
      <c r="D689" s="60">
        <f>Utility_per_Participant!L684</f>
        <v>191.73999999999899</v>
      </c>
      <c r="E689" s="59">
        <f>Utility_per_Participant!Q684</f>
        <v>0</v>
      </c>
      <c r="F689" s="61" t="str">
        <f>Utility_per_Participant!R684</f>
        <v>RS</v>
      </c>
      <c r="G689" s="62">
        <f>Utility_per_Participant!M684</f>
        <v>5</v>
      </c>
      <c r="H689" s="63">
        <v>1</v>
      </c>
      <c r="I689" s="63">
        <v>1</v>
      </c>
      <c r="J689" s="63">
        <v>1</v>
      </c>
      <c r="K689" s="63">
        <v>1</v>
      </c>
      <c r="L689" s="63">
        <v>1</v>
      </c>
      <c r="M689" s="63">
        <v>1</v>
      </c>
      <c r="N689" s="63">
        <v>1</v>
      </c>
      <c r="O689" s="63">
        <v>1</v>
      </c>
      <c r="P689" s="63">
        <v>1</v>
      </c>
      <c r="Q689" s="63">
        <v>1</v>
      </c>
      <c r="R689" s="63">
        <v>1</v>
      </c>
      <c r="S689" s="63">
        <v>1</v>
      </c>
      <c r="T689" s="65">
        <f>Utility_per_Participant!K684</f>
        <v>11.504399999999938</v>
      </c>
      <c r="U689" s="65">
        <v>0</v>
      </c>
      <c r="V689" s="66">
        <f>Utility_per_Participant!O684</f>
        <v>63.17</v>
      </c>
      <c r="W689" s="65">
        <v>0</v>
      </c>
      <c r="X689" s="65">
        <v>0</v>
      </c>
      <c r="Y689" s="65">
        <v>0</v>
      </c>
      <c r="Z689" s="63">
        <v>1</v>
      </c>
      <c r="AA689" s="67">
        <f>Utility_per_Participant!N684</f>
        <v>0</v>
      </c>
    </row>
    <row r="690" spans="1:27" ht="15.75" thickBot="1" x14ac:dyDescent="0.3">
      <c r="A690" s="58" t="str">
        <f>Utility_per_Participant!B685</f>
        <v>RMFE616</v>
      </c>
      <c r="B690" s="59">
        <f>Utility_per_Participant!I685</f>
        <v>2.1474880000000002E-2</v>
      </c>
      <c r="C690" s="59">
        <f>Utility_per_Participant!J685</f>
        <v>5.1194579999999996E-2</v>
      </c>
      <c r="D690" s="60">
        <f>Utility_per_Participant!L685</f>
        <v>191.74</v>
      </c>
      <c r="E690" s="59">
        <f>Utility_per_Participant!Q685</f>
        <v>0</v>
      </c>
      <c r="F690" s="61" t="str">
        <f>Utility_per_Participant!R685</f>
        <v>RS</v>
      </c>
      <c r="G690" s="62">
        <f>Utility_per_Participant!M685</f>
        <v>5</v>
      </c>
      <c r="H690" s="63">
        <v>1</v>
      </c>
      <c r="I690" s="63">
        <v>1</v>
      </c>
      <c r="J690" s="63">
        <v>1</v>
      </c>
      <c r="K690" s="63">
        <v>1</v>
      </c>
      <c r="L690" s="63">
        <v>1</v>
      </c>
      <c r="M690" s="63">
        <v>1</v>
      </c>
      <c r="N690" s="63">
        <v>1</v>
      </c>
      <c r="O690" s="63">
        <v>1</v>
      </c>
      <c r="P690" s="63">
        <v>1</v>
      </c>
      <c r="Q690" s="63">
        <v>1</v>
      </c>
      <c r="R690" s="63">
        <v>1</v>
      </c>
      <c r="S690" s="63">
        <v>1</v>
      </c>
      <c r="T690" s="65">
        <f>Utility_per_Participant!K685</f>
        <v>11.5044</v>
      </c>
      <c r="U690" s="65">
        <v>0</v>
      </c>
      <c r="V690" s="66">
        <f>Utility_per_Participant!O685</f>
        <v>63.17</v>
      </c>
      <c r="W690" s="65">
        <v>0</v>
      </c>
      <c r="X690" s="65">
        <v>0</v>
      </c>
      <c r="Y690" s="65">
        <v>0</v>
      </c>
      <c r="Z690" s="63">
        <v>1</v>
      </c>
      <c r="AA690" s="67">
        <f>Utility_per_Participant!N685</f>
        <v>0</v>
      </c>
    </row>
    <row r="691" spans="1:27" ht="15.75" thickBot="1" x14ac:dyDescent="0.3">
      <c r="A691" s="58" t="str">
        <f>Utility_per_Participant!B686</f>
        <v>RMFN616</v>
      </c>
      <c r="B691" s="59">
        <f>Utility_per_Participant!I686</f>
        <v>2.1474880000000002E-2</v>
      </c>
      <c r="C691" s="59">
        <f>Utility_per_Participant!J686</f>
        <v>5.1194579999999996E-2</v>
      </c>
      <c r="D691" s="60">
        <f>Utility_per_Participant!L686</f>
        <v>191.74</v>
      </c>
      <c r="E691" s="59">
        <f>Utility_per_Participant!Q686</f>
        <v>0</v>
      </c>
      <c r="F691" s="61" t="str">
        <f>Utility_per_Participant!R686</f>
        <v>RS</v>
      </c>
      <c r="G691" s="62">
        <f>Utility_per_Participant!M686</f>
        <v>5</v>
      </c>
      <c r="H691" s="63">
        <v>1</v>
      </c>
      <c r="I691" s="63">
        <v>1</v>
      </c>
      <c r="J691" s="63">
        <v>1</v>
      </c>
      <c r="K691" s="63">
        <v>1</v>
      </c>
      <c r="L691" s="63">
        <v>1</v>
      </c>
      <c r="M691" s="63">
        <v>1</v>
      </c>
      <c r="N691" s="63">
        <v>1</v>
      </c>
      <c r="O691" s="63">
        <v>1</v>
      </c>
      <c r="P691" s="63">
        <v>1</v>
      </c>
      <c r="Q691" s="63">
        <v>1</v>
      </c>
      <c r="R691" s="63">
        <v>1</v>
      </c>
      <c r="S691" s="63">
        <v>1</v>
      </c>
      <c r="T691" s="65">
        <f>Utility_per_Participant!K686</f>
        <v>11.5044</v>
      </c>
      <c r="U691" s="65">
        <v>0</v>
      </c>
      <c r="V691" s="66">
        <f>Utility_per_Participant!O686</f>
        <v>63.17</v>
      </c>
      <c r="W691" s="65">
        <v>0</v>
      </c>
      <c r="X691" s="65">
        <v>0</v>
      </c>
      <c r="Y691" s="65">
        <v>0</v>
      </c>
      <c r="Z691" s="63">
        <v>1</v>
      </c>
      <c r="AA691" s="67">
        <f>Utility_per_Participant!N686</f>
        <v>0</v>
      </c>
    </row>
    <row r="692" spans="1:27" ht="15.75" thickBot="1" x14ac:dyDescent="0.3">
      <c r="A692" s="58" t="str">
        <f>Utility_per_Participant!B687</f>
        <v>RSFE616</v>
      </c>
      <c r="B692" s="59">
        <f>Utility_per_Participant!I687</f>
        <v>2.1474879999999887E-2</v>
      </c>
      <c r="C692" s="59">
        <f>Utility_per_Participant!J687</f>
        <v>5.1194579999999726E-2</v>
      </c>
      <c r="D692" s="60">
        <f>Utility_per_Participant!L687</f>
        <v>191.73999999999899</v>
      </c>
      <c r="E692" s="59">
        <f>Utility_per_Participant!Q687</f>
        <v>0</v>
      </c>
      <c r="F692" s="61" t="str">
        <f>Utility_per_Participant!R687</f>
        <v>RS</v>
      </c>
      <c r="G692" s="62">
        <f>Utility_per_Participant!M687</f>
        <v>5</v>
      </c>
      <c r="H692" s="63">
        <v>1</v>
      </c>
      <c r="I692" s="63">
        <v>1</v>
      </c>
      <c r="J692" s="63">
        <v>1</v>
      </c>
      <c r="K692" s="63">
        <v>1</v>
      </c>
      <c r="L692" s="63">
        <v>1</v>
      </c>
      <c r="M692" s="63">
        <v>1</v>
      </c>
      <c r="N692" s="63">
        <v>1</v>
      </c>
      <c r="O692" s="63">
        <v>1</v>
      </c>
      <c r="P692" s="63">
        <v>1</v>
      </c>
      <c r="Q692" s="63">
        <v>1</v>
      </c>
      <c r="R692" s="63">
        <v>1</v>
      </c>
      <c r="S692" s="63">
        <v>1</v>
      </c>
      <c r="T692" s="65">
        <f>Utility_per_Participant!K687</f>
        <v>11.504399999999938</v>
      </c>
      <c r="U692" s="65">
        <v>0</v>
      </c>
      <c r="V692" s="66">
        <f>Utility_per_Participant!O687</f>
        <v>63.17</v>
      </c>
      <c r="W692" s="65">
        <v>0</v>
      </c>
      <c r="X692" s="65">
        <v>0</v>
      </c>
      <c r="Y692" s="65">
        <v>0</v>
      </c>
      <c r="Z692" s="63">
        <v>1</v>
      </c>
      <c r="AA692" s="67">
        <f>Utility_per_Participant!N687</f>
        <v>0</v>
      </c>
    </row>
    <row r="693" spans="1:27" ht="15.75" thickBot="1" x14ac:dyDescent="0.3">
      <c r="A693" s="58" t="str">
        <f>Utility_per_Participant!B688</f>
        <v>RSFN616</v>
      </c>
      <c r="B693" s="59">
        <f>Utility_per_Participant!I688</f>
        <v>2.1474879999999887E-2</v>
      </c>
      <c r="C693" s="59">
        <f>Utility_per_Participant!J688</f>
        <v>5.1194579999999726E-2</v>
      </c>
      <c r="D693" s="60">
        <f>Utility_per_Participant!L688</f>
        <v>191.73999999999899</v>
      </c>
      <c r="E693" s="59">
        <f>Utility_per_Participant!Q688</f>
        <v>0</v>
      </c>
      <c r="F693" s="61" t="str">
        <f>Utility_per_Participant!R688</f>
        <v>RS</v>
      </c>
      <c r="G693" s="62">
        <f>Utility_per_Participant!M688</f>
        <v>5</v>
      </c>
      <c r="H693" s="63">
        <v>1</v>
      </c>
      <c r="I693" s="63">
        <v>1</v>
      </c>
      <c r="J693" s="63">
        <v>1</v>
      </c>
      <c r="K693" s="63">
        <v>1</v>
      </c>
      <c r="L693" s="63">
        <v>1</v>
      </c>
      <c r="M693" s="63">
        <v>1</v>
      </c>
      <c r="N693" s="63">
        <v>1</v>
      </c>
      <c r="O693" s="63">
        <v>1</v>
      </c>
      <c r="P693" s="63">
        <v>1</v>
      </c>
      <c r="Q693" s="63">
        <v>1</v>
      </c>
      <c r="R693" s="63">
        <v>1</v>
      </c>
      <c r="S693" s="63">
        <v>1</v>
      </c>
      <c r="T693" s="65">
        <f>Utility_per_Participant!K688</f>
        <v>11.504399999999938</v>
      </c>
      <c r="U693" s="65">
        <v>0</v>
      </c>
      <c r="V693" s="66">
        <f>Utility_per_Participant!O688</f>
        <v>63.17</v>
      </c>
      <c r="W693" s="65">
        <v>0</v>
      </c>
      <c r="X693" s="65">
        <v>0</v>
      </c>
      <c r="Y693" s="65">
        <v>0</v>
      </c>
      <c r="Z693" s="63">
        <v>1</v>
      </c>
      <c r="AA693" s="67">
        <f>Utility_per_Participant!N688</f>
        <v>0</v>
      </c>
    </row>
    <row r="694" spans="1:27" ht="15.75" thickBot="1" x14ac:dyDescent="0.3">
      <c r="A694" s="58" t="str">
        <f>Utility_per_Participant!B689</f>
        <v>RMOE617</v>
      </c>
      <c r="B694" s="59">
        <f>Utility_per_Participant!I689</f>
        <v>7.0000000000000001E-3</v>
      </c>
      <c r="C694" s="59">
        <f>Utility_per_Participant!J689</f>
        <v>1.6E-2</v>
      </c>
      <c r="D694" s="60">
        <f>Utility_per_Participant!L689</f>
        <v>58.07</v>
      </c>
      <c r="E694" s="59">
        <f>Utility_per_Participant!Q689</f>
        <v>0</v>
      </c>
      <c r="F694" s="61" t="str">
        <f>Utility_per_Participant!R689</f>
        <v>RS</v>
      </c>
      <c r="G694" s="62">
        <f>Utility_per_Participant!M689</f>
        <v>2</v>
      </c>
      <c r="H694" s="63">
        <v>1</v>
      </c>
      <c r="I694" s="63">
        <v>1</v>
      </c>
      <c r="J694" s="63">
        <v>1</v>
      </c>
      <c r="K694" s="63">
        <v>1</v>
      </c>
      <c r="L694" s="63">
        <v>1</v>
      </c>
      <c r="M694" s="63">
        <v>1</v>
      </c>
      <c r="N694" s="63">
        <v>1</v>
      </c>
      <c r="O694" s="63">
        <v>1</v>
      </c>
      <c r="P694" s="63">
        <v>1</v>
      </c>
      <c r="Q694" s="63">
        <v>1</v>
      </c>
      <c r="R694" s="63">
        <v>1</v>
      </c>
      <c r="S694" s="63">
        <v>1</v>
      </c>
      <c r="T694" s="65">
        <f>Utility_per_Participant!K689</f>
        <v>3.4842</v>
      </c>
      <c r="U694" s="65">
        <v>0</v>
      </c>
      <c r="V694" s="66">
        <f>Utility_per_Participant!O689</f>
        <v>5.14</v>
      </c>
      <c r="W694" s="65">
        <v>0</v>
      </c>
      <c r="X694" s="65">
        <v>0</v>
      </c>
      <c r="Y694" s="65">
        <v>0</v>
      </c>
      <c r="Z694" s="63">
        <v>1</v>
      </c>
      <c r="AA694" s="67">
        <f>Utility_per_Participant!N689</f>
        <v>0</v>
      </c>
    </row>
    <row r="695" spans="1:27" ht="15.75" thickBot="1" x14ac:dyDescent="0.3">
      <c r="A695" s="58" t="str">
        <f>Utility_per_Participant!B690</f>
        <v>RMON617</v>
      </c>
      <c r="B695" s="59">
        <f>Utility_per_Participant!I690</f>
        <v>7.0000000000000001E-3</v>
      </c>
      <c r="C695" s="59">
        <f>Utility_per_Participant!J690</f>
        <v>1.6E-2</v>
      </c>
      <c r="D695" s="60">
        <f>Utility_per_Participant!L690</f>
        <v>58.07</v>
      </c>
      <c r="E695" s="59">
        <f>Utility_per_Participant!Q690</f>
        <v>0</v>
      </c>
      <c r="F695" s="61" t="str">
        <f>Utility_per_Participant!R690</f>
        <v>RS</v>
      </c>
      <c r="G695" s="62">
        <f>Utility_per_Participant!M690</f>
        <v>2</v>
      </c>
      <c r="H695" s="63">
        <v>1</v>
      </c>
      <c r="I695" s="63">
        <v>1</v>
      </c>
      <c r="J695" s="63">
        <v>1</v>
      </c>
      <c r="K695" s="63">
        <v>1</v>
      </c>
      <c r="L695" s="63">
        <v>1</v>
      </c>
      <c r="M695" s="63">
        <v>1</v>
      </c>
      <c r="N695" s="63">
        <v>1</v>
      </c>
      <c r="O695" s="63">
        <v>1</v>
      </c>
      <c r="P695" s="63">
        <v>1</v>
      </c>
      <c r="Q695" s="63">
        <v>1</v>
      </c>
      <c r="R695" s="63">
        <v>1</v>
      </c>
      <c r="S695" s="63">
        <v>1</v>
      </c>
      <c r="T695" s="65">
        <f>Utility_per_Participant!K690</f>
        <v>3.4842</v>
      </c>
      <c r="U695" s="65">
        <v>0</v>
      </c>
      <c r="V695" s="66">
        <f>Utility_per_Participant!O690</f>
        <v>5.14</v>
      </c>
      <c r="W695" s="65">
        <v>0</v>
      </c>
      <c r="X695" s="65">
        <v>0</v>
      </c>
      <c r="Y695" s="65">
        <v>0</v>
      </c>
      <c r="Z695" s="63">
        <v>1</v>
      </c>
      <c r="AA695" s="67">
        <f>Utility_per_Participant!N690</f>
        <v>0</v>
      </c>
    </row>
    <row r="696" spans="1:27" ht="15.75" thickBot="1" x14ac:dyDescent="0.3">
      <c r="A696" s="58" t="str">
        <f>Utility_per_Participant!B691</f>
        <v>RMFE617</v>
      </c>
      <c r="B696" s="59">
        <f>Utility_per_Participant!I691</f>
        <v>7.0000000000000001E-3</v>
      </c>
      <c r="C696" s="59">
        <f>Utility_per_Participant!J691</f>
        <v>1.6E-2</v>
      </c>
      <c r="D696" s="60">
        <f>Utility_per_Participant!L691</f>
        <v>58.07</v>
      </c>
      <c r="E696" s="59">
        <f>Utility_per_Participant!Q691</f>
        <v>0</v>
      </c>
      <c r="F696" s="61" t="str">
        <f>Utility_per_Participant!R691</f>
        <v>RS</v>
      </c>
      <c r="G696" s="62">
        <f>Utility_per_Participant!M691</f>
        <v>2</v>
      </c>
      <c r="H696" s="63">
        <v>1</v>
      </c>
      <c r="I696" s="63">
        <v>1</v>
      </c>
      <c r="J696" s="63">
        <v>1</v>
      </c>
      <c r="K696" s="63">
        <v>1</v>
      </c>
      <c r="L696" s="63">
        <v>1</v>
      </c>
      <c r="M696" s="63">
        <v>1</v>
      </c>
      <c r="N696" s="63">
        <v>1</v>
      </c>
      <c r="O696" s="63">
        <v>1</v>
      </c>
      <c r="P696" s="63">
        <v>1</v>
      </c>
      <c r="Q696" s="63">
        <v>1</v>
      </c>
      <c r="R696" s="63">
        <v>1</v>
      </c>
      <c r="S696" s="63">
        <v>1</v>
      </c>
      <c r="T696" s="65">
        <f>Utility_per_Participant!K691</f>
        <v>3.4842</v>
      </c>
      <c r="U696" s="65">
        <v>0</v>
      </c>
      <c r="V696" s="66">
        <f>Utility_per_Participant!O691</f>
        <v>5.14</v>
      </c>
      <c r="W696" s="65">
        <v>0</v>
      </c>
      <c r="X696" s="65">
        <v>0</v>
      </c>
      <c r="Y696" s="65">
        <v>0</v>
      </c>
      <c r="Z696" s="63">
        <v>1</v>
      </c>
      <c r="AA696" s="67">
        <f>Utility_per_Participant!N691</f>
        <v>0</v>
      </c>
    </row>
    <row r="697" spans="1:27" ht="15.75" thickBot="1" x14ac:dyDescent="0.3">
      <c r="A697" s="58" t="str">
        <f>Utility_per_Participant!B692</f>
        <v>RMFN617</v>
      </c>
      <c r="B697" s="59">
        <f>Utility_per_Participant!I692</f>
        <v>7.0000000000000001E-3</v>
      </c>
      <c r="C697" s="59">
        <f>Utility_per_Participant!J692</f>
        <v>1.6E-2</v>
      </c>
      <c r="D697" s="60">
        <f>Utility_per_Participant!L692</f>
        <v>58.07</v>
      </c>
      <c r="E697" s="59">
        <f>Utility_per_Participant!Q692</f>
        <v>0</v>
      </c>
      <c r="F697" s="61" t="str">
        <f>Utility_per_Participant!R692</f>
        <v>RS</v>
      </c>
      <c r="G697" s="62">
        <f>Utility_per_Participant!M692</f>
        <v>2</v>
      </c>
      <c r="H697" s="63">
        <v>1</v>
      </c>
      <c r="I697" s="63">
        <v>1</v>
      </c>
      <c r="J697" s="63">
        <v>1</v>
      </c>
      <c r="K697" s="63">
        <v>1</v>
      </c>
      <c r="L697" s="63">
        <v>1</v>
      </c>
      <c r="M697" s="63">
        <v>1</v>
      </c>
      <c r="N697" s="63">
        <v>1</v>
      </c>
      <c r="O697" s="63">
        <v>1</v>
      </c>
      <c r="P697" s="63">
        <v>1</v>
      </c>
      <c r="Q697" s="63">
        <v>1</v>
      </c>
      <c r="R697" s="63">
        <v>1</v>
      </c>
      <c r="S697" s="63">
        <v>1</v>
      </c>
      <c r="T697" s="65">
        <f>Utility_per_Participant!K692</f>
        <v>3.4842</v>
      </c>
      <c r="U697" s="65">
        <v>0</v>
      </c>
      <c r="V697" s="66">
        <f>Utility_per_Participant!O692</f>
        <v>5.14</v>
      </c>
      <c r="W697" s="65">
        <v>0</v>
      </c>
      <c r="X697" s="65">
        <v>0</v>
      </c>
      <c r="Y697" s="65">
        <v>0</v>
      </c>
      <c r="Z697" s="63">
        <v>1</v>
      </c>
      <c r="AA697" s="67">
        <f>Utility_per_Participant!N692</f>
        <v>0</v>
      </c>
    </row>
    <row r="698" spans="1:27" ht="15.75" thickBot="1" x14ac:dyDescent="0.3">
      <c r="A698" s="58" t="str">
        <f>Utility_per_Participant!B693</f>
        <v>RSFE617</v>
      </c>
      <c r="B698" s="59">
        <f>Utility_per_Participant!I693</f>
        <v>7.0000000000000001E-3</v>
      </c>
      <c r="C698" s="59">
        <f>Utility_per_Participant!J693</f>
        <v>1.6E-2</v>
      </c>
      <c r="D698" s="60">
        <f>Utility_per_Participant!L693</f>
        <v>58.07</v>
      </c>
      <c r="E698" s="59">
        <f>Utility_per_Participant!Q693</f>
        <v>0</v>
      </c>
      <c r="F698" s="61" t="str">
        <f>Utility_per_Participant!R693</f>
        <v>RS</v>
      </c>
      <c r="G698" s="62">
        <f>Utility_per_Participant!M693</f>
        <v>2</v>
      </c>
      <c r="H698" s="63">
        <v>1</v>
      </c>
      <c r="I698" s="63">
        <v>1</v>
      </c>
      <c r="J698" s="63">
        <v>1</v>
      </c>
      <c r="K698" s="63">
        <v>1</v>
      </c>
      <c r="L698" s="63">
        <v>1</v>
      </c>
      <c r="M698" s="63">
        <v>1</v>
      </c>
      <c r="N698" s="63">
        <v>1</v>
      </c>
      <c r="O698" s="63">
        <v>1</v>
      </c>
      <c r="P698" s="63">
        <v>1</v>
      </c>
      <c r="Q698" s="63">
        <v>1</v>
      </c>
      <c r="R698" s="63">
        <v>1</v>
      </c>
      <c r="S698" s="63">
        <v>1</v>
      </c>
      <c r="T698" s="65">
        <f>Utility_per_Participant!K693</f>
        <v>3.4842</v>
      </c>
      <c r="U698" s="65">
        <v>0</v>
      </c>
      <c r="V698" s="66">
        <f>Utility_per_Participant!O693</f>
        <v>5.14</v>
      </c>
      <c r="W698" s="65">
        <v>0</v>
      </c>
      <c r="X698" s="65">
        <v>0</v>
      </c>
      <c r="Y698" s="65">
        <v>0</v>
      </c>
      <c r="Z698" s="63">
        <v>1</v>
      </c>
      <c r="AA698" s="67">
        <f>Utility_per_Participant!N693</f>
        <v>0</v>
      </c>
    </row>
    <row r="699" spans="1:27" ht="15.75" thickBot="1" x14ac:dyDescent="0.3">
      <c r="A699" s="58" t="str">
        <f>Utility_per_Participant!B694</f>
        <v>RSFN617</v>
      </c>
      <c r="B699" s="59">
        <f>Utility_per_Participant!I694</f>
        <v>7.0000000000000001E-3</v>
      </c>
      <c r="C699" s="59">
        <f>Utility_per_Participant!J694</f>
        <v>1.6E-2</v>
      </c>
      <c r="D699" s="60">
        <f>Utility_per_Participant!L694</f>
        <v>58.07</v>
      </c>
      <c r="E699" s="59">
        <f>Utility_per_Participant!Q694</f>
        <v>0</v>
      </c>
      <c r="F699" s="61" t="str">
        <f>Utility_per_Participant!R694</f>
        <v>RS</v>
      </c>
      <c r="G699" s="62">
        <f>Utility_per_Participant!M694</f>
        <v>2</v>
      </c>
      <c r="H699" s="63">
        <v>1</v>
      </c>
      <c r="I699" s="63">
        <v>1</v>
      </c>
      <c r="J699" s="63">
        <v>1</v>
      </c>
      <c r="K699" s="63">
        <v>1</v>
      </c>
      <c r="L699" s="63">
        <v>1</v>
      </c>
      <c r="M699" s="63">
        <v>1</v>
      </c>
      <c r="N699" s="63">
        <v>1</v>
      </c>
      <c r="O699" s="63">
        <v>1</v>
      </c>
      <c r="P699" s="63">
        <v>1</v>
      </c>
      <c r="Q699" s="63">
        <v>1</v>
      </c>
      <c r="R699" s="63">
        <v>1</v>
      </c>
      <c r="S699" s="63">
        <v>1</v>
      </c>
      <c r="T699" s="65">
        <f>Utility_per_Participant!K694</f>
        <v>3.4842</v>
      </c>
      <c r="U699" s="65">
        <v>0</v>
      </c>
      <c r="V699" s="66">
        <f>Utility_per_Participant!O694</f>
        <v>5.14</v>
      </c>
      <c r="W699" s="65">
        <v>0</v>
      </c>
      <c r="X699" s="65">
        <v>0</v>
      </c>
      <c r="Y699" s="65">
        <v>0</v>
      </c>
      <c r="Z699" s="63">
        <v>1</v>
      </c>
      <c r="AA699" s="67">
        <f>Utility_per_Participant!N694</f>
        <v>0</v>
      </c>
    </row>
    <row r="700" spans="1:27" ht="15.75" thickBot="1" x14ac:dyDescent="0.3">
      <c r="A700" s="58" t="str">
        <f>Utility_per_Participant!B695</f>
        <v>RMOE618</v>
      </c>
      <c r="B700" s="59">
        <f>Utility_per_Participant!I695</f>
        <v>1.0999999999999999E-2</v>
      </c>
      <c r="C700" s="59">
        <f>Utility_per_Participant!J695</f>
        <v>2.7E-2</v>
      </c>
      <c r="D700" s="60">
        <f>Utility_per_Participant!L695</f>
        <v>101.76</v>
      </c>
      <c r="E700" s="59">
        <f>Utility_per_Participant!Q695</f>
        <v>0</v>
      </c>
      <c r="F700" s="61" t="str">
        <f>Utility_per_Participant!R695</f>
        <v>RS</v>
      </c>
      <c r="G700" s="62">
        <f>Utility_per_Participant!M695</f>
        <v>2</v>
      </c>
      <c r="H700" s="63">
        <v>1</v>
      </c>
      <c r="I700" s="63">
        <v>1</v>
      </c>
      <c r="J700" s="63">
        <v>1</v>
      </c>
      <c r="K700" s="63">
        <v>1</v>
      </c>
      <c r="L700" s="63">
        <v>1</v>
      </c>
      <c r="M700" s="63">
        <v>1</v>
      </c>
      <c r="N700" s="63">
        <v>1</v>
      </c>
      <c r="O700" s="63">
        <v>1</v>
      </c>
      <c r="P700" s="63">
        <v>1</v>
      </c>
      <c r="Q700" s="63">
        <v>1</v>
      </c>
      <c r="R700" s="63">
        <v>1</v>
      </c>
      <c r="S700" s="63">
        <v>1</v>
      </c>
      <c r="T700" s="65">
        <f>Utility_per_Participant!K695</f>
        <v>6.1055999999999999</v>
      </c>
      <c r="U700" s="65">
        <v>0</v>
      </c>
      <c r="V700" s="66">
        <f>Utility_per_Participant!O695</f>
        <v>171.91</v>
      </c>
      <c r="W700" s="65">
        <v>0</v>
      </c>
      <c r="X700" s="65">
        <v>0</v>
      </c>
      <c r="Y700" s="65">
        <v>0</v>
      </c>
      <c r="Z700" s="63">
        <v>1</v>
      </c>
      <c r="AA700" s="67">
        <f>Utility_per_Participant!N695</f>
        <v>0</v>
      </c>
    </row>
    <row r="701" spans="1:27" ht="15.75" thickBot="1" x14ac:dyDescent="0.3">
      <c r="A701" s="58" t="str">
        <f>Utility_per_Participant!B696</f>
        <v>RMON618</v>
      </c>
      <c r="B701" s="59">
        <f>Utility_per_Participant!I696</f>
        <v>1.0999999999999999E-2</v>
      </c>
      <c r="C701" s="59">
        <f>Utility_per_Participant!J696</f>
        <v>2.7E-2</v>
      </c>
      <c r="D701" s="60">
        <f>Utility_per_Participant!L696</f>
        <v>101.76</v>
      </c>
      <c r="E701" s="59">
        <f>Utility_per_Participant!Q696</f>
        <v>0</v>
      </c>
      <c r="F701" s="61" t="str">
        <f>Utility_per_Participant!R696</f>
        <v>RS</v>
      </c>
      <c r="G701" s="62">
        <f>Utility_per_Participant!M696</f>
        <v>2</v>
      </c>
      <c r="H701" s="63">
        <v>1</v>
      </c>
      <c r="I701" s="63">
        <v>1</v>
      </c>
      <c r="J701" s="63">
        <v>1</v>
      </c>
      <c r="K701" s="63">
        <v>1</v>
      </c>
      <c r="L701" s="63">
        <v>1</v>
      </c>
      <c r="M701" s="63">
        <v>1</v>
      </c>
      <c r="N701" s="63">
        <v>1</v>
      </c>
      <c r="O701" s="63">
        <v>1</v>
      </c>
      <c r="P701" s="63">
        <v>1</v>
      </c>
      <c r="Q701" s="63">
        <v>1</v>
      </c>
      <c r="R701" s="63">
        <v>1</v>
      </c>
      <c r="S701" s="63">
        <v>1</v>
      </c>
      <c r="T701" s="65">
        <f>Utility_per_Participant!K696</f>
        <v>6.1055999999999999</v>
      </c>
      <c r="U701" s="65">
        <v>0</v>
      </c>
      <c r="V701" s="66">
        <f>Utility_per_Participant!O696</f>
        <v>171.91</v>
      </c>
      <c r="W701" s="65">
        <v>0</v>
      </c>
      <c r="X701" s="65">
        <v>0</v>
      </c>
      <c r="Y701" s="65">
        <v>0</v>
      </c>
      <c r="Z701" s="63">
        <v>1</v>
      </c>
      <c r="AA701" s="67">
        <f>Utility_per_Participant!N696</f>
        <v>0</v>
      </c>
    </row>
    <row r="702" spans="1:27" ht="15.75" thickBot="1" x14ac:dyDescent="0.3">
      <c r="A702" s="58" t="str">
        <f>Utility_per_Participant!B697</f>
        <v>RMFE618</v>
      </c>
      <c r="B702" s="59">
        <f>Utility_per_Participant!I697</f>
        <v>8.9999999999999993E-3</v>
      </c>
      <c r="C702" s="59">
        <f>Utility_per_Participant!J697</f>
        <v>2.3E-2</v>
      </c>
      <c r="D702" s="60">
        <f>Utility_per_Participant!L697</f>
        <v>84.8</v>
      </c>
      <c r="E702" s="59">
        <f>Utility_per_Participant!Q697</f>
        <v>0</v>
      </c>
      <c r="F702" s="61" t="str">
        <f>Utility_per_Participant!R697</f>
        <v>RS</v>
      </c>
      <c r="G702" s="62">
        <f>Utility_per_Participant!M697</f>
        <v>2</v>
      </c>
      <c r="H702" s="63">
        <v>1</v>
      </c>
      <c r="I702" s="63">
        <v>1</v>
      </c>
      <c r="J702" s="63">
        <v>1</v>
      </c>
      <c r="K702" s="63">
        <v>1</v>
      </c>
      <c r="L702" s="63">
        <v>1</v>
      </c>
      <c r="M702" s="63">
        <v>1</v>
      </c>
      <c r="N702" s="63">
        <v>1</v>
      </c>
      <c r="O702" s="63">
        <v>1</v>
      </c>
      <c r="P702" s="63">
        <v>1</v>
      </c>
      <c r="Q702" s="63">
        <v>1</v>
      </c>
      <c r="R702" s="63">
        <v>1</v>
      </c>
      <c r="S702" s="63">
        <v>1</v>
      </c>
      <c r="T702" s="65">
        <f>Utility_per_Participant!K697</f>
        <v>5.0880000000000001</v>
      </c>
      <c r="U702" s="65">
        <v>0</v>
      </c>
      <c r="V702" s="66">
        <f>Utility_per_Participant!O697</f>
        <v>171.91</v>
      </c>
      <c r="W702" s="65">
        <v>0</v>
      </c>
      <c r="X702" s="65">
        <v>0</v>
      </c>
      <c r="Y702" s="65">
        <v>0</v>
      </c>
      <c r="Z702" s="63">
        <v>1</v>
      </c>
      <c r="AA702" s="67">
        <f>Utility_per_Participant!N697</f>
        <v>0</v>
      </c>
    </row>
    <row r="703" spans="1:27" ht="15.75" thickBot="1" x14ac:dyDescent="0.3">
      <c r="A703" s="58" t="str">
        <f>Utility_per_Participant!B698</f>
        <v>RMFN618</v>
      </c>
      <c r="B703" s="59">
        <f>Utility_per_Participant!I698</f>
        <v>8.9999999999999993E-3</v>
      </c>
      <c r="C703" s="59">
        <f>Utility_per_Participant!J698</f>
        <v>2.3E-2</v>
      </c>
      <c r="D703" s="60">
        <f>Utility_per_Participant!L698</f>
        <v>84.8</v>
      </c>
      <c r="E703" s="59">
        <f>Utility_per_Participant!Q698</f>
        <v>0</v>
      </c>
      <c r="F703" s="61" t="str">
        <f>Utility_per_Participant!R698</f>
        <v>RS</v>
      </c>
      <c r="G703" s="62">
        <f>Utility_per_Participant!M698</f>
        <v>2</v>
      </c>
      <c r="H703" s="63">
        <v>1</v>
      </c>
      <c r="I703" s="63">
        <v>1</v>
      </c>
      <c r="J703" s="63">
        <v>1</v>
      </c>
      <c r="K703" s="63">
        <v>1</v>
      </c>
      <c r="L703" s="63">
        <v>1</v>
      </c>
      <c r="M703" s="63">
        <v>1</v>
      </c>
      <c r="N703" s="63">
        <v>1</v>
      </c>
      <c r="O703" s="63">
        <v>1</v>
      </c>
      <c r="P703" s="63">
        <v>1</v>
      </c>
      <c r="Q703" s="63">
        <v>1</v>
      </c>
      <c r="R703" s="63">
        <v>1</v>
      </c>
      <c r="S703" s="63">
        <v>1</v>
      </c>
      <c r="T703" s="65">
        <f>Utility_per_Participant!K698</f>
        <v>5.0880000000000001</v>
      </c>
      <c r="U703" s="65">
        <v>0</v>
      </c>
      <c r="V703" s="66">
        <f>Utility_per_Participant!O698</f>
        <v>171.91</v>
      </c>
      <c r="W703" s="65">
        <v>0</v>
      </c>
      <c r="X703" s="65">
        <v>0</v>
      </c>
      <c r="Y703" s="65">
        <v>0</v>
      </c>
      <c r="Z703" s="63">
        <v>1</v>
      </c>
      <c r="AA703" s="67">
        <f>Utility_per_Participant!N698</f>
        <v>0</v>
      </c>
    </row>
    <row r="704" spans="1:27" ht="15.75" thickBot="1" x14ac:dyDescent="0.3">
      <c r="A704" s="58" t="str">
        <f>Utility_per_Participant!B699</f>
        <v>RSFE618</v>
      </c>
      <c r="B704" s="59">
        <f>Utility_per_Participant!I699</f>
        <v>1.2E-2</v>
      </c>
      <c r="C704" s="59">
        <f>Utility_per_Participant!J699</f>
        <v>2.9000000000000001E-2</v>
      </c>
      <c r="D704" s="60">
        <f>Utility_per_Participant!L699</f>
        <v>110.23</v>
      </c>
      <c r="E704" s="59">
        <f>Utility_per_Participant!Q699</f>
        <v>0</v>
      </c>
      <c r="F704" s="61" t="str">
        <f>Utility_per_Participant!R699</f>
        <v>RS</v>
      </c>
      <c r="G704" s="62">
        <f>Utility_per_Participant!M699</f>
        <v>2</v>
      </c>
      <c r="H704" s="63">
        <v>1</v>
      </c>
      <c r="I704" s="63">
        <v>1</v>
      </c>
      <c r="J704" s="63">
        <v>1</v>
      </c>
      <c r="K704" s="63">
        <v>1</v>
      </c>
      <c r="L704" s="63">
        <v>1</v>
      </c>
      <c r="M704" s="63">
        <v>1</v>
      </c>
      <c r="N704" s="63">
        <v>1</v>
      </c>
      <c r="O704" s="63">
        <v>1</v>
      </c>
      <c r="P704" s="63">
        <v>1</v>
      </c>
      <c r="Q704" s="63">
        <v>1</v>
      </c>
      <c r="R704" s="63">
        <v>1</v>
      </c>
      <c r="S704" s="63">
        <v>1</v>
      </c>
      <c r="T704" s="65">
        <f>Utility_per_Participant!K699</f>
        <v>6.6138000000000003</v>
      </c>
      <c r="U704" s="65">
        <v>0</v>
      </c>
      <c r="V704" s="66">
        <f>Utility_per_Participant!O699</f>
        <v>171.91</v>
      </c>
      <c r="W704" s="65">
        <v>0</v>
      </c>
      <c r="X704" s="65">
        <v>0</v>
      </c>
      <c r="Y704" s="65">
        <v>0</v>
      </c>
      <c r="Z704" s="63">
        <v>1</v>
      </c>
      <c r="AA704" s="67">
        <f>Utility_per_Participant!N699</f>
        <v>0</v>
      </c>
    </row>
    <row r="705" spans="1:27" ht="15.75" thickBot="1" x14ac:dyDescent="0.3">
      <c r="A705" s="58" t="str">
        <f>Utility_per_Participant!B700</f>
        <v>RSFN618</v>
      </c>
      <c r="B705" s="59">
        <f>Utility_per_Participant!I700</f>
        <v>1.2E-2</v>
      </c>
      <c r="C705" s="59">
        <f>Utility_per_Participant!J700</f>
        <v>2.9000000000000001E-2</v>
      </c>
      <c r="D705" s="60">
        <f>Utility_per_Participant!L700</f>
        <v>110.23</v>
      </c>
      <c r="E705" s="59">
        <f>Utility_per_Participant!Q700</f>
        <v>0</v>
      </c>
      <c r="F705" s="61" t="str">
        <f>Utility_per_Participant!R700</f>
        <v>RS</v>
      </c>
      <c r="G705" s="62">
        <f>Utility_per_Participant!M700</f>
        <v>2</v>
      </c>
      <c r="H705" s="63">
        <v>1</v>
      </c>
      <c r="I705" s="63">
        <v>1</v>
      </c>
      <c r="J705" s="63">
        <v>1</v>
      </c>
      <c r="K705" s="63">
        <v>1</v>
      </c>
      <c r="L705" s="63">
        <v>1</v>
      </c>
      <c r="M705" s="63">
        <v>1</v>
      </c>
      <c r="N705" s="63">
        <v>1</v>
      </c>
      <c r="O705" s="63">
        <v>1</v>
      </c>
      <c r="P705" s="63">
        <v>1</v>
      </c>
      <c r="Q705" s="63">
        <v>1</v>
      </c>
      <c r="R705" s="63">
        <v>1</v>
      </c>
      <c r="S705" s="63">
        <v>1</v>
      </c>
      <c r="T705" s="65">
        <f>Utility_per_Participant!K700</f>
        <v>6.6138000000000003</v>
      </c>
      <c r="U705" s="65">
        <v>0</v>
      </c>
      <c r="V705" s="66">
        <f>Utility_per_Participant!O700</f>
        <v>171.91</v>
      </c>
      <c r="W705" s="65">
        <v>0</v>
      </c>
      <c r="X705" s="65">
        <v>0</v>
      </c>
      <c r="Y705" s="65">
        <v>0</v>
      </c>
      <c r="Z705" s="63">
        <v>1</v>
      </c>
      <c r="AA705" s="67">
        <f>Utility_per_Participant!N700</f>
        <v>0</v>
      </c>
    </row>
    <row r="706" spans="1:27" ht="15.75" thickBot="1" x14ac:dyDescent="0.3">
      <c r="A706" s="58" t="str">
        <f>Utility_per_Participant!B701</f>
        <v>RMOE701</v>
      </c>
      <c r="B706" s="59">
        <f>Utility_per_Participant!I701</f>
        <v>0.20184799748693025</v>
      </c>
      <c r="C706" s="59">
        <f>Utility_per_Participant!J701</f>
        <v>0.34136274048238968</v>
      </c>
      <c r="D706" s="60">
        <f>Utility_per_Participant!L701</f>
        <v>765.02336376047401</v>
      </c>
      <c r="E706" s="59">
        <f>Utility_per_Participant!Q701</f>
        <v>0</v>
      </c>
      <c r="F706" s="61" t="str">
        <f>Utility_per_Participant!R701</f>
        <v>RS</v>
      </c>
      <c r="G706" s="62">
        <f>Utility_per_Participant!M701</f>
        <v>15</v>
      </c>
      <c r="H706" s="63">
        <v>1</v>
      </c>
      <c r="I706" s="63">
        <v>1</v>
      </c>
      <c r="J706" s="63">
        <v>1</v>
      </c>
      <c r="K706" s="63">
        <v>1</v>
      </c>
      <c r="L706" s="63">
        <v>1</v>
      </c>
      <c r="M706" s="63">
        <v>1</v>
      </c>
      <c r="N706" s="63">
        <v>1</v>
      </c>
      <c r="O706" s="63">
        <v>1</v>
      </c>
      <c r="P706" s="63">
        <v>1</v>
      </c>
      <c r="Q706" s="63">
        <v>1</v>
      </c>
      <c r="R706" s="63">
        <v>1</v>
      </c>
      <c r="S706" s="63">
        <v>1</v>
      </c>
      <c r="T706" s="65">
        <f>Utility_per_Participant!K701</f>
        <v>26.775817731616588</v>
      </c>
      <c r="U706" s="65">
        <v>0</v>
      </c>
      <c r="V706" s="66">
        <f>Utility_per_Participant!O701</f>
        <v>2197.9999999999995</v>
      </c>
      <c r="W706" s="65">
        <v>0</v>
      </c>
      <c r="X706" s="65">
        <v>0</v>
      </c>
      <c r="Y706" s="65">
        <v>0</v>
      </c>
      <c r="Z706" s="63">
        <v>1</v>
      </c>
      <c r="AA706" s="67">
        <f>Utility_per_Participant!N701</f>
        <v>0</v>
      </c>
    </row>
    <row r="707" spans="1:27" ht="15.75" thickBot="1" x14ac:dyDescent="0.3">
      <c r="A707" s="58" t="str">
        <f>Utility_per_Participant!B702</f>
        <v>RMON701</v>
      </c>
      <c r="B707" s="59">
        <f>Utility_per_Participant!I702</f>
        <v>0.20184799748693025</v>
      </c>
      <c r="C707" s="59">
        <f>Utility_per_Participant!J702</f>
        <v>0.34136274048238968</v>
      </c>
      <c r="D707" s="60">
        <f>Utility_per_Participant!L702</f>
        <v>765.02336376047401</v>
      </c>
      <c r="E707" s="59">
        <f>Utility_per_Participant!Q702</f>
        <v>0</v>
      </c>
      <c r="F707" s="61" t="str">
        <f>Utility_per_Participant!R702</f>
        <v>RS</v>
      </c>
      <c r="G707" s="62">
        <f>Utility_per_Participant!M702</f>
        <v>15</v>
      </c>
      <c r="H707" s="63">
        <v>1</v>
      </c>
      <c r="I707" s="63">
        <v>1</v>
      </c>
      <c r="J707" s="63">
        <v>1</v>
      </c>
      <c r="K707" s="63">
        <v>1</v>
      </c>
      <c r="L707" s="63">
        <v>1</v>
      </c>
      <c r="M707" s="63">
        <v>1</v>
      </c>
      <c r="N707" s="63">
        <v>1</v>
      </c>
      <c r="O707" s="63">
        <v>1</v>
      </c>
      <c r="P707" s="63">
        <v>1</v>
      </c>
      <c r="Q707" s="63">
        <v>1</v>
      </c>
      <c r="R707" s="63">
        <v>1</v>
      </c>
      <c r="S707" s="63">
        <v>1</v>
      </c>
      <c r="T707" s="65">
        <f>Utility_per_Participant!K702</f>
        <v>26.775817731616588</v>
      </c>
      <c r="U707" s="65">
        <v>0</v>
      </c>
      <c r="V707" s="66">
        <f>Utility_per_Participant!O702</f>
        <v>2197.9999999999995</v>
      </c>
      <c r="W707" s="65">
        <v>0</v>
      </c>
      <c r="X707" s="65">
        <v>0</v>
      </c>
      <c r="Y707" s="65">
        <v>0</v>
      </c>
      <c r="Z707" s="63">
        <v>1</v>
      </c>
      <c r="AA707" s="67">
        <f>Utility_per_Participant!N702</f>
        <v>0</v>
      </c>
    </row>
    <row r="708" spans="1:27" ht="15.75" thickBot="1" x14ac:dyDescent="0.3">
      <c r="A708" s="58" t="str">
        <f>Utility_per_Participant!B703</f>
        <v>RMFE701</v>
      </c>
      <c r="B708" s="59">
        <f>Utility_per_Participant!I703</f>
        <v>0.12774932127625296</v>
      </c>
      <c r="C708" s="59">
        <f>Utility_per_Participant!J703</f>
        <v>5.3665071548911383E-2</v>
      </c>
      <c r="D708" s="60">
        <f>Utility_per_Participant!L703</f>
        <v>410.56977706759972</v>
      </c>
      <c r="E708" s="59">
        <f>Utility_per_Participant!Q703</f>
        <v>0</v>
      </c>
      <c r="F708" s="61" t="str">
        <f>Utility_per_Participant!R703</f>
        <v>RS</v>
      </c>
      <c r="G708" s="62">
        <f>Utility_per_Participant!M703</f>
        <v>15</v>
      </c>
      <c r="H708" s="63">
        <v>1</v>
      </c>
      <c r="I708" s="63">
        <v>1</v>
      </c>
      <c r="J708" s="63">
        <v>1</v>
      </c>
      <c r="K708" s="63">
        <v>1</v>
      </c>
      <c r="L708" s="63">
        <v>1</v>
      </c>
      <c r="M708" s="63">
        <v>1</v>
      </c>
      <c r="N708" s="63">
        <v>1</v>
      </c>
      <c r="O708" s="63">
        <v>1</v>
      </c>
      <c r="P708" s="63">
        <v>1</v>
      </c>
      <c r="Q708" s="63">
        <v>1</v>
      </c>
      <c r="R708" s="63">
        <v>1</v>
      </c>
      <c r="S708" s="63">
        <v>1</v>
      </c>
      <c r="T708" s="65">
        <f>Utility_per_Participant!K703</f>
        <v>14.369942197365988</v>
      </c>
      <c r="U708" s="65">
        <v>0</v>
      </c>
      <c r="V708" s="66">
        <f>Utility_per_Participant!O703</f>
        <v>2198.0000000000005</v>
      </c>
      <c r="W708" s="65">
        <v>0</v>
      </c>
      <c r="X708" s="65">
        <v>0</v>
      </c>
      <c r="Y708" s="65">
        <v>0</v>
      </c>
      <c r="Z708" s="63">
        <v>1</v>
      </c>
      <c r="AA708" s="67">
        <f>Utility_per_Participant!N703</f>
        <v>0</v>
      </c>
    </row>
    <row r="709" spans="1:27" ht="15.75" thickBot="1" x14ac:dyDescent="0.3">
      <c r="A709" s="58" t="str">
        <f>Utility_per_Participant!B704</f>
        <v>RMFN701</v>
      </c>
      <c r="B709" s="59">
        <f>Utility_per_Participant!I704</f>
        <v>0.12774932127625296</v>
      </c>
      <c r="C709" s="59">
        <f>Utility_per_Participant!J704</f>
        <v>5.3665071548911383E-2</v>
      </c>
      <c r="D709" s="60">
        <f>Utility_per_Participant!L704</f>
        <v>410.56977706759972</v>
      </c>
      <c r="E709" s="59">
        <f>Utility_per_Participant!Q704</f>
        <v>0</v>
      </c>
      <c r="F709" s="61" t="str">
        <f>Utility_per_Participant!R704</f>
        <v>RS</v>
      </c>
      <c r="G709" s="62">
        <f>Utility_per_Participant!M704</f>
        <v>15</v>
      </c>
      <c r="H709" s="63">
        <v>1</v>
      </c>
      <c r="I709" s="63">
        <v>1</v>
      </c>
      <c r="J709" s="63">
        <v>1</v>
      </c>
      <c r="K709" s="63">
        <v>1</v>
      </c>
      <c r="L709" s="63">
        <v>1</v>
      </c>
      <c r="M709" s="63">
        <v>1</v>
      </c>
      <c r="N709" s="63">
        <v>1</v>
      </c>
      <c r="O709" s="63">
        <v>1</v>
      </c>
      <c r="P709" s="63">
        <v>1</v>
      </c>
      <c r="Q709" s="63">
        <v>1</v>
      </c>
      <c r="R709" s="63">
        <v>1</v>
      </c>
      <c r="S709" s="63">
        <v>1</v>
      </c>
      <c r="T709" s="65">
        <f>Utility_per_Participant!K704</f>
        <v>14.369942197365988</v>
      </c>
      <c r="U709" s="65">
        <v>0</v>
      </c>
      <c r="V709" s="66">
        <f>Utility_per_Participant!O704</f>
        <v>2198.0000000000005</v>
      </c>
      <c r="W709" s="65">
        <v>0</v>
      </c>
      <c r="X709" s="65">
        <v>0</v>
      </c>
      <c r="Y709" s="65">
        <v>0</v>
      </c>
      <c r="Z709" s="63">
        <v>1</v>
      </c>
      <c r="AA709" s="67">
        <f>Utility_per_Participant!N704</f>
        <v>0</v>
      </c>
    </row>
    <row r="710" spans="1:27" ht="15.75" thickBot="1" x14ac:dyDescent="0.3">
      <c r="A710" s="58" t="str">
        <f>Utility_per_Participant!B705</f>
        <v>RSFE701</v>
      </c>
      <c r="B710" s="59">
        <f>Utility_per_Participant!I705</f>
        <v>0.30543178750125571</v>
      </c>
      <c r="C710" s="59">
        <f>Utility_per_Participant!J705</f>
        <v>0.33451240698871082</v>
      </c>
      <c r="D710" s="60">
        <f>Utility_per_Participant!L705</f>
        <v>1066.8945970626073</v>
      </c>
      <c r="E710" s="59">
        <f>Utility_per_Participant!Q705</f>
        <v>0</v>
      </c>
      <c r="F710" s="61" t="str">
        <f>Utility_per_Participant!R705</f>
        <v>RS</v>
      </c>
      <c r="G710" s="62">
        <f>Utility_per_Participant!M705</f>
        <v>15</v>
      </c>
      <c r="H710" s="63">
        <v>1</v>
      </c>
      <c r="I710" s="63">
        <v>1</v>
      </c>
      <c r="J710" s="63">
        <v>1</v>
      </c>
      <c r="K710" s="63">
        <v>1</v>
      </c>
      <c r="L710" s="63">
        <v>1</v>
      </c>
      <c r="M710" s="63">
        <v>1</v>
      </c>
      <c r="N710" s="63">
        <v>1</v>
      </c>
      <c r="O710" s="63">
        <v>1</v>
      </c>
      <c r="P710" s="63">
        <v>1</v>
      </c>
      <c r="Q710" s="63">
        <v>1</v>
      </c>
      <c r="R710" s="63">
        <v>1</v>
      </c>
      <c r="S710" s="63">
        <v>1</v>
      </c>
      <c r="T710" s="65">
        <f>Utility_per_Participant!K705</f>
        <v>37.341310897191249</v>
      </c>
      <c r="U710" s="65">
        <v>0</v>
      </c>
      <c r="V710" s="66">
        <f>Utility_per_Participant!O705</f>
        <v>2198.0000000000005</v>
      </c>
      <c r="W710" s="65">
        <v>0</v>
      </c>
      <c r="X710" s="65">
        <v>0</v>
      </c>
      <c r="Y710" s="65">
        <v>0</v>
      </c>
      <c r="Z710" s="63">
        <v>1</v>
      </c>
      <c r="AA710" s="67">
        <f>Utility_per_Participant!N705</f>
        <v>0</v>
      </c>
    </row>
    <row r="711" spans="1:27" ht="15.75" thickBot="1" x14ac:dyDescent="0.3">
      <c r="A711" s="58" t="str">
        <f>Utility_per_Participant!B706</f>
        <v>RSFN701</v>
      </c>
      <c r="B711" s="59">
        <f>Utility_per_Participant!I706</f>
        <v>0.30543178750125571</v>
      </c>
      <c r="C711" s="59">
        <f>Utility_per_Participant!J706</f>
        <v>0.33451240698871082</v>
      </c>
      <c r="D711" s="60">
        <f>Utility_per_Participant!L706</f>
        <v>1066.8945970626073</v>
      </c>
      <c r="E711" s="59">
        <f>Utility_per_Participant!Q706</f>
        <v>0</v>
      </c>
      <c r="F711" s="61" t="str">
        <f>Utility_per_Participant!R706</f>
        <v>RS</v>
      </c>
      <c r="G711" s="62">
        <f>Utility_per_Participant!M706</f>
        <v>15</v>
      </c>
      <c r="H711" s="63">
        <v>1</v>
      </c>
      <c r="I711" s="63">
        <v>1</v>
      </c>
      <c r="J711" s="63">
        <v>1</v>
      </c>
      <c r="K711" s="63">
        <v>1</v>
      </c>
      <c r="L711" s="63">
        <v>1</v>
      </c>
      <c r="M711" s="63">
        <v>1</v>
      </c>
      <c r="N711" s="63">
        <v>1</v>
      </c>
      <c r="O711" s="63">
        <v>1</v>
      </c>
      <c r="P711" s="63">
        <v>1</v>
      </c>
      <c r="Q711" s="63">
        <v>1</v>
      </c>
      <c r="R711" s="63">
        <v>1</v>
      </c>
      <c r="S711" s="63">
        <v>1</v>
      </c>
      <c r="T711" s="65">
        <f>Utility_per_Participant!K706</f>
        <v>37.341310897191249</v>
      </c>
      <c r="U711" s="65">
        <v>0</v>
      </c>
      <c r="V711" s="66">
        <f>Utility_per_Participant!O706</f>
        <v>2198.0000000000005</v>
      </c>
      <c r="W711" s="65">
        <v>0</v>
      </c>
      <c r="X711" s="65">
        <v>0</v>
      </c>
      <c r="Y711" s="65">
        <v>0</v>
      </c>
      <c r="Z711" s="63">
        <v>1</v>
      </c>
      <c r="AA711" s="67">
        <f>Utility_per_Participant!N706</f>
        <v>0</v>
      </c>
    </row>
    <row r="712" spans="1:27" ht="15.75" thickBot="1" x14ac:dyDescent="0.3">
      <c r="A712" s="58" t="str">
        <f>Utility_per_Participant!B707</f>
        <v>RMON702</v>
      </c>
      <c r="B712" s="59">
        <f>Utility_per_Participant!I707</f>
        <v>0.83</v>
      </c>
      <c r="C712" s="59">
        <f>Utility_per_Participant!J707</f>
        <v>0.95199999999999996</v>
      </c>
      <c r="D712" s="60">
        <f>Utility_per_Participant!L707</f>
        <v>3491.9593503220003</v>
      </c>
      <c r="E712" s="59">
        <f>Utility_per_Participant!Q707</f>
        <v>0</v>
      </c>
      <c r="F712" s="61" t="str">
        <f>Utility_per_Participant!R707</f>
        <v>RS</v>
      </c>
      <c r="G712" s="62">
        <f>Utility_per_Participant!M707</f>
        <v>20</v>
      </c>
      <c r="H712" s="63">
        <v>1</v>
      </c>
      <c r="I712" s="63">
        <v>1</v>
      </c>
      <c r="J712" s="63">
        <v>1</v>
      </c>
      <c r="K712" s="63">
        <v>1</v>
      </c>
      <c r="L712" s="63">
        <v>1</v>
      </c>
      <c r="M712" s="63">
        <v>1</v>
      </c>
      <c r="N712" s="63">
        <v>1</v>
      </c>
      <c r="O712" s="63">
        <v>1</v>
      </c>
      <c r="P712" s="63">
        <v>1</v>
      </c>
      <c r="Q712" s="63">
        <v>1</v>
      </c>
      <c r="R712" s="63">
        <v>1</v>
      </c>
      <c r="S712" s="63">
        <v>1</v>
      </c>
      <c r="T712" s="65">
        <f>Utility_per_Participant!K707</f>
        <v>209.51756101932</v>
      </c>
      <c r="U712" s="65">
        <v>0</v>
      </c>
      <c r="V712" s="66">
        <f>Utility_per_Participant!O707</f>
        <v>1475.3839505190001</v>
      </c>
      <c r="W712" s="65">
        <v>0</v>
      </c>
      <c r="X712" s="65">
        <v>0</v>
      </c>
      <c r="Y712" s="65">
        <v>0</v>
      </c>
      <c r="Z712" s="63">
        <v>1</v>
      </c>
      <c r="AA712" s="67">
        <f>Utility_per_Participant!N707</f>
        <v>0</v>
      </c>
    </row>
    <row r="713" spans="1:27" ht="15.75" thickBot="1" x14ac:dyDescent="0.3">
      <c r="A713" s="58" t="str">
        <f>Utility_per_Participant!B708</f>
        <v>RMFN702</v>
      </c>
      <c r="B713" s="59">
        <f>Utility_per_Participant!I708</f>
        <v>0.40200000000000002</v>
      </c>
      <c r="C713" s="59">
        <f>Utility_per_Participant!J708</f>
        <v>0.23899999999999999</v>
      </c>
      <c r="D713" s="60">
        <f>Utility_per_Participant!L708</f>
        <v>1596.225645038</v>
      </c>
      <c r="E713" s="59">
        <f>Utility_per_Participant!Q708</f>
        <v>0</v>
      </c>
      <c r="F713" s="61" t="str">
        <f>Utility_per_Participant!R708</f>
        <v>RS</v>
      </c>
      <c r="G713" s="62">
        <f>Utility_per_Participant!M708</f>
        <v>20</v>
      </c>
      <c r="H713" s="63">
        <v>1</v>
      </c>
      <c r="I713" s="63">
        <v>1</v>
      </c>
      <c r="J713" s="63">
        <v>1</v>
      </c>
      <c r="K713" s="63">
        <v>1</v>
      </c>
      <c r="L713" s="63">
        <v>1</v>
      </c>
      <c r="M713" s="63">
        <v>1</v>
      </c>
      <c r="N713" s="63">
        <v>1</v>
      </c>
      <c r="O713" s="63">
        <v>1</v>
      </c>
      <c r="P713" s="63">
        <v>1</v>
      </c>
      <c r="Q713" s="63">
        <v>1</v>
      </c>
      <c r="R713" s="63">
        <v>1</v>
      </c>
      <c r="S713" s="63">
        <v>1</v>
      </c>
      <c r="T713" s="65">
        <f>Utility_per_Participant!K708</f>
        <v>95.773538702279993</v>
      </c>
      <c r="U713" s="65">
        <v>0</v>
      </c>
      <c r="V713" s="66">
        <f>Utility_per_Participant!O708</f>
        <v>1475.385217708</v>
      </c>
      <c r="W713" s="65">
        <v>0</v>
      </c>
      <c r="X713" s="65">
        <v>0</v>
      </c>
      <c r="Y713" s="65">
        <v>0</v>
      </c>
      <c r="Z713" s="63">
        <v>1</v>
      </c>
      <c r="AA713" s="67">
        <f>Utility_per_Participant!N708</f>
        <v>0</v>
      </c>
    </row>
    <row r="714" spans="1:27" ht="15.75" thickBot="1" x14ac:dyDescent="0.3">
      <c r="A714" s="58" t="str">
        <f>Utility_per_Participant!B709</f>
        <v>RSFN702</v>
      </c>
      <c r="B714" s="59">
        <f>Utility_per_Participant!I709</f>
        <v>0.871</v>
      </c>
      <c r="C714" s="59">
        <f>Utility_per_Participant!J709</f>
        <v>0.91900000000000004</v>
      </c>
      <c r="D714" s="60">
        <f>Utility_per_Participant!L709</f>
        <v>4134.8942303999993</v>
      </c>
      <c r="E714" s="59">
        <f>Utility_per_Participant!Q709</f>
        <v>0</v>
      </c>
      <c r="F714" s="61" t="str">
        <f>Utility_per_Participant!R709</f>
        <v>RS</v>
      </c>
      <c r="G714" s="62">
        <f>Utility_per_Participant!M709</f>
        <v>20</v>
      </c>
      <c r="H714" s="63">
        <v>1</v>
      </c>
      <c r="I714" s="63">
        <v>1</v>
      </c>
      <c r="J714" s="63">
        <v>1</v>
      </c>
      <c r="K714" s="63">
        <v>1</v>
      </c>
      <c r="L714" s="63">
        <v>1</v>
      </c>
      <c r="M714" s="63">
        <v>1</v>
      </c>
      <c r="N714" s="63">
        <v>1</v>
      </c>
      <c r="O714" s="63">
        <v>1</v>
      </c>
      <c r="P714" s="63">
        <v>1</v>
      </c>
      <c r="Q714" s="63">
        <v>1</v>
      </c>
      <c r="R714" s="63">
        <v>1</v>
      </c>
      <c r="S714" s="63">
        <v>1</v>
      </c>
      <c r="T714" s="65">
        <f>Utility_per_Participant!K709</f>
        <v>248.09365382399994</v>
      </c>
      <c r="U714" s="65">
        <v>0</v>
      </c>
      <c r="V714" s="66">
        <f>Utility_per_Participant!O709</f>
        <v>1475.381509522</v>
      </c>
      <c r="W714" s="65">
        <v>0</v>
      </c>
      <c r="X714" s="65">
        <v>0</v>
      </c>
      <c r="Y714" s="65">
        <v>0</v>
      </c>
      <c r="Z714" s="63">
        <v>1</v>
      </c>
      <c r="AA714" s="67">
        <f>Utility_per_Participant!N709</f>
        <v>0</v>
      </c>
    </row>
    <row r="715" spans="1:27" ht="15.75" thickBot="1" x14ac:dyDescent="0.3">
      <c r="A715" s="58" t="str">
        <f>Utility_per_Participant!B710</f>
        <v>RMON703</v>
      </c>
      <c r="B715" s="59">
        <f>Utility_per_Participant!I710</f>
        <v>1.4490000000000001</v>
      </c>
      <c r="C715" s="59">
        <f>Utility_per_Participant!J710</f>
        <v>1.6659999999999999</v>
      </c>
      <c r="D715" s="60">
        <f>Utility_per_Participant!L710</f>
        <v>6110.9263633700002</v>
      </c>
      <c r="E715" s="59">
        <f>Utility_per_Participant!Q710</f>
        <v>0</v>
      </c>
      <c r="F715" s="61" t="str">
        <f>Utility_per_Participant!R710</f>
        <v>RS</v>
      </c>
      <c r="G715" s="62">
        <f>Utility_per_Participant!M710</f>
        <v>20</v>
      </c>
      <c r="H715" s="63">
        <v>1</v>
      </c>
      <c r="I715" s="63">
        <v>1</v>
      </c>
      <c r="J715" s="63">
        <v>1</v>
      </c>
      <c r="K715" s="63">
        <v>1</v>
      </c>
      <c r="L715" s="63">
        <v>1</v>
      </c>
      <c r="M715" s="63">
        <v>1</v>
      </c>
      <c r="N715" s="63">
        <v>1</v>
      </c>
      <c r="O715" s="63">
        <v>1</v>
      </c>
      <c r="P715" s="63">
        <v>1</v>
      </c>
      <c r="Q715" s="63">
        <v>1</v>
      </c>
      <c r="R715" s="63">
        <v>1</v>
      </c>
      <c r="S715" s="63">
        <v>1</v>
      </c>
      <c r="T715" s="65">
        <f>Utility_per_Participant!K710</f>
        <v>366.6555818022</v>
      </c>
      <c r="U715" s="65">
        <v>0</v>
      </c>
      <c r="V715" s="66">
        <f>Utility_per_Participant!O710</f>
        <v>2151.0057596789998</v>
      </c>
      <c r="W715" s="65">
        <v>0</v>
      </c>
      <c r="X715" s="65">
        <v>0</v>
      </c>
      <c r="Y715" s="65">
        <v>0</v>
      </c>
      <c r="Z715" s="63">
        <v>1</v>
      </c>
      <c r="AA715" s="67">
        <f>Utility_per_Participant!N710</f>
        <v>0</v>
      </c>
    </row>
    <row r="716" spans="1:27" ht="15.75" thickBot="1" x14ac:dyDescent="0.3">
      <c r="A716" s="58" t="str">
        <f>Utility_per_Participant!B711</f>
        <v>RMFN703</v>
      </c>
      <c r="B716" s="59">
        <f>Utility_per_Participant!I711</f>
        <v>0.70200000000000007</v>
      </c>
      <c r="C716" s="59">
        <f>Utility_per_Participant!J711</f>
        <v>0.41299999999999998</v>
      </c>
      <c r="D716" s="60">
        <f>Utility_per_Participant!L711</f>
        <v>2793.3898787800003</v>
      </c>
      <c r="E716" s="59">
        <f>Utility_per_Participant!Q711</f>
        <v>0</v>
      </c>
      <c r="F716" s="61" t="str">
        <f>Utility_per_Participant!R711</f>
        <v>RS</v>
      </c>
      <c r="G716" s="62">
        <f>Utility_per_Participant!M711</f>
        <v>20</v>
      </c>
      <c r="H716" s="63">
        <v>1</v>
      </c>
      <c r="I716" s="63">
        <v>1</v>
      </c>
      <c r="J716" s="63">
        <v>1</v>
      </c>
      <c r="K716" s="63">
        <v>1</v>
      </c>
      <c r="L716" s="63">
        <v>1</v>
      </c>
      <c r="M716" s="63">
        <v>1</v>
      </c>
      <c r="N716" s="63">
        <v>1</v>
      </c>
      <c r="O716" s="63">
        <v>1</v>
      </c>
      <c r="P716" s="63">
        <v>1</v>
      </c>
      <c r="Q716" s="63">
        <v>1</v>
      </c>
      <c r="R716" s="63">
        <v>1</v>
      </c>
      <c r="S716" s="63">
        <v>1</v>
      </c>
      <c r="T716" s="65">
        <f>Utility_per_Participant!K711</f>
        <v>167.60339272680002</v>
      </c>
      <c r="U716" s="65">
        <v>0</v>
      </c>
      <c r="V716" s="66">
        <f>Utility_per_Participant!O711</f>
        <v>2151.007607001</v>
      </c>
      <c r="W716" s="65">
        <v>0</v>
      </c>
      <c r="X716" s="65">
        <v>0</v>
      </c>
      <c r="Y716" s="65">
        <v>0</v>
      </c>
      <c r="Z716" s="63">
        <v>1</v>
      </c>
      <c r="AA716" s="67">
        <f>Utility_per_Participant!N711</f>
        <v>0</v>
      </c>
    </row>
    <row r="717" spans="1:27" ht="15.75" thickBot="1" x14ac:dyDescent="0.3">
      <c r="A717" s="58" t="str">
        <f>Utility_per_Participant!B712</f>
        <v>RSFN703</v>
      </c>
      <c r="B717" s="59">
        <f>Utility_per_Participant!I712</f>
        <v>1.528</v>
      </c>
      <c r="C717" s="59">
        <f>Utility_per_Participant!J712</f>
        <v>1.6099999999999999</v>
      </c>
      <c r="D717" s="60">
        <f>Utility_per_Participant!L712</f>
        <v>7236.0674043999998</v>
      </c>
      <c r="E717" s="59">
        <f>Utility_per_Participant!Q712</f>
        <v>0</v>
      </c>
      <c r="F717" s="61" t="str">
        <f>Utility_per_Participant!R712</f>
        <v>RS</v>
      </c>
      <c r="G717" s="62">
        <f>Utility_per_Participant!M712</f>
        <v>20</v>
      </c>
      <c r="H717" s="63">
        <v>1</v>
      </c>
      <c r="I717" s="63">
        <v>1</v>
      </c>
      <c r="J717" s="63">
        <v>1</v>
      </c>
      <c r="K717" s="63">
        <v>1</v>
      </c>
      <c r="L717" s="63">
        <v>1</v>
      </c>
      <c r="M717" s="63">
        <v>1</v>
      </c>
      <c r="N717" s="63">
        <v>1</v>
      </c>
      <c r="O717" s="63">
        <v>1</v>
      </c>
      <c r="P717" s="63">
        <v>1</v>
      </c>
      <c r="Q717" s="63">
        <v>1</v>
      </c>
      <c r="R717" s="63">
        <v>1</v>
      </c>
      <c r="S717" s="63">
        <v>1</v>
      </c>
      <c r="T717" s="65">
        <f>Utility_per_Participant!K712</f>
        <v>434.16404426399998</v>
      </c>
      <c r="U717" s="65">
        <v>0</v>
      </c>
      <c r="V717" s="66">
        <f>Utility_per_Participant!O712</f>
        <v>2151.0022009479999</v>
      </c>
      <c r="W717" s="65">
        <v>0</v>
      </c>
      <c r="X717" s="65">
        <v>0</v>
      </c>
      <c r="Y717" s="65">
        <v>0</v>
      </c>
      <c r="Z717" s="63">
        <v>1</v>
      </c>
      <c r="AA717" s="67">
        <f>Utility_per_Participant!N712</f>
        <v>0</v>
      </c>
    </row>
    <row r="718" spans="1:27" ht="15.75" thickBot="1" x14ac:dyDescent="0.3">
      <c r="A718" s="58" t="str">
        <f>Utility_per_Participant!B713</f>
        <v>RMOE704</v>
      </c>
      <c r="B718" s="59">
        <f>Utility_per_Participant!I713</f>
        <v>2.1999999999999999E-2</v>
      </c>
      <c r="C718" s="59">
        <f>Utility_per_Participant!J713</f>
        <v>2.5000000000000001E-2</v>
      </c>
      <c r="D718" s="60">
        <f>Utility_per_Participant!L713</f>
        <v>95.030254455999994</v>
      </c>
      <c r="E718" s="59">
        <f>Utility_per_Participant!Q713</f>
        <v>0</v>
      </c>
      <c r="F718" s="61" t="str">
        <f>Utility_per_Participant!R713</f>
        <v>RS</v>
      </c>
      <c r="G718" s="62">
        <f>Utility_per_Participant!M713</f>
        <v>12</v>
      </c>
      <c r="H718" s="63">
        <v>1</v>
      </c>
      <c r="I718" s="63">
        <v>1</v>
      </c>
      <c r="J718" s="63">
        <v>1</v>
      </c>
      <c r="K718" s="63">
        <v>1</v>
      </c>
      <c r="L718" s="63">
        <v>1</v>
      </c>
      <c r="M718" s="63">
        <v>1</v>
      </c>
      <c r="N718" s="63">
        <v>1</v>
      </c>
      <c r="O718" s="63">
        <v>1</v>
      </c>
      <c r="P718" s="63">
        <v>1</v>
      </c>
      <c r="Q718" s="63">
        <v>1</v>
      </c>
      <c r="R718" s="63">
        <v>1</v>
      </c>
      <c r="S718" s="63">
        <v>1</v>
      </c>
      <c r="T718" s="65">
        <f>Utility_per_Participant!K713</f>
        <v>5.7018152673599998</v>
      </c>
      <c r="U718" s="65">
        <v>0</v>
      </c>
      <c r="V718" s="66">
        <f>Utility_per_Participant!O713</f>
        <v>300.00080329847378</v>
      </c>
      <c r="W718" s="65">
        <v>0</v>
      </c>
      <c r="X718" s="65">
        <v>0</v>
      </c>
      <c r="Y718" s="65">
        <v>0</v>
      </c>
      <c r="Z718" s="63">
        <v>1</v>
      </c>
      <c r="AA718" s="67">
        <f>Utility_per_Participant!N713</f>
        <v>0</v>
      </c>
    </row>
    <row r="719" spans="1:27" ht="15.75" thickBot="1" x14ac:dyDescent="0.3">
      <c r="A719" s="58" t="str">
        <f>Utility_per_Participant!B714</f>
        <v>RMON704</v>
      </c>
      <c r="B719" s="59">
        <f>Utility_per_Participant!I714</f>
        <v>2.1999999999999999E-2</v>
      </c>
      <c r="C719" s="59">
        <f>Utility_per_Participant!J714</f>
        <v>2.5000000000000001E-2</v>
      </c>
      <c r="D719" s="60">
        <f>Utility_per_Participant!L714</f>
        <v>95.030254455999994</v>
      </c>
      <c r="E719" s="59">
        <f>Utility_per_Participant!Q714</f>
        <v>0</v>
      </c>
      <c r="F719" s="61" t="str">
        <f>Utility_per_Participant!R714</f>
        <v>RS</v>
      </c>
      <c r="G719" s="62">
        <f>Utility_per_Participant!M714</f>
        <v>12</v>
      </c>
      <c r="H719" s="63">
        <v>1</v>
      </c>
      <c r="I719" s="63">
        <v>1</v>
      </c>
      <c r="J719" s="63">
        <v>1</v>
      </c>
      <c r="K719" s="63">
        <v>1</v>
      </c>
      <c r="L719" s="63">
        <v>1</v>
      </c>
      <c r="M719" s="63">
        <v>1</v>
      </c>
      <c r="N719" s="63">
        <v>1</v>
      </c>
      <c r="O719" s="63">
        <v>1</v>
      </c>
      <c r="P719" s="63">
        <v>1</v>
      </c>
      <c r="Q719" s="63">
        <v>1</v>
      </c>
      <c r="R719" s="63">
        <v>1</v>
      </c>
      <c r="S719" s="63">
        <v>1</v>
      </c>
      <c r="T719" s="65">
        <f>Utility_per_Participant!K714</f>
        <v>5.7018152673599998</v>
      </c>
      <c r="U719" s="65">
        <v>0</v>
      </c>
      <c r="V719" s="66">
        <f>Utility_per_Participant!O714</f>
        <v>300.00080329847378</v>
      </c>
      <c r="W719" s="65">
        <v>0</v>
      </c>
      <c r="X719" s="65">
        <v>0</v>
      </c>
      <c r="Y719" s="65">
        <v>0</v>
      </c>
      <c r="Z719" s="63">
        <v>1</v>
      </c>
      <c r="AA719" s="67">
        <f>Utility_per_Participant!N714</f>
        <v>0</v>
      </c>
    </row>
    <row r="720" spans="1:27" ht="15.75" thickBot="1" x14ac:dyDescent="0.3">
      <c r="A720" s="58" t="str">
        <f>Utility_per_Participant!B715</f>
        <v>RMFE704</v>
      </c>
      <c r="B720" s="59">
        <f>Utility_per_Participant!I715</f>
        <v>9.0000000000000011E-3</v>
      </c>
      <c r="C720" s="59">
        <f>Utility_per_Participant!J715</f>
        <v>4.0000000000000001E-3</v>
      </c>
      <c r="D720" s="60">
        <f>Utility_per_Participant!L715</f>
        <v>37.730133430999999</v>
      </c>
      <c r="E720" s="59">
        <f>Utility_per_Participant!Q715</f>
        <v>0</v>
      </c>
      <c r="F720" s="61" t="str">
        <f>Utility_per_Participant!R715</f>
        <v>RS</v>
      </c>
      <c r="G720" s="62">
        <f>Utility_per_Participant!M715</f>
        <v>12</v>
      </c>
      <c r="H720" s="63">
        <v>1</v>
      </c>
      <c r="I720" s="63">
        <v>1</v>
      </c>
      <c r="J720" s="63">
        <v>1</v>
      </c>
      <c r="K720" s="63">
        <v>1</v>
      </c>
      <c r="L720" s="63">
        <v>1</v>
      </c>
      <c r="M720" s="63">
        <v>1</v>
      </c>
      <c r="N720" s="63">
        <v>1</v>
      </c>
      <c r="O720" s="63">
        <v>1</v>
      </c>
      <c r="P720" s="63">
        <v>1</v>
      </c>
      <c r="Q720" s="63">
        <v>1</v>
      </c>
      <c r="R720" s="63">
        <v>1</v>
      </c>
      <c r="S720" s="63">
        <v>1</v>
      </c>
      <c r="T720" s="65">
        <f>Utility_per_Participant!K715</f>
        <v>2.2638080058599996</v>
      </c>
      <c r="U720" s="65">
        <v>0</v>
      </c>
      <c r="V720" s="66">
        <f>Utility_per_Participant!O715</f>
        <v>300.00106094116256</v>
      </c>
      <c r="W720" s="65">
        <v>0</v>
      </c>
      <c r="X720" s="65">
        <v>0</v>
      </c>
      <c r="Y720" s="65">
        <v>0</v>
      </c>
      <c r="Z720" s="63">
        <v>1</v>
      </c>
      <c r="AA720" s="67">
        <f>Utility_per_Participant!N715</f>
        <v>0</v>
      </c>
    </row>
    <row r="721" spans="1:27" ht="15.75" thickBot="1" x14ac:dyDescent="0.3">
      <c r="A721" s="58" t="str">
        <f>Utility_per_Participant!B716</f>
        <v>RMFN704</v>
      </c>
      <c r="B721" s="59">
        <f>Utility_per_Participant!I716</f>
        <v>9.0000000000000011E-3</v>
      </c>
      <c r="C721" s="59">
        <f>Utility_per_Participant!J716</f>
        <v>4.0000000000000001E-3</v>
      </c>
      <c r="D721" s="60">
        <f>Utility_per_Participant!L716</f>
        <v>37.730133430999999</v>
      </c>
      <c r="E721" s="59">
        <f>Utility_per_Participant!Q716</f>
        <v>0</v>
      </c>
      <c r="F721" s="61" t="str">
        <f>Utility_per_Participant!R716</f>
        <v>RS</v>
      </c>
      <c r="G721" s="62">
        <f>Utility_per_Participant!M716</f>
        <v>12</v>
      </c>
      <c r="H721" s="63">
        <v>1</v>
      </c>
      <c r="I721" s="63">
        <v>1</v>
      </c>
      <c r="J721" s="63">
        <v>1</v>
      </c>
      <c r="K721" s="63">
        <v>1</v>
      </c>
      <c r="L721" s="63">
        <v>1</v>
      </c>
      <c r="M721" s="63">
        <v>1</v>
      </c>
      <c r="N721" s="63">
        <v>1</v>
      </c>
      <c r="O721" s="63">
        <v>1</v>
      </c>
      <c r="P721" s="63">
        <v>1</v>
      </c>
      <c r="Q721" s="63">
        <v>1</v>
      </c>
      <c r="R721" s="63">
        <v>1</v>
      </c>
      <c r="S721" s="63">
        <v>1</v>
      </c>
      <c r="T721" s="65">
        <f>Utility_per_Participant!K716</f>
        <v>2.2638080058599996</v>
      </c>
      <c r="U721" s="65">
        <v>0</v>
      </c>
      <c r="V721" s="66">
        <f>Utility_per_Participant!O716</f>
        <v>300.00106094116256</v>
      </c>
      <c r="W721" s="65">
        <v>0</v>
      </c>
      <c r="X721" s="65">
        <v>0</v>
      </c>
      <c r="Y721" s="65">
        <v>0</v>
      </c>
      <c r="Z721" s="63">
        <v>1</v>
      </c>
      <c r="AA721" s="67">
        <f>Utility_per_Participant!N716</f>
        <v>0</v>
      </c>
    </row>
    <row r="722" spans="1:27" ht="15.75" thickBot="1" x14ac:dyDescent="0.3">
      <c r="A722" s="58" t="str">
        <f>Utility_per_Participant!B717</f>
        <v>RSFE704</v>
      </c>
      <c r="B722" s="59">
        <f>Utility_per_Participant!I717</f>
        <v>2.3E-2</v>
      </c>
      <c r="C722" s="59">
        <f>Utility_per_Participant!J717</f>
        <v>2.1999999999999999E-2</v>
      </c>
      <c r="D722" s="60">
        <f>Utility_per_Participant!L717</f>
        <v>103.270105668</v>
      </c>
      <c r="E722" s="59">
        <f>Utility_per_Participant!Q717</f>
        <v>0</v>
      </c>
      <c r="F722" s="61" t="str">
        <f>Utility_per_Participant!R717</f>
        <v>RS</v>
      </c>
      <c r="G722" s="62">
        <f>Utility_per_Participant!M717</f>
        <v>12</v>
      </c>
      <c r="H722" s="63">
        <v>1</v>
      </c>
      <c r="I722" s="63">
        <v>1</v>
      </c>
      <c r="J722" s="63">
        <v>1</v>
      </c>
      <c r="K722" s="63">
        <v>1</v>
      </c>
      <c r="L722" s="63">
        <v>1</v>
      </c>
      <c r="M722" s="63">
        <v>1</v>
      </c>
      <c r="N722" s="63">
        <v>1</v>
      </c>
      <c r="O722" s="63">
        <v>1</v>
      </c>
      <c r="P722" s="63">
        <v>1</v>
      </c>
      <c r="Q722" s="63">
        <v>1</v>
      </c>
      <c r="R722" s="63">
        <v>1</v>
      </c>
      <c r="S722" s="63">
        <v>1</v>
      </c>
      <c r="T722" s="65">
        <f>Utility_per_Participant!K717</f>
        <v>6.1962063400799998</v>
      </c>
      <c r="U722" s="65">
        <v>0</v>
      </c>
      <c r="V722" s="66">
        <f>Utility_per_Participant!O717</f>
        <v>300.00030695125577</v>
      </c>
      <c r="W722" s="65">
        <v>0</v>
      </c>
      <c r="X722" s="65">
        <v>0</v>
      </c>
      <c r="Y722" s="65">
        <v>0</v>
      </c>
      <c r="Z722" s="63">
        <v>1</v>
      </c>
      <c r="AA722" s="67">
        <f>Utility_per_Participant!N717</f>
        <v>0</v>
      </c>
    </row>
    <row r="723" spans="1:27" ht="15.75" thickBot="1" x14ac:dyDescent="0.3">
      <c r="A723" s="58" t="str">
        <f>Utility_per_Participant!B718</f>
        <v>RSFN704</v>
      </c>
      <c r="B723" s="59">
        <f>Utility_per_Participant!I718</f>
        <v>2.3E-2</v>
      </c>
      <c r="C723" s="59">
        <f>Utility_per_Participant!J718</f>
        <v>2.1999999999999999E-2</v>
      </c>
      <c r="D723" s="60">
        <f>Utility_per_Participant!L718</f>
        <v>103.270105668</v>
      </c>
      <c r="E723" s="59">
        <f>Utility_per_Participant!Q718</f>
        <v>0</v>
      </c>
      <c r="F723" s="61" t="str">
        <f>Utility_per_Participant!R718</f>
        <v>RS</v>
      </c>
      <c r="G723" s="62">
        <f>Utility_per_Participant!M718</f>
        <v>12</v>
      </c>
      <c r="H723" s="63">
        <v>1</v>
      </c>
      <c r="I723" s="63">
        <v>1</v>
      </c>
      <c r="J723" s="63">
        <v>1</v>
      </c>
      <c r="K723" s="63">
        <v>1</v>
      </c>
      <c r="L723" s="63">
        <v>1</v>
      </c>
      <c r="M723" s="63">
        <v>1</v>
      </c>
      <c r="N723" s="63">
        <v>1</v>
      </c>
      <c r="O723" s="63">
        <v>1</v>
      </c>
      <c r="P723" s="63">
        <v>1</v>
      </c>
      <c r="Q723" s="63">
        <v>1</v>
      </c>
      <c r="R723" s="63">
        <v>1</v>
      </c>
      <c r="S723" s="63">
        <v>1</v>
      </c>
      <c r="T723" s="65">
        <f>Utility_per_Participant!K718</f>
        <v>6.1962063400799998</v>
      </c>
      <c r="U723" s="65">
        <v>0</v>
      </c>
      <c r="V723" s="66">
        <f>Utility_per_Participant!O718</f>
        <v>300.00030695125577</v>
      </c>
      <c r="W723" s="65">
        <v>0</v>
      </c>
      <c r="X723" s="65">
        <v>0</v>
      </c>
      <c r="Y723" s="65">
        <v>0</v>
      </c>
      <c r="Z723" s="63">
        <v>1</v>
      </c>
      <c r="AA723" s="67">
        <f>Utility_per_Participant!N718</f>
        <v>0</v>
      </c>
    </row>
    <row r="724" spans="1:27" ht="15.75" thickBot="1" x14ac:dyDescent="0.3">
      <c r="A724" s="58" t="str">
        <f>Utility_per_Participant!B719</f>
        <v>RMFE705</v>
      </c>
      <c r="B724" s="59">
        <f>Utility_per_Participant!I719</f>
        <v>0.14000000000000001</v>
      </c>
      <c r="C724" s="59">
        <f>Utility_per_Participant!J719</f>
        <v>0.08</v>
      </c>
      <c r="D724" s="60">
        <f>Utility_per_Participant!L719</f>
        <v>558.68197581899994</v>
      </c>
      <c r="E724" s="59">
        <f>Utility_per_Participant!Q719</f>
        <v>0</v>
      </c>
      <c r="F724" s="61" t="str">
        <f>Utility_per_Participant!R719</f>
        <v>RS</v>
      </c>
      <c r="G724" s="62">
        <f>Utility_per_Participant!M719</f>
        <v>12</v>
      </c>
      <c r="H724" s="63">
        <v>1</v>
      </c>
      <c r="I724" s="63">
        <v>1</v>
      </c>
      <c r="J724" s="63">
        <v>1</v>
      </c>
      <c r="K724" s="63">
        <v>1</v>
      </c>
      <c r="L724" s="63">
        <v>1</v>
      </c>
      <c r="M724" s="63">
        <v>1</v>
      </c>
      <c r="N724" s="63">
        <v>1</v>
      </c>
      <c r="O724" s="63">
        <v>1</v>
      </c>
      <c r="P724" s="63">
        <v>1</v>
      </c>
      <c r="Q724" s="63">
        <v>1</v>
      </c>
      <c r="R724" s="63">
        <v>1</v>
      </c>
      <c r="S724" s="63">
        <v>1</v>
      </c>
      <c r="T724" s="65">
        <f>Utility_per_Participant!K719</f>
        <v>33.520918549139992</v>
      </c>
      <c r="U724" s="65">
        <v>0</v>
      </c>
      <c r="V724" s="66">
        <f>Utility_per_Participant!O719</f>
        <v>3200.0113167057343</v>
      </c>
      <c r="W724" s="65">
        <v>0</v>
      </c>
      <c r="X724" s="65">
        <v>0</v>
      </c>
      <c r="Y724" s="65">
        <v>0</v>
      </c>
      <c r="Z724" s="63">
        <v>1</v>
      </c>
      <c r="AA724" s="67">
        <f>Utility_per_Participant!N719</f>
        <v>0</v>
      </c>
    </row>
    <row r="725" spans="1:27" ht="15.75" thickBot="1" x14ac:dyDescent="0.3">
      <c r="A725" s="58" t="str">
        <f>Utility_per_Participant!B720</f>
        <v>RMFN705</v>
      </c>
      <c r="B725" s="59">
        <f>Utility_per_Participant!I720</f>
        <v>0.14000000000000001</v>
      </c>
      <c r="C725" s="59">
        <f>Utility_per_Participant!J720</f>
        <v>0.08</v>
      </c>
      <c r="D725" s="60">
        <f>Utility_per_Participant!L720</f>
        <v>558.68197581899994</v>
      </c>
      <c r="E725" s="59">
        <f>Utility_per_Participant!Q720</f>
        <v>0</v>
      </c>
      <c r="F725" s="61" t="str">
        <f>Utility_per_Participant!R720</f>
        <v>RS</v>
      </c>
      <c r="G725" s="62">
        <f>Utility_per_Participant!M720</f>
        <v>12</v>
      </c>
      <c r="H725" s="63">
        <v>1</v>
      </c>
      <c r="I725" s="63">
        <v>1</v>
      </c>
      <c r="J725" s="63">
        <v>1</v>
      </c>
      <c r="K725" s="63">
        <v>1</v>
      </c>
      <c r="L725" s="63">
        <v>1</v>
      </c>
      <c r="M725" s="63">
        <v>1</v>
      </c>
      <c r="N725" s="63">
        <v>1</v>
      </c>
      <c r="O725" s="63">
        <v>1</v>
      </c>
      <c r="P725" s="63">
        <v>1</v>
      </c>
      <c r="Q725" s="63">
        <v>1</v>
      </c>
      <c r="R725" s="63">
        <v>1</v>
      </c>
      <c r="S725" s="63">
        <v>1</v>
      </c>
      <c r="T725" s="65">
        <f>Utility_per_Participant!K720</f>
        <v>33.520918549139992</v>
      </c>
      <c r="U725" s="65">
        <v>0</v>
      </c>
      <c r="V725" s="66">
        <f>Utility_per_Participant!O720</f>
        <v>3200.0113167057343</v>
      </c>
      <c r="W725" s="65">
        <v>0</v>
      </c>
      <c r="X725" s="65">
        <v>0</v>
      </c>
      <c r="Y725" s="65">
        <v>0</v>
      </c>
      <c r="Z725" s="63">
        <v>1</v>
      </c>
      <c r="AA725" s="67">
        <f>Utility_per_Participant!N720</f>
        <v>0</v>
      </c>
    </row>
    <row r="726" spans="1:27" ht="15.75" thickBot="1" x14ac:dyDescent="0.3">
      <c r="A726" s="58" t="str">
        <f>Utility_per_Participant!B721</f>
        <v>RSFE705</v>
      </c>
      <c r="B726" s="59">
        <f>Utility_per_Participant!I721</f>
        <v>0.30600000000000005</v>
      </c>
      <c r="C726" s="59">
        <f>Utility_per_Participant!J721</f>
        <v>0.32300000000000001</v>
      </c>
      <c r="D726" s="60">
        <f>Utility_per_Participant!L721</f>
        <v>1447.2114808430001</v>
      </c>
      <c r="E726" s="59">
        <f>Utility_per_Participant!Q721</f>
        <v>0</v>
      </c>
      <c r="F726" s="61" t="str">
        <f>Utility_per_Participant!R721</f>
        <v>RS</v>
      </c>
      <c r="G726" s="62">
        <f>Utility_per_Participant!M721</f>
        <v>12</v>
      </c>
      <c r="H726" s="63">
        <v>1</v>
      </c>
      <c r="I726" s="63">
        <v>1</v>
      </c>
      <c r="J726" s="63">
        <v>1</v>
      </c>
      <c r="K726" s="63">
        <v>1</v>
      </c>
      <c r="L726" s="63">
        <v>1</v>
      </c>
      <c r="M726" s="63">
        <v>1</v>
      </c>
      <c r="N726" s="63">
        <v>1</v>
      </c>
      <c r="O726" s="63">
        <v>1</v>
      </c>
      <c r="P726" s="63">
        <v>1</v>
      </c>
      <c r="Q726" s="63">
        <v>1</v>
      </c>
      <c r="R726" s="63">
        <v>1</v>
      </c>
      <c r="S726" s="63">
        <v>1</v>
      </c>
      <c r="T726" s="65">
        <f>Utility_per_Participant!K721</f>
        <v>86.832688850579999</v>
      </c>
      <c r="U726" s="65">
        <v>0</v>
      </c>
      <c r="V726" s="66">
        <f>Utility_per_Participant!O721</f>
        <v>3200.003274146728</v>
      </c>
      <c r="W726" s="65">
        <v>0</v>
      </c>
      <c r="X726" s="65">
        <v>0</v>
      </c>
      <c r="Y726" s="65">
        <v>0</v>
      </c>
      <c r="Z726" s="63">
        <v>1</v>
      </c>
      <c r="AA726" s="67">
        <f>Utility_per_Participant!N721</f>
        <v>0</v>
      </c>
    </row>
    <row r="727" spans="1:27" ht="15.75" thickBot="1" x14ac:dyDescent="0.3">
      <c r="A727" s="58" t="str">
        <f>Utility_per_Participant!B722</f>
        <v>RSFN705</v>
      </c>
      <c r="B727" s="59">
        <f>Utility_per_Participant!I722</f>
        <v>0.30600000000000005</v>
      </c>
      <c r="C727" s="59">
        <f>Utility_per_Participant!J722</f>
        <v>0.32300000000000001</v>
      </c>
      <c r="D727" s="60">
        <f>Utility_per_Participant!L722</f>
        <v>1447.2114808430001</v>
      </c>
      <c r="E727" s="59">
        <f>Utility_per_Participant!Q722</f>
        <v>0</v>
      </c>
      <c r="F727" s="61" t="str">
        <f>Utility_per_Participant!R722</f>
        <v>RS</v>
      </c>
      <c r="G727" s="62">
        <f>Utility_per_Participant!M722</f>
        <v>12</v>
      </c>
      <c r="H727" s="63">
        <v>1</v>
      </c>
      <c r="I727" s="63">
        <v>1</v>
      </c>
      <c r="J727" s="63">
        <v>1</v>
      </c>
      <c r="K727" s="63">
        <v>1</v>
      </c>
      <c r="L727" s="63">
        <v>1</v>
      </c>
      <c r="M727" s="63">
        <v>1</v>
      </c>
      <c r="N727" s="63">
        <v>1</v>
      </c>
      <c r="O727" s="63">
        <v>1</v>
      </c>
      <c r="P727" s="63">
        <v>1</v>
      </c>
      <c r="Q727" s="63">
        <v>1</v>
      </c>
      <c r="R727" s="63">
        <v>1</v>
      </c>
      <c r="S727" s="63">
        <v>1</v>
      </c>
      <c r="T727" s="65">
        <f>Utility_per_Participant!K722</f>
        <v>86.832688850579999</v>
      </c>
      <c r="U727" s="65">
        <v>0</v>
      </c>
      <c r="V727" s="66">
        <f>Utility_per_Participant!O722</f>
        <v>3200.003274146728</v>
      </c>
      <c r="W727" s="65">
        <v>0</v>
      </c>
      <c r="X727" s="65">
        <v>0</v>
      </c>
      <c r="Y727" s="65">
        <v>0</v>
      </c>
      <c r="Z727" s="63">
        <v>1</v>
      </c>
      <c r="AA727" s="67">
        <f>Utility_per_Participant!N722</f>
        <v>0</v>
      </c>
    </row>
    <row r="728" spans="1:27" ht="15.75" thickBot="1" x14ac:dyDescent="0.3">
      <c r="A728" s="58" t="str">
        <f>Utility_per_Participant!B723</f>
        <v>RMOE705</v>
      </c>
      <c r="B728" s="59">
        <f>Utility_per_Participant!I723</f>
        <v>0.28900000000000003</v>
      </c>
      <c r="C728" s="59">
        <f>Utility_per_Participant!J723</f>
        <v>0.33499999999999996</v>
      </c>
      <c r="D728" s="60">
        <f>Utility_per_Participant!L723</f>
        <v>1222.1832725449999</v>
      </c>
      <c r="E728" s="59">
        <f>Utility_per_Participant!Q723</f>
        <v>0</v>
      </c>
      <c r="F728" s="61" t="str">
        <f>Utility_per_Participant!R723</f>
        <v>RS</v>
      </c>
      <c r="G728" s="62">
        <f>Utility_per_Participant!M723</f>
        <v>12</v>
      </c>
      <c r="H728" s="63">
        <v>1</v>
      </c>
      <c r="I728" s="63">
        <v>1</v>
      </c>
      <c r="J728" s="63">
        <v>1</v>
      </c>
      <c r="K728" s="63">
        <v>1</v>
      </c>
      <c r="L728" s="63">
        <v>1</v>
      </c>
      <c r="M728" s="63">
        <v>1</v>
      </c>
      <c r="N728" s="63">
        <v>1</v>
      </c>
      <c r="O728" s="63">
        <v>1</v>
      </c>
      <c r="P728" s="63">
        <v>1</v>
      </c>
      <c r="Q728" s="63">
        <v>1</v>
      </c>
      <c r="R728" s="63">
        <v>1</v>
      </c>
      <c r="S728" s="63">
        <v>1</v>
      </c>
      <c r="T728" s="65">
        <f>Utility_per_Participant!K723</f>
        <v>73.330996352699998</v>
      </c>
      <c r="U728" s="65">
        <v>0</v>
      </c>
      <c r="V728" s="66">
        <f>Utility_per_Participant!O723</f>
        <v>3200.0085685170534</v>
      </c>
      <c r="W728" s="65">
        <v>0</v>
      </c>
      <c r="X728" s="65">
        <v>0</v>
      </c>
      <c r="Y728" s="65">
        <v>0</v>
      </c>
      <c r="Z728" s="63">
        <v>1</v>
      </c>
      <c r="AA728" s="67">
        <f>Utility_per_Participant!N723</f>
        <v>0</v>
      </c>
    </row>
    <row r="729" spans="1:27" x14ac:dyDescent="0.25">
      <c r="A729" s="58" t="str">
        <f>Utility_per_Participant!B724</f>
        <v>RMON705</v>
      </c>
      <c r="B729" s="59">
        <f>Utility_per_Participant!I724</f>
        <v>0.28900000000000003</v>
      </c>
      <c r="C729" s="59">
        <f>Utility_per_Participant!J724</f>
        <v>0.33499999999999996</v>
      </c>
      <c r="D729" s="60">
        <f>Utility_per_Participant!L724</f>
        <v>1222.1832725449999</v>
      </c>
      <c r="E729" s="59">
        <f>Utility_per_Participant!Q724</f>
        <v>0</v>
      </c>
      <c r="F729" s="61" t="str">
        <f>Utility_per_Participant!R724</f>
        <v>RS</v>
      </c>
      <c r="G729" s="62">
        <f>Utility_per_Participant!M724</f>
        <v>12</v>
      </c>
      <c r="H729" s="63">
        <v>1</v>
      </c>
      <c r="I729" s="63">
        <v>1</v>
      </c>
      <c r="J729" s="63">
        <v>1</v>
      </c>
      <c r="K729" s="63">
        <v>1</v>
      </c>
      <c r="L729" s="63">
        <v>1</v>
      </c>
      <c r="M729" s="63">
        <v>1</v>
      </c>
      <c r="N729" s="63">
        <v>1</v>
      </c>
      <c r="O729" s="63">
        <v>1</v>
      </c>
      <c r="P729" s="63">
        <v>1</v>
      </c>
      <c r="Q729" s="63">
        <v>1</v>
      </c>
      <c r="R729" s="63">
        <v>1</v>
      </c>
      <c r="S729" s="63">
        <v>1</v>
      </c>
      <c r="T729" s="65">
        <f>Utility_per_Participant!K724</f>
        <v>73.330996352699998</v>
      </c>
      <c r="U729" s="65">
        <v>0</v>
      </c>
      <c r="V729" s="66">
        <f>Utility_per_Participant!O724</f>
        <v>3200.0085685170534</v>
      </c>
      <c r="W729" s="65">
        <v>0</v>
      </c>
      <c r="X729" s="65">
        <v>0</v>
      </c>
      <c r="Y729" s="65">
        <v>0</v>
      </c>
      <c r="Z729" s="63">
        <v>1</v>
      </c>
      <c r="AA729" s="67">
        <f>Utility_per_Participant!N724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8B52F-70A3-4721-A726-FDF2A4D4582D}">
  <dimension ref="A1:L128"/>
  <sheetViews>
    <sheetView zoomScale="80" zoomScaleNormal="80" workbookViewId="0"/>
  </sheetViews>
  <sheetFormatPr defaultRowHeight="15" x14ac:dyDescent="0.25"/>
  <cols>
    <col min="1" max="1" width="87.7109375" style="14" bestFit="1" customWidth="1"/>
    <col min="2" max="2" width="16.42578125" style="14" customWidth="1"/>
    <col min="3" max="3" width="50.42578125" style="14" customWidth="1"/>
    <col min="4" max="4" width="24.5703125" style="14" customWidth="1"/>
    <col min="5" max="5" width="13.85546875" style="14" customWidth="1"/>
    <col min="6" max="6" width="37" style="14" customWidth="1"/>
    <col min="7" max="7" width="17" style="14" customWidth="1"/>
    <col min="8" max="8" width="32.7109375" style="14" customWidth="1"/>
    <col min="9" max="9" width="16.42578125" style="14" customWidth="1"/>
    <col min="10" max="10" width="36.140625" style="14" customWidth="1"/>
    <col min="11" max="11" width="20.85546875" style="14" customWidth="1"/>
    <col min="12" max="12" width="40.7109375" style="14" customWidth="1"/>
    <col min="13" max="16384" width="9.140625" style="14"/>
  </cols>
  <sheetData>
    <row r="1" spans="1:12" x14ac:dyDescent="0.25">
      <c r="A1" s="88" t="s">
        <v>1836</v>
      </c>
    </row>
    <row r="2" spans="1:12" x14ac:dyDescent="0.25">
      <c r="A2" s="88" t="s">
        <v>1834</v>
      </c>
    </row>
    <row r="3" spans="1:12" ht="27" x14ac:dyDescent="0.25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5" t="s">
        <v>8</v>
      </c>
      <c r="J3" s="35" t="s">
        <v>9</v>
      </c>
      <c r="K3" s="35" t="s">
        <v>10</v>
      </c>
      <c r="L3" s="35" t="s">
        <v>11</v>
      </c>
    </row>
    <row r="4" spans="1:12" ht="94.5" x14ac:dyDescent="0.25">
      <c r="A4" s="36" t="s">
        <v>12</v>
      </c>
      <c r="B4" s="37">
        <v>15</v>
      </c>
      <c r="C4" s="38" t="s">
        <v>13</v>
      </c>
      <c r="D4" s="39">
        <v>1220</v>
      </c>
      <c r="E4" s="40">
        <v>546</v>
      </c>
      <c r="F4" s="38" t="s">
        <v>14</v>
      </c>
      <c r="G4" s="40">
        <v>479</v>
      </c>
      <c r="H4" s="38" t="s">
        <v>15</v>
      </c>
      <c r="I4" s="40">
        <v>546</v>
      </c>
      <c r="J4" s="38" t="s">
        <v>14</v>
      </c>
      <c r="K4" s="40">
        <v>1699</v>
      </c>
      <c r="L4" s="38" t="s">
        <v>16</v>
      </c>
    </row>
    <row r="5" spans="1:12" ht="40.5" x14ac:dyDescent="0.25">
      <c r="A5" s="36" t="s">
        <v>17</v>
      </c>
      <c r="B5" s="37">
        <v>20</v>
      </c>
      <c r="C5" s="38" t="s">
        <v>18</v>
      </c>
      <c r="D5" s="39">
        <v>919</v>
      </c>
      <c r="E5" s="40">
        <v>0</v>
      </c>
      <c r="F5" s="38">
        <v>0</v>
      </c>
      <c r="G5" s="40">
        <v>0</v>
      </c>
      <c r="H5" s="38">
        <v>0</v>
      </c>
      <c r="I5" s="40">
        <v>325</v>
      </c>
      <c r="J5" s="38" t="s">
        <v>19</v>
      </c>
      <c r="K5" s="41" t="s">
        <v>20</v>
      </c>
      <c r="L5" s="38" t="s">
        <v>21</v>
      </c>
    </row>
    <row r="6" spans="1:12" ht="40.5" x14ac:dyDescent="0.25">
      <c r="A6" s="36" t="s">
        <v>22</v>
      </c>
      <c r="B6" s="37">
        <v>16</v>
      </c>
      <c r="C6" s="38" t="s">
        <v>23</v>
      </c>
      <c r="D6" s="39">
        <v>3611</v>
      </c>
      <c r="E6" s="40">
        <v>0</v>
      </c>
      <c r="F6" s="38">
        <v>0</v>
      </c>
      <c r="G6" s="41" t="s">
        <v>24</v>
      </c>
      <c r="H6" s="38" t="s">
        <v>25</v>
      </c>
      <c r="I6" s="42" t="s">
        <v>26</v>
      </c>
      <c r="J6" s="38" t="s">
        <v>27</v>
      </c>
      <c r="K6" s="40">
        <v>4889</v>
      </c>
      <c r="L6" s="43" t="s">
        <v>28</v>
      </c>
    </row>
    <row r="7" spans="1:12" ht="27" x14ac:dyDescent="0.25">
      <c r="A7" s="36" t="s">
        <v>29</v>
      </c>
      <c r="B7" s="37">
        <v>16</v>
      </c>
      <c r="C7" s="38" t="s">
        <v>30</v>
      </c>
      <c r="D7" s="39">
        <v>546</v>
      </c>
      <c r="E7" s="40">
        <v>0</v>
      </c>
      <c r="F7" s="38">
        <v>0</v>
      </c>
      <c r="G7" s="40">
        <v>0</v>
      </c>
      <c r="H7" s="38">
        <v>0</v>
      </c>
      <c r="I7" s="40">
        <v>0</v>
      </c>
      <c r="J7" s="38">
        <v>0</v>
      </c>
      <c r="K7" s="41" t="s">
        <v>31</v>
      </c>
      <c r="L7" s="38" t="s">
        <v>32</v>
      </c>
    </row>
    <row r="8" spans="1:12" ht="27" x14ac:dyDescent="0.25">
      <c r="A8" s="36" t="s">
        <v>33</v>
      </c>
      <c r="B8" s="37">
        <v>16</v>
      </c>
      <c r="C8" s="38" t="s">
        <v>30</v>
      </c>
      <c r="D8" s="39">
        <v>8853</v>
      </c>
      <c r="E8" s="40">
        <v>0</v>
      </c>
      <c r="F8" s="38">
        <v>0</v>
      </c>
      <c r="G8" s="40">
        <v>0</v>
      </c>
      <c r="H8" s="38">
        <v>0</v>
      </c>
      <c r="I8" s="40">
        <v>0</v>
      </c>
      <c r="J8" s="38">
        <v>0</v>
      </c>
      <c r="K8" s="41" t="s">
        <v>34</v>
      </c>
      <c r="L8" s="38" t="s">
        <v>32</v>
      </c>
    </row>
    <row r="9" spans="1:12" ht="27" x14ac:dyDescent="0.25">
      <c r="A9" s="36" t="s">
        <v>35</v>
      </c>
      <c r="B9" s="37">
        <v>16</v>
      </c>
      <c r="C9" s="38" t="s">
        <v>30</v>
      </c>
      <c r="D9" s="39">
        <v>8853</v>
      </c>
      <c r="E9" s="40">
        <v>0</v>
      </c>
      <c r="F9" s="38">
        <v>0</v>
      </c>
      <c r="G9" s="40">
        <v>0</v>
      </c>
      <c r="H9" s="38">
        <v>0</v>
      </c>
      <c r="I9" s="40">
        <v>0</v>
      </c>
      <c r="J9" s="38">
        <v>0</v>
      </c>
      <c r="K9" s="41" t="s">
        <v>34</v>
      </c>
      <c r="L9" s="38" t="s">
        <v>32</v>
      </c>
    </row>
    <row r="10" spans="1:12" ht="27" x14ac:dyDescent="0.25">
      <c r="A10" s="36" t="s">
        <v>36</v>
      </c>
      <c r="B10" s="37">
        <v>16</v>
      </c>
      <c r="C10" s="38" t="s">
        <v>30</v>
      </c>
      <c r="D10" s="39">
        <v>2928</v>
      </c>
      <c r="E10" s="40">
        <v>0</v>
      </c>
      <c r="F10" s="38">
        <v>0</v>
      </c>
      <c r="G10" s="40">
        <v>0</v>
      </c>
      <c r="H10" s="38">
        <v>0</v>
      </c>
      <c r="I10" s="40">
        <v>0</v>
      </c>
      <c r="J10" s="38">
        <v>0</v>
      </c>
      <c r="K10" s="41" t="s">
        <v>37</v>
      </c>
      <c r="L10" s="38" t="s">
        <v>32</v>
      </c>
    </row>
    <row r="11" spans="1:12" ht="27" x14ac:dyDescent="0.25">
      <c r="A11" s="36" t="s">
        <v>38</v>
      </c>
      <c r="B11" s="37">
        <v>16</v>
      </c>
      <c r="C11" s="38" t="s">
        <v>30</v>
      </c>
      <c r="D11" s="39">
        <v>2928</v>
      </c>
      <c r="E11" s="40">
        <v>0</v>
      </c>
      <c r="F11" s="38">
        <v>0</v>
      </c>
      <c r="G11" s="40">
        <v>0</v>
      </c>
      <c r="H11" s="38">
        <v>0</v>
      </c>
      <c r="I11" s="40">
        <v>0</v>
      </c>
      <c r="J11" s="38">
        <v>0</v>
      </c>
      <c r="K11" s="41" t="s">
        <v>37</v>
      </c>
      <c r="L11" s="38" t="s">
        <v>32</v>
      </c>
    </row>
    <row r="12" spans="1:12" ht="27" x14ac:dyDescent="0.25">
      <c r="A12" s="36" t="s">
        <v>39</v>
      </c>
      <c r="B12" s="37">
        <v>16</v>
      </c>
      <c r="C12" s="38" t="s">
        <v>30</v>
      </c>
      <c r="D12" s="39">
        <v>2049</v>
      </c>
      <c r="E12" s="40">
        <v>0</v>
      </c>
      <c r="F12" s="38">
        <v>0</v>
      </c>
      <c r="G12" s="40">
        <v>0</v>
      </c>
      <c r="H12" s="38">
        <v>0</v>
      </c>
      <c r="I12" s="40">
        <v>0</v>
      </c>
      <c r="J12" s="38">
        <v>0</v>
      </c>
      <c r="K12" s="41" t="s">
        <v>40</v>
      </c>
      <c r="L12" s="38" t="s">
        <v>32</v>
      </c>
    </row>
    <row r="13" spans="1:12" ht="27" x14ac:dyDescent="0.25">
      <c r="A13" s="36" t="s">
        <v>41</v>
      </c>
      <c r="B13" s="37">
        <v>16</v>
      </c>
      <c r="C13" s="38" t="s">
        <v>30</v>
      </c>
      <c r="D13" s="39">
        <v>2049</v>
      </c>
      <c r="E13" s="40">
        <v>0</v>
      </c>
      <c r="F13" s="38">
        <v>0</v>
      </c>
      <c r="G13" s="40">
        <v>0</v>
      </c>
      <c r="H13" s="38">
        <v>0</v>
      </c>
      <c r="I13" s="40">
        <v>0</v>
      </c>
      <c r="J13" s="38">
        <v>0</v>
      </c>
      <c r="K13" s="41" t="s">
        <v>40</v>
      </c>
      <c r="L13" s="38" t="s">
        <v>32</v>
      </c>
    </row>
    <row r="14" spans="1:12" ht="27" x14ac:dyDescent="0.25">
      <c r="A14" s="36" t="s">
        <v>42</v>
      </c>
      <c r="B14" s="37">
        <v>16</v>
      </c>
      <c r="C14" s="38" t="s">
        <v>30</v>
      </c>
      <c r="D14" s="39">
        <v>1050</v>
      </c>
      <c r="E14" s="40">
        <v>0</v>
      </c>
      <c r="F14" s="38">
        <v>0</v>
      </c>
      <c r="G14" s="40">
        <v>0</v>
      </c>
      <c r="H14" s="38">
        <v>0</v>
      </c>
      <c r="I14" s="40">
        <v>0</v>
      </c>
      <c r="J14" s="38">
        <v>0</v>
      </c>
      <c r="K14" s="41" t="s">
        <v>43</v>
      </c>
      <c r="L14" s="38" t="s">
        <v>32</v>
      </c>
    </row>
    <row r="15" spans="1:12" ht="27" x14ac:dyDescent="0.25">
      <c r="A15" s="36" t="s">
        <v>44</v>
      </c>
      <c r="B15" s="37">
        <v>16</v>
      </c>
      <c r="C15" s="38" t="s">
        <v>30</v>
      </c>
      <c r="D15" s="39">
        <v>1050</v>
      </c>
      <c r="E15" s="40">
        <v>0</v>
      </c>
      <c r="F15" s="38">
        <v>0</v>
      </c>
      <c r="G15" s="40">
        <v>0</v>
      </c>
      <c r="H15" s="38">
        <v>0</v>
      </c>
      <c r="I15" s="40">
        <v>0</v>
      </c>
      <c r="J15" s="38">
        <v>0</v>
      </c>
      <c r="K15" s="41" t="s">
        <v>43</v>
      </c>
      <c r="L15" s="38" t="s">
        <v>32</v>
      </c>
    </row>
    <row r="16" spans="1:12" ht="67.5" x14ac:dyDescent="0.25">
      <c r="A16" s="71" t="s">
        <v>45</v>
      </c>
      <c r="B16" s="72">
        <v>20</v>
      </c>
      <c r="C16" s="70" t="s">
        <v>46</v>
      </c>
      <c r="D16" s="73">
        <v>2746</v>
      </c>
      <c r="E16" s="74">
        <v>0</v>
      </c>
      <c r="F16" s="70">
        <v>0</v>
      </c>
      <c r="G16" s="74">
        <v>0</v>
      </c>
      <c r="H16" s="70">
        <v>0</v>
      </c>
      <c r="I16" s="74">
        <v>0</v>
      </c>
      <c r="J16" s="70">
        <v>0</v>
      </c>
      <c r="K16" s="75" t="s">
        <v>47</v>
      </c>
      <c r="L16" s="38" t="s">
        <v>48</v>
      </c>
    </row>
    <row r="17" spans="1:12" x14ac:dyDescent="0.25">
      <c r="A17" s="71"/>
      <c r="B17" s="72"/>
      <c r="C17" s="70"/>
      <c r="D17" s="73"/>
      <c r="E17" s="74"/>
      <c r="F17" s="70"/>
      <c r="G17" s="74"/>
      <c r="H17" s="70"/>
      <c r="I17" s="74"/>
      <c r="J17" s="70"/>
      <c r="K17" s="75"/>
      <c r="L17" s="38"/>
    </row>
    <row r="18" spans="1:12" x14ac:dyDescent="0.25">
      <c r="A18" s="71"/>
      <c r="B18" s="72"/>
      <c r="C18" s="70"/>
      <c r="D18" s="73"/>
      <c r="E18" s="74"/>
      <c r="F18" s="70"/>
      <c r="G18" s="74"/>
      <c r="H18" s="70"/>
      <c r="I18" s="74"/>
      <c r="J18" s="70"/>
      <c r="K18" s="75"/>
      <c r="L18" s="38" t="s">
        <v>49</v>
      </c>
    </row>
    <row r="19" spans="1:12" ht="27" x14ac:dyDescent="0.25">
      <c r="A19" s="36" t="s">
        <v>50</v>
      </c>
      <c r="B19" s="37">
        <v>10</v>
      </c>
      <c r="C19" s="38" t="s">
        <v>51</v>
      </c>
      <c r="D19" s="44">
        <v>3.09</v>
      </c>
      <c r="E19" s="40">
        <v>0</v>
      </c>
      <c r="F19" s="38">
        <v>0</v>
      </c>
      <c r="G19" s="40">
        <v>0</v>
      </c>
      <c r="H19" s="38">
        <v>0</v>
      </c>
      <c r="I19" s="40">
        <v>0</v>
      </c>
      <c r="J19" s="38">
        <v>0</v>
      </c>
      <c r="K19" s="45">
        <v>3.09</v>
      </c>
      <c r="L19" s="38" t="s">
        <v>52</v>
      </c>
    </row>
    <row r="20" spans="1:12" ht="40.5" x14ac:dyDescent="0.25">
      <c r="A20" s="36" t="s">
        <v>53</v>
      </c>
      <c r="B20" s="37">
        <v>16</v>
      </c>
      <c r="C20" s="38" t="s">
        <v>46</v>
      </c>
      <c r="D20" s="39">
        <v>417</v>
      </c>
      <c r="E20" s="40">
        <v>0</v>
      </c>
      <c r="F20" s="38">
        <v>0</v>
      </c>
      <c r="G20" s="40">
        <v>0</v>
      </c>
      <c r="H20" s="38">
        <v>0</v>
      </c>
      <c r="I20" s="40">
        <v>0</v>
      </c>
      <c r="J20" s="38">
        <v>0</v>
      </c>
      <c r="K20" s="40">
        <v>417</v>
      </c>
      <c r="L20" s="38" t="s">
        <v>54</v>
      </c>
    </row>
    <row r="21" spans="1:12" ht="54" x14ac:dyDescent="0.25">
      <c r="A21" s="36" t="s">
        <v>55</v>
      </c>
      <c r="B21" s="37">
        <v>14</v>
      </c>
      <c r="C21" s="38" t="s">
        <v>46</v>
      </c>
      <c r="D21" s="39">
        <v>204</v>
      </c>
      <c r="E21" s="40">
        <v>0</v>
      </c>
      <c r="F21" s="38">
        <v>0</v>
      </c>
      <c r="G21" s="40">
        <v>0</v>
      </c>
      <c r="H21" s="38">
        <v>0</v>
      </c>
      <c r="I21" s="40">
        <v>0</v>
      </c>
      <c r="J21" s="38">
        <v>0</v>
      </c>
      <c r="K21" s="40">
        <v>204</v>
      </c>
      <c r="L21" s="38" t="s">
        <v>56</v>
      </c>
    </row>
    <row r="22" spans="1:12" ht="54" x14ac:dyDescent="0.25">
      <c r="A22" s="36" t="s">
        <v>57</v>
      </c>
      <c r="B22" s="37">
        <v>17</v>
      </c>
      <c r="C22" s="38" t="s">
        <v>58</v>
      </c>
      <c r="D22" s="39">
        <v>9299</v>
      </c>
      <c r="E22" s="40">
        <v>0</v>
      </c>
      <c r="F22" s="38">
        <v>0</v>
      </c>
      <c r="G22" s="40">
        <v>700</v>
      </c>
      <c r="H22" s="38" t="s">
        <v>59</v>
      </c>
      <c r="I22" s="40">
        <v>0</v>
      </c>
      <c r="J22" s="38">
        <v>0</v>
      </c>
      <c r="K22" s="40">
        <v>9999</v>
      </c>
      <c r="L22" s="38" t="s">
        <v>60</v>
      </c>
    </row>
    <row r="23" spans="1:12" ht="54" x14ac:dyDescent="0.25">
      <c r="A23" s="36" t="s">
        <v>61</v>
      </c>
      <c r="B23" s="37">
        <v>30</v>
      </c>
      <c r="C23" s="38" t="s">
        <v>62</v>
      </c>
      <c r="D23" s="39">
        <v>1861</v>
      </c>
      <c r="E23" s="40">
        <v>0</v>
      </c>
      <c r="F23" s="38">
        <v>0</v>
      </c>
      <c r="G23" s="40">
        <v>0</v>
      </c>
      <c r="H23" s="38">
        <v>0</v>
      </c>
      <c r="I23" s="41" t="s">
        <v>63</v>
      </c>
      <c r="J23" s="38" t="s">
        <v>64</v>
      </c>
      <c r="K23" s="41" t="s">
        <v>65</v>
      </c>
      <c r="L23" s="38" t="s">
        <v>66</v>
      </c>
    </row>
    <row r="24" spans="1:12" ht="54" x14ac:dyDescent="0.25">
      <c r="A24" s="36" t="s">
        <v>67</v>
      </c>
      <c r="B24" s="37">
        <v>30</v>
      </c>
      <c r="C24" s="38" t="s">
        <v>62</v>
      </c>
      <c r="D24" s="39">
        <v>2197</v>
      </c>
      <c r="E24" s="40">
        <v>0</v>
      </c>
      <c r="F24" s="38" t="s">
        <v>68</v>
      </c>
      <c r="G24" s="40">
        <v>0</v>
      </c>
      <c r="H24" s="38" t="s">
        <v>69</v>
      </c>
      <c r="I24" s="41" t="s">
        <v>63</v>
      </c>
      <c r="J24" s="38" t="s">
        <v>64</v>
      </c>
      <c r="K24" s="41" t="s">
        <v>70</v>
      </c>
      <c r="L24" s="38" t="s">
        <v>71</v>
      </c>
    </row>
    <row r="25" spans="1:12" ht="54" x14ac:dyDescent="0.25">
      <c r="A25" s="36" t="s">
        <v>72</v>
      </c>
      <c r="B25" s="37">
        <v>30</v>
      </c>
      <c r="C25" s="38" t="s">
        <v>62</v>
      </c>
      <c r="D25" s="39">
        <v>2281</v>
      </c>
      <c r="E25" s="40">
        <v>0</v>
      </c>
      <c r="F25" s="38">
        <v>0</v>
      </c>
      <c r="G25" s="40">
        <v>0</v>
      </c>
      <c r="H25" s="38">
        <v>0</v>
      </c>
      <c r="I25" s="41" t="s">
        <v>63</v>
      </c>
      <c r="J25" s="38" t="s">
        <v>64</v>
      </c>
      <c r="K25" s="41" t="s">
        <v>73</v>
      </c>
      <c r="L25" s="38" t="s">
        <v>74</v>
      </c>
    </row>
    <row r="26" spans="1:12" ht="54" x14ac:dyDescent="0.25">
      <c r="A26" s="36" t="s">
        <v>75</v>
      </c>
      <c r="B26" s="37">
        <v>30</v>
      </c>
      <c r="C26" s="38" t="s">
        <v>62</v>
      </c>
      <c r="D26" s="39">
        <v>1526</v>
      </c>
      <c r="E26" s="40">
        <v>0</v>
      </c>
      <c r="F26" s="38">
        <v>0</v>
      </c>
      <c r="G26" s="40">
        <v>0</v>
      </c>
      <c r="H26" s="38">
        <v>0</v>
      </c>
      <c r="I26" s="41" t="s">
        <v>63</v>
      </c>
      <c r="J26" s="38" t="s">
        <v>64</v>
      </c>
      <c r="K26" s="41" t="s">
        <v>76</v>
      </c>
      <c r="L26" s="38" t="s">
        <v>77</v>
      </c>
    </row>
    <row r="27" spans="1:12" ht="54" x14ac:dyDescent="0.25">
      <c r="A27" s="36" t="s">
        <v>78</v>
      </c>
      <c r="B27" s="37">
        <v>30</v>
      </c>
      <c r="C27" s="38" t="s">
        <v>62</v>
      </c>
      <c r="D27" s="39">
        <v>1861</v>
      </c>
      <c r="E27" s="40">
        <v>0</v>
      </c>
      <c r="F27" s="38" t="s">
        <v>68</v>
      </c>
      <c r="G27" s="40">
        <v>0</v>
      </c>
      <c r="H27" s="38" t="s">
        <v>69</v>
      </c>
      <c r="I27" s="41" t="s">
        <v>63</v>
      </c>
      <c r="J27" s="38" t="s">
        <v>64</v>
      </c>
      <c r="K27" s="41" t="s">
        <v>65</v>
      </c>
      <c r="L27" s="38" t="s">
        <v>66</v>
      </c>
    </row>
    <row r="28" spans="1:12" ht="54" x14ac:dyDescent="0.25">
      <c r="A28" s="36" t="s">
        <v>79</v>
      </c>
      <c r="B28" s="37">
        <v>30</v>
      </c>
      <c r="C28" s="38" t="s">
        <v>62</v>
      </c>
      <c r="D28" s="39">
        <v>2281</v>
      </c>
      <c r="E28" s="40">
        <v>0</v>
      </c>
      <c r="F28" s="38">
        <v>0</v>
      </c>
      <c r="G28" s="40">
        <v>0</v>
      </c>
      <c r="H28" s="38">
        <v>0</v>
      </c>
      <c r="I28" s="41" t="s">
        <v>63</v>
      </c>
      <c r="J28" s="38" t="s">
        <v>64</v>
      </c>
      <c r="K28" s="41" t="s">
        <v>73</v>
      </c>
      <c r="L28" s="38" t="s">
        <v>74</v>
      </c>
    </row>
    <row r="29" spans="1:12" ht="54" x14ac:dyDescent="0.25">
      <c r="A29" s="36" t="s">
        <v>80</v>
      </c>
      <c r="B29" s="37">
        <v>30</v>
      </c>
      <c r="C29" s="38" t="s">
        <v>62</v>
      </c>
      <c r="D29" s="39">
        <v>2197</v>
      </c>
      <c r="E29" s="40">
        <v>0</v>
      </c>
      <c r="F29" s="38">
        <v>0</v>
      </c>
      <c r="G29" s="40">
        <v>0</v>
      </c>
      <c r="H29" s="38">
        <v>0</v>
      </c>
      <c r="I29" s="41" t="s">
        <v>63</v>
      </c>
      <c r="J29" s="38" t="s">
        <v>64</v>
      </c>
      <c r="K29" s="41" t="s">
        <v>70</v>
      </c>
      <c r="L29" s="38" t="s">
        <v>71</v>
      </c>
    </row>
    <row r="30" spans="1:12" ht="54" x14ac:dyDescent="0.25">
      <c r="A30" s="36" t="s">
        <v>81</v>
      </c>
      <c r="B30" s="37">
        <v>30</v>
      </c>
      <c r="C30" s="38" t="s">
        <v>62</v>
      </c>
      <c r="D30" s="39">
        <v>2624</v>
      </c>
      <c r="E30" s="40">
        <v>0</v>
      </c>
      <c r="F30" s="38" t="s">
        <v>68</v>
      </c>
      <c r="G30" s="40">
        <v>0</v>
      </c>
      <c r="H30" s="38" t="s">
        <v>69</v>
      </c>
      <c r="I30" s="41" t="s">
        <v>63</v>
      </c>
      <c r="J30" s="38" t="s">
        <v>64</v>
      </c>
      <c r="K30" s="41" t="s">
        <v>82</v>
      </c>
      <c r="L30" s="38" t="s">
        <v>83</v>
      </c>
    </row>
    <row r="31" spans="1:12" ht="54" x14ac:dyDescent="0.25">
      <c r="A31" s="36" t="s">
        <v>84</v>
      </c>
      <c r="B31" s="37">
        <v>30</v>
      </c>
      <c r="C31" s="38" t="s">
        <v>62</v>
      </c>
      <c r="D31" s="39">
        <v>3128</v>
      </c>
      <c r="E31" s="40">
        <v>0</v>
      </c>
      <c r="F31" s="38">
        <v>0</v>
      </c>
      <c r="G31" s="40">
        <v>0</v>
      </c>
      <c r="H31" s="38">
        <v>0</v>
      </c>
      <c r="I31" s="41" t="s">
        <v>63</v>
      </c>
      <c r="J31" s="38" t="s">
        <v>64</v>
      </c>
      <c r="K31" s="41" t="s">
        <v>85</v>
      </c>
      <c r="L31" s="38" t="s">
        <v>86</v>
      </c>
    </row>
    <row r="32" spans="1:12" ht="54" x14ac:dyDescent="0.25">
      <c r="A32" s="36" t="s">
        <v>87</v>
      </c>
      <c r="B32" s="37">
        <v>30</v>
      </c>
      <c r="C32" s="38" t="s">
        <v>62</v>
      </c>
      <c r="D32" s="39">
        <v>1449</v>
      </c>
      <c r="E32" s="40">
        <v>0</v>
      </c>
      <c r="F32" s="38" t="s">
        <v>68</v>
      </c>
      <c r="G32" s="40">
        <v>0</v>
      </c>
      <c r="H32" s="38" t="s">
        <v>69</v>
      </c>
      <c r="I32" s="41" t="s">
        <v>63</v>
      </c>
      <c r="J32" s="38" t="s">
        <v>64</v>
      </c>
      <c r="K32" s="41" t="s">
        <v>88</v>
      </c>
      <c r="L32" s="38" t="s">
        <v>89</v>
      </c>
    </row>
    <row r="33" spans="1:12" ht="54" x14ac:dyDescent="0.25">
      <c r="A33" s="36" t="s">
        <v>90</v>
      </c>
      <c r="B33" s="37">
        <v>30</v>
      </c>
      <c r="C33" s="38" t="s">
        <v>62</v>
      </c>
      <c r="D33" s="39">
        <v>2197</v>
      </c>
      <c r="E33" s="40">
        <v>0</v>
      </c>
      <c r="F33" s="38">
        <v>0</v>
      </c>
      <c r="G33" s="40">
        <v>0</v>
      </c>
      <c r="H33" s="38">
        <v>0</v>
      </c>
      <c r="I33" s="41" t="s">
        <v>63</v>
      </c>
      <c r="J33" s="38" t="s">
        <v>64</v>
      </c>
      <c r="K33" s="41" t="s">
        <v>70</v>
      </c>
      <c r="L33" s="38" t="s">
        <v>71</v>
      </c>
    </row>
    <row r="34" spans="1:12" ht="54" x14ac:dyDescent="0.25">
      <c r="A34" s="36" t="s">
        <v>91</v>
      </c>
      <c r="B34" s="37">
        <v>30</v>
      </c>
      <c r="C34" s="38" t="s">
        <v>62</v>
      </c>
      <c r="D34" s="39">
        <v>2197</v>
      </c>
      <c r="E34" s="40">
        <v>0</v>
      </c>
      <c r="F34" s="38">
        <v>0</v>
      </c>
      <c r="G34" s="40">
        <v>0</v>
      </c>
      <c r="H34" s="38">
        <v>0</v>
      </c>
      <c r="I34" s="41" t="s">
        <v>63</v>
      </c>
      <c r="J34" s="38" t="s">
        <v>64</v>
      </c>
      <c r="K34" s="41" t="s">
        <v>70</v>
      </c>
      <c r="L34" s="38" t="s">
        <v>71</v>
      </c>
    </row>
    <row r="35" spans="1:12" x14ac:dyDescent="0.25">
      <c r="A35" s="36" t="s">
        <v>92</v>
      </c>
      <c r="B35" s="37">
        <v>18</v>
      </c>
      <c r="C35" s="38" t="s">
        <v>1832</v>
      </c>
      <c r="D35" s="39">
        <v>2280</v>
      </c>
      <c r="E35" s="40">
        <v>0</v>
      </c>
      <c r="F35" s="38">
        <v>0</v>
      </c>
      <c r="G35" s="40">
        <v>0</v>
      </c>
      <c r="H35" s="38">
        <v>0</v>
      </c>
      <c r="I35" s="40">
        <v>0</v>
      </c>
      <c r="J35" s="38">
        <v>0</v>
      </c>
      <c r="K35" s="41" t="s">
        <v>93</v>
      </c>
      <c r="L35" s="38" t="s">
        <v>32</v>
      </c>
    </row>
    <row r="36" spans="1:12" x14ac:dyDescent="0.25">
      <c r="A36" s="36" t="s">
        <v>94</v>
      </c>
      <c r="B36" s="37">
        <v>18</v>
      </c>
      <c r="C36" s="38" t="s">
        <v>1832</v>
      </c>
      <c r="D36" s="39">
        <v>10008</v>
      </c>
      <c r="E36" s="40">
        <v>0</v>
      </c>
      <c r="F36" s="38">
        <v>0</v>
      </c>
      <c r="G36" s="40">
        <v>0</v>
      </c>
      <c r="H36" s="38">
        <v>0</v>
      </c>
      <c r="I36" s="40">
        <v>0</v>
      </c>
      <c r="J36" s="38">
        <v>0</v>
      </c>
      <c r="K36" s="41" t="s">
        <v>95</v>
      </c>
      <c r="L36" s="38" t="s">
        <v>32</v>
      </c>
    </row>
    <row r="37" spans="1:12" x14ac:dyDescent="0.25">
      <c r="A37" s="36" t="s">
        <v>96</v>
      </c>
      <c r="B37" s="37">
        <v>18</v>
      </c>
      <c r="C37" s="38" t="s">
        <v>1832</v>
      </c>
      <c r="D37" s="39">
        <v>3414</v>
      </c>
      <c r="E37" s="40">
        <v>0</v>
      </c>
      <c r="F37" s="38">
        <v>0</v>
      </c>
      <c r="G37" s="40">
        <v>0</v>
      </c>
      <c r="H37" s="38">
        <v>0</v>
      </c>
      <c r="I37" s="40">
        <v>0</v>
      </c>
      <c r="J37" s="38">
        <v>0</v>
      </c>
      <c r="K37" s="41" t="s">
        <v>97</v>
      </c>
      <c r="L37" s="38" t="s">
        <v>32</v>
      </c>
    </row>
    <row r="38" spans="1:12" x14ac:dyDescent="0.25">
      <c r="A38" s="36" t="s">
        <v>98</v>
      </c>
      <c r="B38" s="37">
        <v>18</v>
      </c>
      <c r="C38" s="38" t="s">
        <v>1832</v>
      </c>
      <c r="D38" s="39">
        <v>408</v>
      </c>
      <c r="E38" s="40">
        <v>0</v>
      </c>
      <c r="F38" s="38">
        <v>0</v>
      </c>
      <c r="G38" s="40">
        <v>0</v>
      </c>
      <c r="H38" s="38">
        <v>0</v>
      </c>
      <c r="I38" s="40">
        <v>0</v>
      </c>
      <c r="J38" s="38">
        <v>0</v>
      </c>
      <c r="K38" s="41" t="s">
        <v>99</v>
      </c>
      <c r="L38" s="38" t="s">
        <v>32</v>
      </c>
    </row>
    <row r="39" spans="1:12" ht="27" x14ac:dyDescent="0.25">
      <c r="A39" s="36" t="s">
        <v>100</v>
      </c>
      <c r="B39" s="37">
        <v>3</v>
      </c>
      <c r="C39" s="38" t="s">
        <v>51</v>
      </c>
      <c r="D39" s="39">
        <v>232</v>
      </c>
      <c r="E39" s="40">
        <v>0</v>
      </c>
      <c r="F39" s="38">
        <v>0</v>
      </c>
      <c r="G39" s="40">
        <v>0</v>
      </c>
      <c r="H39" s="38">
        <v>0</v>
      </c>
      <c r="I39" s="40">
        <v>232</v>
      </c>
      <c r="J39" s="38" t="s">
        <v>101</v>
      </c>
      <c r="K39" s="40">
        <v>0</v>
      </c>
      <c r="L39" s="38">
        <v>0</v>
      </c>
    </row>
    <row r="40" spans="1:12" ht="27" x14ac:dyDescent="0.25">
      <c r="A40" s="36" t="s">
        <v>102</v>
      </c>
      <c r="B40" s="37">
        <v>8</v>
      </c>
      <c r="C40" s="38" t="s">
        <v>103</v>
      </c>
      <c r="D40" s="39">
        <v>52</v>
      </c>
      <c r="E40" s="40">
        <v>0</v>
      </c>
      <c r="F40" s="38">
        <v>0</v>
      </c>
      <c r="G40" s="40">
        <v>0</v>
      </c>
      <c r="H40" s="38">
        <v>0</v>
      </c>
      <c r="I40" s="40">
        <v>52</v>
      </c>
      <c r="J40" s="38" t="s">
        <v>104</v>
      </c>
      <c r="K40" s="40">
        <v>0</v>
      </c>
      <c r="L40" s="38">
        <v>0</v>
      </c>
    </row>
    <row r="41" spans="1:12" ht="27" x14ac:dyDescent="0.25">
      <c r="A41" s="36" t="s">
        <v>105</v>
      </c>
      <c r="B41" s="37">
        <v>30</v>
      </c>
      <c r="C41" s="38" t="s">
        <v>46</v>
      </c>
      <c r="D41" s="39">
        <v>763</v>
      </c>
      <c r="E41" s="40">
        <v>0</v>
      </c>
      <c r="F41" s="38">
        <v>0</v>
      </c>
      <c r="G41" s="40">
        <v>0</v>
      </c>
      <c r="H41" s="38">
        <v>0</v>
      </c>
      <c r="I41" s="40">
        <v>0</v>
      </c>
      <c r="J41" s="38">
        <v>0</v>
      </c>
      <c r="K41" s="40">
        <v>763</v>
      </c>
      <c r="L41" s="38" t="s">
        <v>106</v>
      </c>
    </row>
    <row r="42" spans="1:12" ht="40.5" x14ac:dyDescent="0.25">
      <c r="A42" s="36" t="s">
        <v>107</v>
      </c>
      <c r="B42" s="37">
        <v>20</v>
      </c>
      <c r="C42" s="38" t="s">
        <v>46</v>
      </c>
      <c r="D42" s="39">
        <v>3054</v>
      </c>
      <c r="E42" s="40">
        <v>0</v>
      </c>
      <c r="F42" s="38">
        <v>0</v>
      </c>
      <c r="G42" s="40">
        <v>0</v>
      </c>
      <c r="H42" s="38">
        <v>0</v>
      </c>
      <c r="I42" s="41" t="s">
        <v>108</v>
      </c>
      <c r="J42" s="38" t="s">
        <v>109</v>
      </c>
      <c r="K42" s="41" t="s">
        <v>110</v>
      </c>
      <c r="L42" s="38" t="s">
        <v>111</v>
      </c>
    </row>
    <row r="43" spans="1:12" ht="27" x14ac:dyDescent="0.25">
      <c r="A43" s="71" t="s">
        <v>112</v>
      </c>
      <c r="B43" s="72">
        <v>20</v>
      </c>
      <c r="C43" s="70" t="s">
        <v>18</v>
      </c>
      <c r="D43" s="73">
        <v>668</v>
      </c>
      <c r="E43" s="74">
        <v>0</v>
      </c>
      <c r="F43" s="70">
        <v>0</v>
      </c>
      <c r="G43" s="74">
        <v>0</v>
      </c>
      <c r="H43" s="70">
        <v>0</v>
      </c>
      <c r="I43" s="74">
        <v>0</v>
      </c>
      <c r="J43" s="70">
        <v>0</v>
      </c>
      <c r="K43" s="74">
        <v>668</v>
      </c>
      <c r="L43" s="38" t="s">
        <v>113</v>
      </c>
    </row>
    <row r="44" spans="1:12" ht="27" x14ac:dyDescent="0.25">
      <c r="A44" s="71"/>
      <c r="B44" s="72"/>
      <c r="C44" s="70"/>
      <c r="D44" s="73"/>
      <c r="E44" s="74"/>
      <c r="F44" s="70"/>
      <c r="G44" s="74"/>
      <c r="H44" s="70"/>
      <c r="I44" s="74"/>
      <c r="J44" s="70"/>
      <c r="K44" s="74"/>
      <c r="L44" s="38" t="s">
        <v>114</v>
      </c>
    </row>
    <row r="45" spans="1:12" ht="54" x14ac:dyDescent="0.25">
      <c r="A45" s="36" t="s">
        <v>115</v>
      </c>
      <c r="B45" s="37">
        <v>15</v>
      </c>
      <c r="C45" s="38" t="s">
        <v>116</v>
      </c>
      <c r="D45" s="39">
        <v>221</v>
      </c>
      <c r="E45" s="40">
        <v>0</v>
      </c>
      <c r="F45" s="38">
        <v>0</v>
      </c>
      <c r="G45" s="40">
        <v>219</v>
      </c>
      <c r="H45" s="38" t="s">
        <v>117</v>
      </c>
      <c r="I45" s="40">
        <v>0</v>
      </c>
      <c r="J45" s="38">
        <v>0</v>
      </c>
      <c r="K45" s="40">
        <v>440</v>
      </c>
      <c r="L45" s="38" t="s">
        <v>118</v>
      </c>
    </row>
    <row r="46" spans="1:12" ht="27" x14ac:dyDescent="0.25">
      <c r="A46" s="36" t="s">
        <v>119</v>
      </c>
      <c r="B46" s="37">
        <v>9</v>
      </c>
      <c r="C46" s="38" t="s">
        <v>46</v>
      </c>
      <c r="D46" s="39">
        <v>43</v>
      </c>
      <c r="E46" s="40">
        <v>0</v>
      </c>
      <c r="F46" s="38">
        <v>0</v>
      </c>
      <c r="G46" s="40">
        <v>0</v>
      </c>
      <c r="H46" s="38">
        <v>0</v>
      </c>
      <c r="I46" s="40">
        <v>0</v>
      </c>
      <c r="J46" s="38">
        <v>0</v>
      </c>
      <c r="K46" s="40">
        <v>43</v>
      </c>
      <c r="L46" s="38" t="s">
        <v>120</v>
      </c>
    </row>
    <row r="47" spans="1:12" ht="54" x14ac:dyDescent="0.25">
      <c r="A47" s="36" t="s">
        <v>121</v>
      </c>
      <c r="B47" s="37">
        <v>7</v>
      </c>
      <c r="C47" s="38" t="s">
        <v>122</v>
      </c>
      <c r="D47" s="39">
        <v>0</v>
      </c>
      <c r="E47" s="40">
        <v>0</v>
      </c>
      <c r="F47" s="38">
        <v>0</v>
      </c>
      <c r="G47" s="40">
        <v>0</v>
      </c>
      <c r="H47" s="38">
        <v>0</v>
      </c>
      <c r="I47" s="40">
        <v>0</v>
      </c>
      <c r="J47" s="38">
        <v>0</v>
      </c>
      <c r="K47" s="40">
        <v>0</v>
      </c>
      <c r="L47" s="38" t="s">
        <v>123</v>
      </c>
    </row>
    <row r="48" spans="1:12" x14ac:dyDescent="0.25">
      <c r="A48" s="36" t="s">
        <v>124</v>
      </c>
      <c r="B48" s="37">
        <v>15</v>
      </c>
      <c r="C48" s="38" t="s">
        <v>125</v>
      </c>
      <c r="D48" s="39">
        <v>49</v>
      </c>
      <c r="E48" s="40">
        <v>0</v>
      </c>
      <c r="F48" s="38">
        <v>0</v>
      </c>
      <c r="G48" s="40">
        <v>0</v>
      </c>
      <c r="H48" s="38">
        <v>0</v>
      </c>
      <c r="I48" s="40">
        <v>0</v>
      </c>
      <c r="J48" s="38">
        <v>0</v>
      </c>
      <c r="K48" s="40">
        <v>49</v>
      </c>
      <c r="L48" s="38" t="s">
        <v>126</v>
      </c>
    </row>
    <row r="49" spans="1:12" ht="27" x14ac:dyDescent="0.25">
      <c r="A49" s="36" t="s">
        <v>127</v>
      </c>
      <c r="B49" s="37">
        <v>10</v>
      </c>
      <c r="C49" s="38" t="s">
        <v>46</v>
      </c>
      <c r="D49" s="39">
        <v>32</v>
      </c>
      <c r="E49" s="40">
        <v>0</v>
      </c>
      <c r="F49" s="38">
        <v>0</v>
      </c>
      <c r="G49" s="40">
        <v>0</v>
      </c>
      <c r="H49" s="38">
        <v>0</v>
      </c>
      <c r="I49" s="40">
        <v>0</v>
      </c>
      <c r="J49" s="38">
        <v>0</v>
      </c>
      <c r="K49" s="40">
        <v>32</v>
      </c>
      <c r="L49" s="38" t="s">
        <v>128</v>
      </c>
    </row>
    <row r="50" spans="1:12" ht="27" x14ac:dyDescent="0.25">
      <c r="A50" s="36" t="s">
        <v>129</v>
      </c>
      <c r="B50" s="37">
        <v>16</v>
      </c>
      <c r="C50" s="38" t="s">
        <v>46</v>
      </c>
      <c r="D50" s="39">
        <v>156</v>
      </c>
      <c r="E50" s="40">
        <v>0</v>
      </c>
      <c r="F50" s="38">
        <v>0</v>
      </c>
      <c r="G50" s="40">
        <v>0</v>
      </c>
      <c r="H50" s="38">
        <v>0</v>
      </c>
      <c r="I50" s="40">
        <v>0</v>
      </c>
      <c r="J50" s="38">
        <v>0</v>
      </c>
      <c r="K50" s="40">
        <v>156</v>
      </c>
      <c r="L50" s="38" t="s">
        <v>130</v>
      </c>
    </row>
    <row r="51" spans="1:12" x14ac:dyDescent="0.25">
      <c r="A51" s="36" t="s">
        <v>131</v>
      </c>
      <c r="B51" s="37">
        <v>14</v>
      </c>
      <c r="C51" s="38" t="s">
        <v>46</v>
      </c>
      <c r="D51" s="39">
        <v>86</v>
      </c>
      <c r="E51" s="40">
        <v>0</v>
      </c>
      <c r="F51" s="38">
        <v>0</v>
      </c>
      <c r="G51" s="40">
        <v>0</v>
      </c>
      <c r="H51" s="38">
        <v>0</v>
      </c>
      <c r="I51" s="40">
        <v>0</v>
      </c>
      <c r="J51" s="38">
        <v>0</v>
      </c>
      <c r="K51" s="40">
        <v>86</v>
      </c>
      <c r="L51" s="38" t="s">
        <v>132</v>
      </c>
    </row>
    <row r="52" spans="1:12" ht="27" x14ac:dyDescent="0.25">
      <c r="A52" s="36" t="s">
        <v>133</v>
      </c>
      <c r="B52" s="37">
        <v>12</v>
      </c>
      <c r="C52" s="38" t="s">
        <v>46</v>
      </c>
      <c r="D52" s="39">
        <v>10</v>
      </c>
      <c r="E52" s="40">
        <v>0</v>
      </c>
      <c r="F52" s="38">
        <v>0</v>
      </c>
      <c r="G52" s="40">
        <v>0</v>
      </c>
      <c r="H52" s="38">
        <v>0</v>
      </c>
      <c r="I52" s="40">
        <v>0</v>
      </c>
      <c r="J52" s="38">
        <v>0</v>
      </c>
      <c r="K52" s="40">
        <v>10</v>
      </c>
      <c r="L52" s="38" t="s">
        <v>134</v>
      </c>
    </row>
    <row r="53" spans="1:12" ht="27" x14ac:dyDescent="0.25">
      <c r="A53" s="36" t="s">
        <v>135</v>
      </c>
      <c r="B53" s="37">
        <v>11</v>
      </c>
      <c r="C53" s="38" t="s">
        <v>46</v>
      </c>
      <c r="D53" s="39">
        <v>78</v>
      </c>
      <c r="E53" s="40">
        <v>0</v>
      </c>
      <c r="F53" s="38">
        <v>0</v>
      </c>
      <c r="G53" s="40">
        <v>263</v>
      </c>
      <c r="H53" s="38" t="s">
        <v>136</v>
      </c>
      <c r="I53" s="40">
        <v>0</v>
      </c>
      <c r="J53" s="38">
        <v>0</v>
      </c>
      <c r="K53" s="40">
        <v>341</v>
      </c>
      <c r="L53" s="38" t="s">
        <v>136</v>
      </c>
    </row>
    <row r="54" spans="1:12" ht="27" x14ac:dyDescent="0.25">
      <c r="A54" s="36" t="s">
        <v>137</v>
      </c>
      <c r="B54" s="37">
        <v>11</v>
      </c>
      <c r="C54" s="38" t="s">
        <v>46</v>
      </c>
      <c r="D54" s="39">
        <v>78</v>
      </c>
      <c r="E54" s="40">
        <v>0</v>
      </c>
      <c r="F54" s="38">
        <v>0</v>
      </c>
      <c r="G54" s="40">
        <v>263</v>
      </c>
      <c r="H54" s="38" t="s">
        <v>136</v>
      </c>
      <c r="I54" s="40">
        <v>0</v>
      </c>
      <c r="J54" s="38">
        <v>0</v>
      </c>
      <c r="K54" s="40">
        <v>341</v>
      </c>
      <c r="L54" s="38" t="s">
        <v>136</v>
      </c>
    </row>
    <row r="55" spans="1:12" ht="67.5" x14ac:dyDescent="0.25">
      <c r="A55" s="36" t="s">
        <v>138</v>
      </c>
      <c r="B55" s="37">
        <v>20</v>
      </c>
      <c r="C55" s="38" t="s">
        <v>139</v>
      </c>
      <c r="D55" s="39">
        <v>429</v>
      </c>
      <c r="E55" s="40">
        <v>0</v>
      </c>
      <c r="F55" s="38">
        <v>0</v>
      </c>
      <c r="G55" s="40">
        <v>379</v>
      </c>
      <c r="H55" s="38" t="s">
        <v>140</v>
      </c>
      <c r="I55" s="40">
        <v>0</v>
      </c>
      <c r="J55" s="38">
        <v>0</v>
      </c>
      <c r="K55" s="40">
        <v>808</v>
      </c>
      <c r="L55" s="38" t="s">
        <v>141</v>
      </c>
    </row>
    <row r="56" spans="1:12" x14ac:dyDescent="0.25">
      <c r="A56" s="36" t="s">
        <v>142</v>
      </c>
      <c r="B56" s="37">
        <v>10</v>
      </c>
      <c r="C56" s="38" t="s">
        <v>46</v>
      </c>
      <c r="D56" s="39">
        <v>59</v>
      </c>
      <c r="E56" s="40">
        <v>0</v>
      </c>
      <c r="F56" s="38">
        <v>0</v>
      </c>
      <c r="G56" s="40">
        <v>0</v>
      </c>
      <c r="H56" s="38">
        <v>0</v>
      </c>
      <c r="I56" s="40">
        <v>0</v>
      </c>
      <c r="J56" s="38">
        <v>0</v>
      </c>
      <c r="K56" s="40">
        <v>59</v>
      </c>
      <c r="L56" s="38" t="s">
        <v>143</v>
      </c>
    </row>
    <row r="57" spans="1:12" x14ac:dyDescent="0.25">
      <c r="A57" s="36" t="s">
        <v>144</v>
      </c>
      <c r="B57" s="37">
        <v>22</v>
      </c>
      <c r="C57" s="38" t="s">
        <v>145</v>
      </c>
      <c r="D57" s="39">
        <v>36</v>
      </c>
      <c r="E57" s="40">
        <v>0</v>
      </c>
      <c r="F57" s="38">
        <v>0</v>
      </c>
      <c r="G57" s="40">
        <v>0</v>
      </c>
      <c r="H57" s="38">
        <v>0</v>
      </c>
      <c r="I57" s="40">
        <v>0</v>
      </c>
      <c r="J57" s="38">
        <v>0</v>
      </c>
      <c r="K57" s="40">
        <v>36</v>
      </c>
      <c r="L57" s="38" t="s">
        <v>146</v>
      </c>
    </row>
    <row r="58" spans="1:12" ht="40.5" x14ac:dyDescent="0.25">
      <c r="A58" s="36" t="s">
        <v>147</v>
      </c>
      <c r="B58" s="37">
        <v>25</v>
      </c>
      <c r="C58" s="38" t="s">
        <v>18</v>
      </c>
      <c r="D58" s="39">
        <v>15906</v>
      </c>
      <c r="E58" s="40">
        <v>0</v>
      </c>
      <c r="F58" s="38">
        <v>0</v>
      </c>
      <c r="G58" s="41" t="s">
        <v>148</v>
      </c>
      <c r="H58" s="38" t="s">
        <v>149</v>
      </c>
      <c r="I58" s="40">
        <v>13500</v>
      </c>
      <c r="J58" s="38" t="s">
        <v>150</v>
      </c>
      <c r="K58" s="41" t="s">
        <v>151</v>
      </c>
      <c r="L58" s="38" t="s">
        <v>152</v>
      </c>
    </row>
    <row r="59" spans="1:12" ht="40.5" x14ac:dyDescent="0.25">
      <c r="A59" s="36" t="s">
        <v>153</v>
      </c>
      <c r="B59" s="37">
        <v>6</v>
      </c>
      <c r="C59" s="38" t="s">
        <v>154</v>
      </c>
      <c r="D59" s="39">
        <v>0</v>
      </c>
      <c r="E59" s="40">
        <v>0</v>
      </c>
      <c r="F59" s="38" t="s">
        <v>68</v>
      </c>
      <c r="G59" s="40">
        <v>50</v>
      </c>
      <c r="H59" s="38" t="s">
        <v>155</v>
      </c>
      <c r="I59" s="40">
        <v>0</v>
      </c>
      <c r="J59" s="38" t="s">
        <v>68</v>
      </c>
      <c r="K59" s="40">
        <v>50</v>
      </c>
      <c r="L59" s="38" t="s">
        <v>156</v>
      </c>
    </row>
    <row r="60" spans="1:12" x14ac:dyDescent="0.25">
      <c r="A60" s="36" t="s">
        <v>157</v>
      </c>
      <c r="B60" s="37">
        <v>4</v>
      </c>
      <c r="C60" s="38" t="s">
        <v>158</v>
      </c>
      <c r="D60" s="39">
        <v>2</v>
      </c>
      <c r="E60" s="40">
        <v>0</v>
      </c>
      <c r="F60" s="38">
        <v>0</v>
      </c>
      <c r="G60" s="40">
        <v>0</v>
      </c>
      <c r="H60" s="38">
        <v>0</v>
      </c>
      <c r="I60" s="40">
        <v>0</v>
      </c>
      <c r="J60" s="38">
        <v>0</v>
      </c>
      <c r="K60" s="40">
        <v>2</v>
      </c>
      <c r="L60" s="38" t="s">
        <v>126</v>
      </c>
    </row>
    <row r="61" spans="1:12" x14ac:dyDescent="0.25">
      <c r="A61" s="36" t="s">
        <v>159</v>
      </c>
      <c r="B61" s="37">
        <v>4</v>
      </c>
      <c r="C61" s="38" t="s">
        <v>51</v>
      </c>
      <c r="D61" s="39">
        <v>21</v>
      </c>
      <c r="E61" s="40">
        <v>0</v>
      </c>
      <c r="F61" s="38">
        <v>0</v>
      </c>
      <c r="G61" s="40">
        <v>0</v>
      </c>
      <c r="H61" s="38">
        <v>0</v>
      </c>
      <c r="I61" s="40">
        <v>0</v>
      </c>
      <c r="J61" s="38">
        <v>0</v>
      </c>
      <c r="K61" s="40">
        <v>21</v>
      </c>
      <c r="L61" s="38" t="s">
        <v>126</v>
      </c>
    </row>
    <row r="62" spans="1:12" x14ac:dyDescent="0.25">
      <c r="A62" s="36" t="s">
        <v>160</v>
      </c>
      <c r="B62" s="37">
        <v>17</v>
      </c>
      <c r="C62" s="38" t="s">
        <v>46</v>
      </c>
      <c r="D62" s="39">
        <v>41</v>
      </c>
      <c r="E62" s="40">
        <v>0</v>
      </c>
      <c r="F62" s="38">
        <v>0</v>
      </c>
      <c r="G62" s="40">
        <v>0</v>
      </c>
      <c r="H62" s="38">
        <v>0</v>
      </c>
      <c r="I62" s="40">
        <v>0</v>
      </c>
      <c r="J62" s="38">
        <v>0</v>
      </c>
      <c r="K62" s="40">
        <v>41</v>
      </c>
      <c r="L62" s="38" t="s">
        <v>161</v>
      </c>
    </row>
    <row r="63" spans="1:12" x14ac:dyDescent="0.25">
      <c r="A63" s="36" t="s">
        <v>162</v>
      </c>
      <c r="B63" s="37">
        <v>12</v>
      </c>
      <c r="C63" s="38" t="s">
        <v>46</v>
      </c>
      <c r="D63" s="39">
        <v>41</v>
      </c>
      <c r="E63" s="40">
        <v>0</v>
      </c>
      <c r="F63" s="38">
        <v>0</v>
      </c>
      <c r="G63" s="40">
        <v>0</v>
      </c>
      <c r="H63" s="38">
        <v>0</v>
      </c>
      <c r="I63" s="40">
        <v>0</v>
      </c>
      <c r="J63" s="38">
        <v>0</v>
      </c>
      <c r="K63" s="40">
        <v>41</v>
      </c>
      <c r="L63" s="38" t="s">
        <v>163</v>
      </c>
    </row>
    <row r="64" spans="1:12" ht="40.5" x14ac:dyDescent="0.25">
      <c r="A64" s="36" t="s">
        <v>164</v>
      </c>
      <c r="B64" s="37">
        <v>6</v>
      </c>
      <c r="C64" s="38" t="s">
        <v>154</v>
      </c>
      <c r="D64" s="39">
        <v>0</v>
      </c>
      <c r="E64" s="40">
        <v>0</v>
      </c>
      <c r="F64" s="38">
        <v>0</v>
      </c>
      <c r="G64" s="40">
        <v>30</v>
      </c>
      <c r="H64" s="38" t="s">
        <v>155</v>
      </c>
      <c r="I64" s="40">
        <v>0</v>
      </c>
      <c r="J64" s="38">
        <v>0</v>
      </c>
      <c r="K64" s="40">
        <v>30</v>
      </c>
      <c r="L64" s="38" t="s">
        <v>156</v>
      </c>
    </row>
    <row r="65" spans="1:12" x14ac:dyDescent="0.25">
      <c r="A65" s="36" t="s">
        <v>165</v>
      </c>
      <c r="B65" s="37">
        <v>6</v>
      </c>
      <c r="C65" s="38" t="s">
        <v>166</v>
      </c>
      <c r="D65" s="39">
        <v>0</v>
      </c>
      <c r="E65" s="40">
        <v>0</v>
      </c>
      <c r="F65" s="38">
        <v>0</v>
      </c>
      <c r="G65" s="40">
        <v>0</v>
      </c>
      <c r="H65" s="38">
        <v>0</v>
      </c>
      <c r="I65" s="40">
        <v>0</v>
      </c>
      <c r="J65" s="38">
        <v>0</v>
      </c>
      <c r="K65" s="40">
        <v>0</v>
      </c>
      <c r="L65" s="38" t="s">
        <v>126</v>
      </c>
    </row>
    <row r="66" spans="1:12" ht="108" x14ac:dyDescent="0.25">
      <c r="A66" s="36" t="s">
        <v>167</v>
      </c>
      <c r="B66" s="37">
        <v>20</v>
      </c>
      <c r="C66" s="38" t="s">
        <v>168</v>
      </c>
      <c r="D66" s="39">
        <v>1538</v>
      </c>
      <c r="E66" s="41" t="s">
        <v>169</v>
      </c>
      <c r="F66" s="38" t="s">
        <v>170</v>
      </c>
      <c r="G66" s="41" t="s">
        <v>171</v>
      </c>
      <c r="H66" s="38" t="s">
        <v>172</v>
      </c>
      <c r="I66" s="41" t="s">
        <v>169</v>
      </c>
      <c r="J66" s="38" t="s">
        <v>170</v>
      </c>
      <c r="K66" s="41" t="s">
        <v>173</v>
      </c>
      <c r="L66" s="38" t="s">
        <v>174</v>
      </c>
    </row>
    <row r="67" spans="1:12" ht="54" x14ac:dyDescent="0.25">
      <c r="A67" s="36" t="s">
        <v>175</v>
      </c>
      <c r="B67" s="37">
        <v>20</v>
      </c>
      <c r="C67" s="38" t="s">
        <v>18</v>
      </c>
      <c r="D67" s="39">
        <v>3065</v>
      </c>
      <c r="E67" s="40">
        <v>0</v>
      </c>
      <c r="F67" s="38">
        <v>0</v>
      </c>
      <c r="G67" s="40">
        <v>0</v>
      </c>
      <c r="H67" s="38">
        <v>0</v>
      </c>
      <c r="I67" s="41" t="s">
        <v>176</v>
      </c>
      <c r="J67" s="38" t="s">
        <v>177</v>
      </c>
      <c r="K67" s="41" t="s">
        <v>178</v>
      </c>
      <c r="L67" s="38" t="s">
        <v>179</v>
      </c>
    </row>
    <row r="68" spans="1:12" ht="27" x14ac:dyDescent="0.25">
      <c r="A68" s="36" t="s">
        <v>180</v>
      </c>
      <c r="B68" s="37">
        <v>3</v>
      </c>
      <c r="C68" s="38" t="s">
        <v>181</v>
      </c>
      <c r="D68" s="39">
        <v>2</v>
      </c>
      <c r="E68" s="40">
        <v>0</v>
      </c>
      <c r="F68" s="38">
        <v>0</v>
      </c>
      <c r="G68" s="40">
        <v>0</v>
      </c>
      <c r="H68" s="38">
        <v>0</v>
      </c>
      <c r="I68" s="40">
        <v>0</v>
      </c>
      <c r="J68" s="38">
        <v>0</v>
      </c>
      <c r="K68" s="40">
        <v>2</v>
      </c>
      <c r="L68" s="38" t="s">
        <v>182</v>
      </c>
    </row>
    <row r="69" spans="1:12" ht="54" x14ac:dyDescent="0.25">
      <c r="A69" s="36" t="s">
        <v>183</v>
      </c>
      <c r="B69" s="37">
        <v>20</v>
      </c>
      <c r="C69" s="38" t="s">
        <v>46</v>
      </c>
      <c r="D69" s="39">
        <v>2941</v>
      </c>
      <c r="E69" s="40">
        <v>0</v>
      </c>
      <c r="F69" s="38">
        <v>0</v>
      </c>
      <c r="G69" s="40">
        <v>0</v>
      </c>
      <c r="H69" s="38">
        <v>0</v>
      </c>
      <c r="I69" s="41" t="s">
        <v>184</v>
      </c>
      <c r="J69" s="38" t="s">
        <v>185</v>
      </c>
      <c r="K69" s="41" t="s">
        <v>186</v>
      </c>
      <c r="L69" s="38" t="s">
        <v>187</v>
      </c>
    </row>
    <row r="70" spans="1:12" ht="27" x14ac:dyDescent="0.25">
      <c r="A70" s="36" t="s">
        <v>188</v>
      </c>
      <c r="B70" s="37">
        <v>6.5</v>
      </c>
      <c r="C70" s="38" t="s">
        <v>46</v>
      </c>
      <c r="D70" s="39">
        <v>50</v>
      </c>
      <c r="E70" s="40">
        <v>0</v>
      </c>
      <c r="F70" s="38">
        <v>0</v>
      </c>
      <c r="G70" s="40">
        <v>0</v>
      </c>
      <c r="H70" s="38">
        <v>0</v>
      </c>
      <c r="I70" s="40">
        <v>50</v>
      </c>
      <c r="J70" s="38" t="s">
        <v>189</v>
      </c>
      <c r="K70" s="40">
        <v>0</v>
      </c>
      <c r="L70" s="38">
        <v>0</v>
      </c>
    </row>
    <row r="71" spans="1:12" ht="67.5" x14ac:dyDescent="0.25">
      <c r="A71" s="36" t="s">
        <v>190</v>
      </c>
      <c r="B71" s="37">
        <v>20</v>
      </c>
      <c r="C71" s="38" t="s">
        <v>139</v>
      </c>
      <c r="D71" s="39">
        <v>44627</v>
      </c>
      <c r="E71" s="40">
        <v>0</v>
      </c>
      <c r="F71" s="38">
        <v>0</v>
      </c>
      <c r="G71" s="41" t="s">
        <v>191</v>
      </c>
      <c r="H71" s="38" t="s">
        <v>192</v>
      </c>
      <c r="I71" s="40">
        <v>0</v>
      </c>
      <c r="J71" s="38">
        <v>0</v>
      </c>
      <c r="K71" s="41" t="s">
        <v>193</v>
      </c>
      <c r="L71" s="38" t="s">
        <v>194</v>
      </c>
    </row>
    <row r="72" spans="1:12" ht="54" x14ac:dyDescent="0.25">
      <c r="A72" s="36" t="s">
        <v>195</v>
      </c>
      <c r="B72" s="37">
        <v>16</v>
      </c>
      <c r="C72" s="38" t="s">
        <v>196</v>
      </c>
      <c r="D72" s="39">
        <v>800</v>
      </c>
      <c r="E72" s="40">
        <v>164</v>
      </c>
      <c r="F72" s="38" t="s">
        <v>197</v>
      </c>
      <c r="G72" s="40">
        <v>749</v>
      </c>
      <c r="H72" s="38" t="s">
        <v>198</v>
      </c>
      <c r="I72" s="40">
        <v>164</v>
      </c>
      <c r="J72" s="38" t="s">
        <v>197</v>
      </c>
      <c r="K72" s="40">
        <v>1549</v>
      </c>
      <c r="L72" s="38" t="s">
        <v>199</v>
      </c>
    </row>
    <row r="73" spans="1:12" ht="54" x14ac:dyDescent="0.25">
      <c r="A73" s="36" t="s">
        <v>200</v>
      </c>
      <c r="B73" s="37">
        <v>15</v>
      </c>
      <c r="C73" s="38" t="s">
        <v>201</v>
      </c>
      <c r="D73" s="39">
        <v>3154</v>
      </c>
      <c r="E73" s="40">
        <v>872</v>
      </c>
      <c r="F73" s="38" t="s">
        <v>202</v>
      </c>
      <c r="G73" s="40">
        <v>945</v>
      </c>
      <c r="H73" s="38" t="s">
        <v>203</v>
      </c>
      <c r="I73" s="40">
        <v>872</v>
      </c>
      <c r="J73" s="38" t="s">
        <v>202</v>
      </c>
      <c r="K73" s="40">
        <v>4099</v>
      </c>
      <c r="L73" s="38" t="s">
        <v>204</v>
      </c>
    </row>
    <row r="74" spans="1:12" ht="27" x14ac:dyDescent="0.25">
      <c r="A74" s="36" t="s">
        <v>205</v>
      </c>
      <c r="B74" s="37">
        <v>3</v>
      </c>
      <c r="C74" s="38" t="s">
        <v>18</v>
      </c>
      <c r="D74" s="39">
        <v>231</v>
      </c>
      <c r="E74" s="40">
        <v>0</v>
      </c>
      <c r="F74" s="38">
        <v>0</v>
      </c>
      <c r="G74" s="40">
        <v>0</v>
      </c>
      <c r="H74" s="38">
        <v>0</v>
      </c>
      <c r="I74" s="40">
        <v>0</v>
      </c>
      <c r="J74" s="38">
        <v>0</v>
      </c>
      <c r="K74" s="40">
        <v>231</v>
      </c>
      <c r="L74" s="38" t="s">
        <v>206</v>
      </c>
    </row>
    <row r="75" spans="1:12" ht="94.5" x14ac:dyDescent="0.25">
      <c r="A75" s="36" t="s">
        <v>207</v>
      </c>
      <c r="B75" s="37">
        <v>15</v>
      </c>
      <c r="C75" s="38" t="s">
        <v>208</v>
      </c>
      <c r="D75" s="39">
        <v>1220</v>
      </c>
      <c r="E75" s="40">
        <v>546</v>
      </c>
      <c r="F75" s="38" t="s">
        <v>209</v>
      </c>
      <c r="G75" s="40">
        <v>479</v>
      </c>
      <c r="H75" s="38" t="s">
        <v>15</v>
      </c>
      <c r="I75" s="40">
        <v>546</v>
      </c>
      <c r="J75" s="38" t="s">
        <v>14</v>
      </c>
      <c r="K75" s="40">
        <v>1699</v>
      </c>
      <c r="L75" s="38" t="s">
        <v>16</v>
      </c>
    </row>
    <row r="76" spans="1:12" ht="108" x14ac:dyDescent="0.25">
      <c r="A76" s="36" t="s">
        <v>210</v>
      </c>
      <c r="B76" s="37">
        <v>15</v>
      </c>
      <c r="C76" s="38" t="s">
        <v>46</v>
      </c>
      <c r="D76" s="39">
        <v>1220</v>
      </c>
      <c r="E76" s="40">
        <v>546</v>
      </c>
      <c r="F76" s="38" t="s">
        <v>209</v>
      </c>
      <c r="G76" s="40">
        <v>479</v>
      </c>
      <c r="H76" s="38" t="s">
        <v>211</v>
      </c>
      <c r="I76" s="40">
        <v>546</v>
      </c>
      <c r="J76" s="38" t="s">
        <v>212</v>
      </c>
      <c r="K76" s="40">
        <v>1699</v>
      </c>
      <c r="L76" s="38" t="s">
        <v>213</v>
      </c>
    </row>
    <row r="77" spans="1:12" ht="94.5" x14ac:dyDescent="0.25">
      <c r="A77" s="36" t="s">
        <v>214</v>
      </c>
      <c r="B77" s="37">
        <v>15</v>
      </c>
      <c r="C77" s="38" t="s">
        <v>46</v>
      </c>
      <c r="D77" s="39">
        <v>1550</v>
      </c>
      <c r="E77" s="40">
        <v>546</v>
      </c>
      <c r="F77" s="38" t="s">
        <v>209</v>
      </c>
      <c r="G77" s="40">
        <v>1139</v>
      </c>
      <c r="H77" s="38" t="s">
        <v>215</v>
      </c>
      <c r="I77" s="40">
        <v>546</v>
      </c>
      <c r="J77" s="38" t="s">
        <v>14</v>
      </c>
      <c r="K77" s="40">
        <v>2689</v>
      </c>
      <c r="L77" s="38" t="s">
        <v>216</v>
      </c>
    </row>
    <row r="78" spans="1:12" ht="54" x14ac:dyDescent="0.25">
      <c r="A78" s="36" t="s">
        <v>217</v>
      </c>
      <c r="B78" s="37">
        <v>10</v>
      </c>
      <c r="C78" s="38" t="s">
        <v>218</v>
      </c>
      <c r="D78" s="39">
        <v>108</v>
      </c>
      <c r="E78" s="40">
        <v>0</v>
      </c>
      <c r="F78" s="38">
        <v>0</v>
      </c>
      <c r="G78" s="40">
        <v>0</v>
      </c>
      <c r="H78" s="38">
        <v>0</v>
      </c>
      <c r="I78" s="40">
        <v>95</v>
      </c>
      <c r="J78" s="38" t="s">
        <v>219</v>
      </c>
      <c r="K78" s="40">
        <v>13</v>
      </c>
      <c r="L78" s="38" t="s">
        <v>220</v>
      </c>
    </row>
    <row r="79" spans="1:12" ht="40.5" x14ac:dyDescent="0.25">
      <c r="A79" s="36" t="s">
        <v>221</v>
      </c>
      <c r="B79" s="37">
        <v>12</v>
      </c>
      <c r="C79" s="38" t="s">
        <v>222</v>
      </c>
      <c r="D79" s="39">
        <v>425</v>
      </c>
      <c r="E79" s="40">
        <v>215</v>
      </c>
      <c r="F79" s="38" t="s">
        <v>223</v>
      </c>
      <c r="G79" s="40">
        <v>1325</v>
      </c>
      <c r="H79" s="38" t="s">
        <v>224</v>
      </c>
      <c r="I79" s="40">
        <v>215</v>
      </c>
      <c r="J79" s="38" t="s">
        <v>223</v>
      </c>
      <c r="K79" s="40">
        <v>1750</v>
      </c>
      <c r="L79" s="38" t="s">
        <v>225</v>
      </c>
    </row>
    <row r="80" spans="1:12" ht="40.5" x14ac:dyDescent="0.25">
      <c r="A80" s="36" t="s">
        <v>226</v>
      </c>
      <c r="B80" s="37">
        <v>16</v>
      </c>
      <c r="C80" s="38" t="s">
        <v>227</v>
      </c>
      <c r="D80" s="39">
        <v>653</v>
      </c>
      <c r="E80" s="40">
        <v>227</v>
      </c>
      <c r="F80" s="38" t="s">
        <v>228</v>
      </c>
      <c r="G80" s="40">
        <v>667</v>
      </c>
      <c r="H80" s="38" t="s">
        <v>229</v>
      </c>
      <c r="I80" s="40">
        <v>227</v>
      </c>
      <c r="J80" s="38" t="s">
        <v>228</v>
      </c>
      <c r="K80" s="40">
        <v>1320</v>
      </c>
      <c r="L80" s="38" t="s">
        <v>230</v>
      </c>
    </row>
    <row r="81" spans="1:12" ht="67.5" x14ac:dyDescent="0.25">
      <c r="A81" s="36" t="s">
        <v>231</v>
      </c>
      <c r="B81" s="37">
        <v>15</v>
      </c>
      <c r="C81" s="38" t="s">
        <v>232</v>
      </c>
      <c r="D81" s="39">
        <v>2198</v>
      </c>
      <c r="E81" s="40">
        <v>0</v>
      </c>
      <c r="F81" s="38">
        <v>0</v>
      </c>
      <c r="G81" s="40">
        <v>0</v>
      </c>
      <c r="H81" s="38">
        <v>0</v>
      </c>
      <c r="I81" s="40">
        <v>0</v>
      </c>
      <c r="J81" s="38">
        <v>0</v>
      </c>
      <c r="K81" s="40">
        <v>2198</v>
      </c>
      <c r="L81" s="38" t="s">
        <v>233</v>
      </c>
    </row>
    <row r="82" spans="1:12" ht="27" x14ac:dyDescent="0.25">
      <c r="A82" s="36" t="s">
        <v>234</v>
      </c>
      <c r="B82" s="37">
        <v>15</v>
      </c>
      <c r="C82" s="38" t="s">
        <v>46</v>
      </c>
      <c r="D82" s="39">
        <v>19</v>
      </c>
      <c r="E82" s="40">
        <v>0</v>
      </c>
      <c r="F82" s="38">
        <v>0</v>
      </c>
      <c r="G82" s="40">
        <v>0</v>
      </c>
      <c r="H82" s="38">
        <v>0</v>
      </c>
      <c r="I82" s="40">
        <v>0</v>
      </c>
      <c r="J82" s="38">
        <v>0</v>
      </c>
      <c r="K82" s="40">
        <v>19</v>
      </c>
      <c r="L82" s="38" t="s">
        <v>235</v>
      </c>
    </row>
    <row r="83" spans="1:12" x14ac:dyDescent="0.25">
      <c r="A83" s="36" t="s">
        <v>236</v>
      </c>
      <c r="B83" s="37">
        <v>6</v>
      </c>
      <c r="C83" s="38" t="s">
        <v>46</v>
      </c>
      <c r="D83" s="39">
        <v>331</v>
      </c>
      <c r="E83" s="40">
        <v>0</v>
      </c>
      <c r="F83" s="38">
        <v>0</v>
      </c>
      <c r="G83" s="40">
        <v>0</v>
      </c>
      <c r="H83" s="38">
        <v>0</v>
      </c>
      <c r="I83" s="40">
        <v>0</v>
      </c>
      <c r="J83" s="38">
        <v>0</v>
      </c>
      <c r="K83" s="40">
        <v>331</v>
      </c>
      <c r="L83" s="38" t="s">
        <v>237</v>
      </c>
    </row>
    <row r="84" spans="1:12" ht="27" x14ac:dyDescent="0.25">
      <c r="A84" s="36" t="s">
        <v>238</v>
      </c>
      <c r="B84" s="37">
        <v>10</v>
      </c>
      <c r="C84" s="38" t="s">
        <v>239</v>
      </c>
      <c r="D84" s="39">
        <v>1993</v>
      </c>
      <c r="E84" s="40">
        <v>0</v>
      </c>
      <c r="F84" s="38">
        <v>0</v>
      </c>
      <c r="G84" s="40">
        <v>0</v>
      </c>
      <c r="H84" s="38">
        <v>0</v>
      </c>
      <c r="I84" s="40">
        <v>914</v>
      </c>
      <c r="J84" s="38" t="s">
        <v>240</v>
      </c>
      <c r="K84" s="40">
        <v>1079</v>
      </c>
      <c r="L84" s="38" t="s">
        <v>241</v>
      </c>
    </row>
    <row r="85" spans="1:12" ht="40.5" x14ac:dyDescent="0.25">
      <c r="A85" s="36" t="s">
        <v>242</v>
      </c>
      <c r="B85" s="37">
        <v>16</v>
      </c>
      <c r="C85" s="38" t="s">
        <v>243</v>
      </c>
      <c r="D85" s="39">
        <v>3100</v>
      </c>
      <c r="E85" s="40">
        <v>0</v>
      </c>
      <c r="F85" s="38">
        <v>0</v>
      </c>
      <c r="G85" s="40">
        <v>0</v>
      </c>
      <c r="H85" s="38">
        <v>0</v>
      </c>
      <c r="I85" s="40">
        <v>0</v>
      </c>
      <c r="J85" s="38">
        <v>0</v>
      </c>
      <c r="K85" s="40">
        <v>3100</v>
      </c>
      <c r="L85" s="38" t="s">
        <v>244</v>
      </c>
    </row>
    <row r="86" spans="1:12" ht="54" x14ac:dyDescent="0.25">
      <c r="A86" s="36" t="s">
        <v>245</v>
      </c>
      <c r="B86" s="37">
        <v>8</v>
      </c>
      <c r="C86" s="38" t="s">
        <v>51</v>
      </c>
      <c r="D86" s="39">
        <v>236</v>
      </c>
      <c r="E86" s="40">
        <v>0</v>
      </c>
      <c r="F86" s="38">
        <v>0</v>
      </c>
      <c r="G86" s="40">
        <v>0</v>
      </c>
      <c r="H86" s="38">
        <v>0</v>
      </c>
      <c r="I86" s="40">
        <v>148</v>
      </c>
      <c r="J86" s="38" t="s">
        <v>246</v>
      </c>
      <c r="K86" s="40">
        <v>89</v>
      </c>
      <c r="L86" s="38" t="s">
        <v>247</v>
      </c>
    </row>
    <row r="87" spans="1:12" ht="27" x14ac:dyDescent="0.25">
      <c r="A87" s="36" t="s">
        <v>248</v>
      </c>
      <c r="B87" s="37">
        <v>16</v>
      </c>
      <c r="C87" s="38" t="s">
        <v>249</v>
      </c>
      <c r="D87" s="39">
        <v>946</v>
      </c>
      <c r="E87" s="40">
        <v>215</v>
      </c>
      <c r="F87" s="38" t="s">
        <v>250</v>
      </c>
      <c r="G87" s="40">
        <v>480</v>
      </c>
      <c r="H87" s="38" t="s">
        <v>251</v>
      </c>
      <c r="I87" s="40">
        <v>215</v>
      </c>
      <c r="J87" s="38" t="s">
        <v>250</v>
      </c>
      <c r="K87" s="40">
        <v>1426</v>
      </c>
      <c r="L87" s="38" t="s">
        <v>252</v>
      </c>
    </row>
    <row r="88" spans="1:12" ht="121.5" x14ac:dyDescent="0.25">
      <c r="A88" s="36" t="s">
        <v>253</v>
      </c>
      <c r="B88" s="37">
        <v>20</v>
      </c>
      <c r="C88" s="38" t="s">
        <v>254</v>
      </c>
      <c r="D88" s="39">
        <v>1411</v>
      </c>
      <c r="E88" s="40">
        <v>602</v>
      </c>
      <c r="F88" s="38" t="s">
        <v>255</v>
      </c>
      <c r="G88" s="40">
        <v>479</v>
      </c>
      <c r="H88" s="38" t="s">
        <v>15</v>
      </c>
      <c r="I88" s="40">
        <v>973</v>
      </c>
      <c r="J88" s="38" t="s">
        <v>256</v>
      </c>
      <c r="K88" s="40">
        <v>1519</v>
      </c>
      <c r="L88" s="38" t="s">
        <v>257</v>
      </c>
    </row>
    <row r="89" spans="1:12" ht="27" x14ac:dyDescent="0.25">
      <c r="A89" s="36" t="s">
        <v>258</v>
      </c>
      <c r="B89" s="37">
        <v>10</v>
      </c>
      <c r="C89" s="38" t="s">
        <v>46</v>
      </c>
      <c r="D89" s="39">
        <v>3</v>
      </c>
      <c r="E89" s="40">
        <v>0</v>
      </c>
      <c r="F89" s="38">
        <v>0</v>
      </c>
      <c r="G89" s="40">
        <v>0</v>
      </c>
      <c r="H89" s="38">
        <v>0</v>
      </c>
      <c r="I89" s="40">
        <v>0</v>
      </c>
      <c r="J89" s="38">
        <v>0</v>
      </c>
      <c r="K89" s="40">
        <v>3</v>
      </c>
      <c r="L89" s="38" t="s">
        <v>259</v>
      </c>
    </row>
    <row r="90" spans="1:12" ht="81" x14ac:dyDescent="0.25">
      <c r="A90" s="36" t="s">
        <v>260</v>
      </c>
      <c r="B90" s="37">
        <v>10</v>
      </c>
      <c r="C90" s="38" t="s">
        <v>196</v>
      </c>
      <c r="D90" s="39">
        <v>0</v>
      </c>
      <c r="E90" s="40">
        <v>0</v>
      </c>
      <c r="F90" s="38">
        <v>0</v>
      </c>
      <c r="G90" s="40">
        <v>2</v>
      </c>
      <c r="H90" s="38" t="s">
        <v>261</v>
      </c>
      <c r="I90" s="40">
        <v>0</v>
      </c>
      <c r="J90" s="38">
        <v>0</v>
      </c>
      <c r="K90" s="40">
        <v>2</v>
      </c>
      <c r="L90" s="38" t="s">
        <v>262</v>
      </c>
    </row>
    <row r="91" spans="1:12" ht="94.5" x14ac:dyDescent="0.25">
      <c r="A91" s="36" t="s">
        <v>263</v>
      </c>
      <c r="B91" s="37">
        <v>10</v>
      </c>
      <c r="C91" s="38" t="s">
        <v>196</v>
      </c>
      <c r="D91" s="39">
        <v>0</v>
      </c>
      <c r="E91" s="40">
        <v>0</v>
      </c>
      <c r="F91" s="38">
        <v>0</v>
      </c>
      <c r="G91" s="40">
        <v>2</v>
      </c>
      <c r="H91" s="38" t="s">
        <v>264</v>
      </c>
      <c r="I91" s="40">
        <v>0</v>
      </c>
      <c r="J91" s="38">
        <v>0</v>
      </c>
      <c r="K91" s="40">
        <v>2</v>
      </c>
      <c r="L91" s="38" t="s">
        <v>262</v>
      </c>
    </row>
    <row r="92" spans="1:12" ht="54" x14ac:dyDescent="0.25">
      <c r="A92" s="36" t="s">
        <v>265</v>
      </c>
      <c r="B92" s="37">
        <v>10</v>
      </c>
      <c r="C92" s="38" t="s">
        <v>266</v>
      </c>
      <c r="D92" s="39">
        <v>2</v>
      </c>
      <c r="E92" s="40">
        <v>0</v>
      </c>
      <c r="F92" s="38" t="s">
        <v>68</v>
      </c>
      <c r="G92" s="40">
        <v>1</v>
      </c>
      <c r="H92" s="38" t="s">
        <v>267</v>
      </c>
      <c r="I92" s="40">
        <v>0</v>
      </c>
      <c r="J92" s="38" t="s">
        <v>68</v>
      </c>
      <c r="K92" s="40">
        <v>3</v>
      </c>
      <c r="L92" s="38" t="s">
        <v>268</v>
      </c>
    </row>
    <row r="93" spans="1:12" ht="54" x14ac:dyDescent="0.25">
      <c r="A93" s="36" t="s">
        <v>269</v>
      </c>
      <c r="B93" s="37">
        <v>10</v>
      </c>
      <c r="C93" s="38" t="s">
        <v>270</v>
      </c>
      <c r="D93" s="39">
        <v>2</v>
      </c>
      <c r="E93" s="40">
        <v>0</v>
      </c>
      <c r="F93" s="38" t="s">
        <v>68</v>
      </c>
      <c r="G93" s="40">
        <v>3</v>
      </c>
      <c r="H93" s="38" t="s">
        <v>271</v>
      </c>
      <c r="I93" s="40">
        <v>0</v>
      </c>
      <c r="J93" s="38" t="s">
        <v>68</v>
      </c>
      <c r="K93" s="40">
        <v>5</v>
      </c>
      <c r="L93" s="38" t="s">
        <v>272</v>
      </c>
    </row>
    <row r="94" spans="1:12" ht="27" x14ac:dyDescent="0.25">
      <c r="A94" s="36" t="s">
        <v>273</v>
      </c>
      <c r="B94" s="37">
        <v>10</v>
      </c>
      <c r="C94" s="38" t="s">
        <v>46</v>
      </c>
      <c r="D94" s="39">
        <v>12</v>
      </c>
      <c r="E94" s="40">
        <v>0</v>
      </c>
      <c r="F94" s="38">
        <v>0</v>
      </c>
      <c r="G94" s="40">
        <v>0</v>
      </c>
      <c r="H94" s="38">
        <v>0</v>
      </c>
      <c r="I94" s="40">
        <v>5</v>
      </c>
      <c r="J94" s="38" t="s">
        <v>274</v>
      </c>
      <c r="K94" s="40">
        <v>7</v>
      </c>
      <c r="L94" s="38" t="s">
        <v>274</v>
      </c>
    </row>
    <row r="95" spans="1:12" ht="27" x14ac:dyDescent="0.25">
      <c r="A95" s="36" t="s">
        <v>275</v>
      </c>
      <c r="B95" s="37">
        <v>20</v>
      </c>
      <c r="C95" s="38" t="s">
        <v>276</v>
      </c>
      <c r="D95" s="39">
        <v>1475</v>
      </c>
      <c r="E95" s="40">
        <v>0</v>
      </c>
      <c r="F95" s="38">
        <v>0</v>
      </c>
      <c r="G95" s="40">
        <v>0</v>
      </c>
      <c r="H95" s="38">
        <v>0</v>
      </c>
      <c r="I95" s="40">
        <v>0</v>
      </c>
      <c r="J95" s="38">
        <v>0</v>
      </c>
      <c r="K95" s="40">
        <v>1475</v>
      </c>
      <c r="L95" s="38" t="s">
        <v>277</v>
      </c>
    </row>
    <row r="96" spans="1:12" ht="40.5" x14ac:dyDescent="0.25">
      <c r="A96" s="36" t="s">
        <v>278</v>
      </c>
      <c r="B96" s="37">
        <v>20</v>
      </c>
      <c r="C96" s="38" t="s">
        <v>276</v>
      </c>
      <c r="D96" s="39">
        <v>2213</v>
      </c>
      <c r="E96" s="40">
        <v>0</v>
      </c>
      <c r="F96" s="38">
        <v>0</v>
      </c>
      <c r="G96" s="40">
        <v>0</v>
      </c>
      <c r="H96" s="38">
        <v>0</v>
      </c>
      <c r="I96" s="40">
        <v>0</v>
      </c>
      <c r="J96" s="38">
        <v>0</v>
      </c>
      <c r="K96" s="40">
        <v>2213</v>
      </c>
      <c r="L96" s="38" t="s">
        <v>279</v>
      </c>
    </row>
    <row r="97" spans="1:12" x14ac:dyDescent="0.25">
      <c r="A97" s="36" t="s">
        <v>280</v>
      </c>
      <c r="B97" s="37">
        <v>8</v>
      </c>
      <c r="C97" s="38" t="s">
        <v>51</v>
      </c>
      <c r="D97" s="39">
        <v>28</v>
      </c>
      <c r="E97" s="40">
        <v>0</v>
      </c>
      <c r="F97" s="38">
        <v>0</v>
      </c>
      <c r="G97" s="40">
        <v>0</v>
      </c>
      <c r="H97" s="38">
        <v>0</v>
      </c>
      <c r="I97" s="40">
        <v>0</v>
      </c>
      <c r="J97" s="38">
        <v>0</v>
      </c>
      <c r="K97" s="40">
        <v>28</v>
      </c>
      <c r="L97" s="38" t="s">
        <v>281</v>
      </c>
    </row>
    <row r="98" spans="1:12" ht="81" x14ac:dyDescent="0.25">
      <c r="A98" s="36" t="s">
        <v>282</v>
      </c>
      <c r="B98" s="37">
        <v>8</v>
      </c>
      <c r="C98" s="38" t="s">
        <v>283</v>
      </c>
      <c r="D98" s="39">
        <v>15</v>
      </c>
      <c r="E98" s="40">
        <v>0</v>
      </c>
      <c r="F98" s="38">
        <v>0</v>
      </c>
      <c r="G98" s="40">
        <v>0</v>
      </c>
      <c r="H98" s="38">
        <v>0</v>
      </c>
      <c r="I98" s="40">
        <v>0</v>
      </c>
      <c r="J98" s="38">
        <v>0</v>
      </c>
      <c r="K98" s="40">
        <v>15</v>
      </c>
      <c r="L98" s="38" t="s">
        <v>284</v>
      </c>
    </row>
    <row r="99" spans="1:12" ht="67.5" x14ac:dyDescent="0.25">
      <c r="A99" s="36" t="s">
        <v>285</v>
      </c>
      <c r="B99" s="37">
        <v>8</v>
      </c>
      <c r="C99" s="38" t="s">
        <v>283</v>
      </c>
      <c r="D99" s="39">
        <v>133</v>
      </c>
      <c r="E99" s="40">
        <v>0</v>
      </c>
      <c r="F99" s="38">
        <v>0</v>
      </c>
      <c r="G99" s="40">
        <v>0</v>
      </c>
      <c r="H99" s="38">
        <v>0</v>
      </c>
      <c r="I99" s="40">
        <v>92</v>
      </c>
      <c r="J99" s="38" t="s">
        <v>286</v>
      </c>
      <c r="K99" s="40">
        <v>41</v>
      </c>
      <c r="L99" s="38" t="s">
        <v>287</v>
      </c>
    </row>
    <row r="100" spans="1:12" ht="27" x14ac:dyDescent="0.25">
      <c r="A100" s="36" t="s">
        <v>288</v>
      </c>
      <c r="B100" s="37">
        <v>10</v>
      </c>
      <c r="C100" s="38" t="s">
        <v>289</v>
      </c>
      <c r="D100" s="39">
        <v>309</v>
      </c>
      <c r="E100" s="40">
        <v>0</v>
      </c>
      <c r="F100" s="38">
        <v>0</v>
      </c>
      <c r="G100" s="40">
        <v>0</v>
      </c>
      <c r="H100" s="38">
        <v>0</v>
      </c>
      <c r="I100" s="40">
        <v>0</v>
      </c>
      <c r="J100" s="38">
        <v>0</v>
      </c>
      <c r="K100" s="40">
        <v>309</v>
      </c>
      <c r="L100" s="38" t="s">
        <v>290</v>
      </c>
    </row>
    <row r="101" spans="1:12" ht="94.5" x14ac:dyDescent="0.25">
      <c r="A101" s="36" t="s">
        <v>291</v>
      </c>
      <c r="B101" s="37">
        <v>8</v>
      </c>
      <c r="C101" s="38" t="s">
        <v>46</v>
      </c>
      <c r="D101" s="39">
        <v>5</v>
      </c>
      <c r="E101" s="40">
        <v>0</v>
      </c>
      <c r="F101" s="38">
        <v>0</v>
      </c>
      <c r="G101" s="40">
        <v>20</v>
      </c>
      <c r="H101" s="38" t="s">
        <v>292</v>
      </c>
      <c r="I101" s="40">
        <v>0</v>
      </c>
      <c r="J101" s="38">
        <v>0</v>
      </c>
      <c r="K101" s="40">
        <v>25</v>
      </c>
      <c r="L101" s="38" t="s">
        <v>293</v>
      </c>
    </row>
    <row r="102" spans="1:12" ht="40.5" x14ac:dyDescent="0.25">
      <c r="A102" s="36" t="s">
        <v>294</v>
      </c>
      <c r="B102" s="37">
        <v>14</v>
      </c>
      <c r="C102" s="38" t="s">
        <v>295</v>
      </c>
      <c r="D102" s="39">
        <v>250</v>
      </c>
      <c r="E102" s="40">
        <v>0</v>
      </c>
      <c r="F102" s="38">
        <v>0</v>
      </c>
      <c r="G102" s="40">
        <v>0</v>
      </c>
      <c r="H102" s="38">
        <v>0</v>
      </c>
      <c r="I102" s="40">
        <v>0</v>
      </c>
      <c r="J102" s="38">
        <v>0</v>
      </c>
      <c r="K102" s="40">
        <v>250</v>
      </c>
      <c r="L102" s="38" t="s">
        <v>296</v>
      </c>
    </row>
    <row r="103" spans="1:12" ht="40.5" x14ac:dyDescent="0.25">
      <c r="A103" s="36" t="s">
        <v>297</v>
      </c>
      <c r="B103" s="37">
        <v>25</v>
      </c>
      <c r="C103" s="38" t="s">
        <v>298</v>
      </c>
      <c r="D103" s="39">
        <v>1540</v>
      </c>
      <c r="E103" s="40">
        <v>0</v>
      </c>
      <c r="F103" s="38" t="s">
        <v>68</v>
      </c>
      <c r="G103" s="40">
        <v>0</v>
      </c>
      <c r="H103" s="38" t="s">
        <v>69</v>
      </c>
      <c r="I103" s="40">
        <v>625</v>
      </c>
      <c r="J103" s="38" t="s">
        <v>299</v>
      </c>
      <c r="K103" s="41" t="s">
        <v>300</v>
      </c>
      <c r="L103" s="38" t="s">
        <v>301</v>
      </c>
    </row>
    <row r="104" spans="1:12" ht="67.5" x14ac:dyDescent="0.25">
      <c r="A104" s="36" t="s">
        <v>302</v>
      </c>
      <c r="B104" s="37">
        <v>15</v>
      </c>
      <c r="C104" s="38" t="s">
        <v>303</v>
      </c>
      <c r="D104" s="39">
        <v>2807</v>
      </c>
      <c r="E104" s="41" t="s">
        <v>304</v>
      </c>
      <c r="F104" s="38" t="s">
        <v>305</v>
      </c>
      <c r="G104" s="41" t="s">
        <v>306</v>
      </c>
      <c r="H104" s="38" t="s">
        <v>307</v>
      </c>
      <c r="I104" s="41" t="s">
        <v>304</v>
      </c>
      <c r="J104" s="38" t="s">
        <v>305</v>
      </c>
      <c r="K104" s="41" t="s">
        <v>308</v>
      </c>
      <c r="L104" s="38" t="s">
        <v>309</v>
      </c>
    </row>
    <row r="105" spans="1:12" ht="67.5" x14ac:dyDescent="0.25">
      <c r="A105" s="36" t="s">
        <v>310</v>
      </c>
      <c r="B105" s="37">
        <v>1</v>
      </c>
      <c r="C105" s="38" t="s">
        <v>311</v>
      </c>
      <c r="D105" s="39">
        <v>150</v>
      </c>
      <c r="E105" s="40">
        <v>0</v>
      </c>
      <c r="F105" s="38">
        <v>0</v>
      </c>
      <c r="G105" s="40">
        <v>0</v>
      </c>
      <c r="H105" s="38">
        <v>0</v>
      </c>
      <c r="I105" s="40">
        <v>150</v>
      </c>
      <c r="J105" s="38" t="s">
        <v>312</v>
      </c>
      <c r="K105" s="40">
        <v>0</v>
      </c>
      <c r="L105" s="38">
        <v>0</v>
      </c>
    </row>
    <row r="106" spans="1:12" ht="27" x14ac:dyDescent="0.25">
      <c r="A106" s="36" t="s">
        <v>313</v>
      </c>
      <c r="B106" s="37">
        <v>6.5</v>
      </c>
      <c r="C106" s="38" t="s">
        <v>46</v>
      </c>
      <c r="D106" s="39">
        <v>50</v>
      </c>
      <c r="E106" s="40">
        <v>0</v>
      </c>
      <c r="F106" s="38">
        <v>0</v>
      </c>
      <c r="G106" s="40">
        <v>0</v>
      </c>
      <c r="H106" s="38">
        <v>0</v>
      </c>
      <c r="I106" s="40">
        <v>50</v>
      </c>
      <c r="J106" s="38" t="s">
        <v>189</v>
      </c>
      <c r="K106" s="40">
        <v>0</v>
      </c>
      <c r="L106" s="38">
        <v>0</v>
      </c>
    </row>
    <row r="107" spans="1:12" ht="27" x14ac:dyDescent="0.25">
      <c r="A107" s="36" t="s">
        <v>314</v>
      </c>
      <c r="B107" s="37">
        <v>25</v>
      </c>
      <c r="C107" s="38" t="s">
        <v>168</v>
      </c>
      <c r="D107" s="39">
        <v>1298</v>
      </c>
      <c r="E107" s="40">
        <v>0</v>
      </c>
      <c r="F107" s="38">
        <v>0</v>
      </c>
      <c r="G107" s="40">
        <v>0</v>
      </c>
      <c r="H107" s="38">
        <v>0</v>
      </c>
      <c r="I107" s="40">
        <v>0</v>
      </c>
      <c r="J107" s="38">
        <v>0</v>
      </c>
      <c r="K107" s="40">
        <v>1298</v>
      </c>
      <c r="L107" s="38" t="s">
        <v>315</v>
      </c>
    </row>
    <row r="108" spans="1:12" ht="40.5" x14ac:dyDescent="0.25">
      <c r="A108" s="36" t="s">
        <v>316</v>
      </c>
      <c r="B108" s="37">
        <v>20</v>
      </c>
      <c r="C108" s="38" t="s">
        <v>46</v>
      </c>
      <c r="D108" s="39">
        <v>4577</v>
      </c>
      <c r="E108" s="40">
        <v>0</v>
      </c>
      <c r="F108" s="38">
        <v>0</v>
      </c>
      <c r="G108" s="40">
        <v>0</v>
      </c>
      <c r="H108" s="38">
        <v>0</v>
      </c>
      <c r="I108" s="40">
        <v>0</v>
      </c>
      <c r="J108" s="38">
        <v>0</v>
      </c>
      <c r="K108" s="41" t="s">
        <v>317</v>
      </c>
      <c r="L108" s="38" t="s">
        <v>318</v>
      </c>
    </row>
    <row r="109" spans="1:12" ht="81" x14ac:dyDescent="0.25">
      <c r="A109" s="36" t="s">
        <v>319</v>
      </c>
      <c r="B109" s="37">
        <v>12</v>
      </c>
      <c r="C109" s="38" t="s">
        <v>320</v>
      </c>
      <c r="D109" s="39">
        <v>269</v>
      </c>
      <c r="E109" s="40">
        <v>0</v>
      </c>
      <c r="F109" s="38">
        <v>0</v>
      </c>
      <c r="G109" s="40">
        <v>0</v>
      </c>
      <c r="H109" s="38">
        <v>0</v>
      </c>
      <c r="I109" s="40">
        <v>206</v>
      </c>
      <c r="J109" s="38" t="s">
        <v>321</v>
      </c>
      <c r="K109" s="40">
        <v>63</v>
      </c>
      <c r="L109" s="38" t="s">
        <v>322</v>
      </c>
    </row>
    <row r="110" spans="1:12" ht="94.5" x14ac:dyDescent="0.25">
      <c r="A110" s="36" t="s">
        <v>323</v>
      </c>
      <c r="B110" s="37">
        <v>12</v>
      </c>
      <c r="C110" s="38" t="s">
        <v>324</v>
      </c>
      <c r="D110" s="39">
        <v>5100</v>
      </c>
      <c r="E110" s="40">
        <v>0</v>
      </c>
      <c r="F110" s="38">
        <v>0</v>
      </c>
      <c r="G110" s="40">
        <v>0</v>
      </c>
      <c r="H110" s="38">
        <v>0</v>
      </c>
      <c r="I110" s="40">
        <v>600</v>
      </c>
      <c r="J110" s="38" t="s">
        <v>325</v>
      </c>
      <c r="K110" s="40">
        <v>4500</v>
      </c>
      <c r="L110" s="38" t="s">
        <v>326</v>
      </c>
    </row>
    <row r="111" spans="1:12" x14ac:dyDescent="0.25">
      <c r="A111" s="36" t="s">
        <v>327</v>
      </c>
      <c r="B111" s="37">
        <v>7</v>
      </c>
      <c r="C111" s="38" t="s">
        <v>328</v>
      </c>
      <c r="D111" s="39">
        <v>20</v>
      </c>
      <c r="E111" s="40">
        <v>0</v>
      </c>
      <c r="F111" s="38">
        <v>0</v>
      </c>
      <c r="G111" s="40">
        <v>0</v>
      </c>
      <c r="H111" s="38">
        <v>0</v>
      </c>
      <c r="I111" s="40">
        <v>0</v>
      </c>
      <c r="J111" s="38">
        <v>0</v>
      </c>
      <c r="K111" s="40">
        <v>20</v>
      </c>
      <c r="L111" s="38" t="s">
        <v>329</v>
      </c>
    </row>
    <row r="112" spans="1:12" ht="27" x14ac:dyDescent="0.25">
      <c r="A112" s="36" t="s">
        <v>330</v>
      </c>
      <c r="B112" s="37">
        <v>11</v>
      </c>
      <c r="C112" s="38" t="s">
        <v>46</v>
      </c>
      <c r="D112" s="39">
        <v>129</v>
      </c>
      <c r="E112" s="40">
        <v>0</v>
      </c>
      <c r="F112" s="38">
        <v>0</v>
      </c>
      <c r="G112" s="40">
        <v>0</v>
      </c>
      <c r="H112" s="38">
        <v>0</v>
      </c>
      <c r="I112" s="40">
        <v>0</v>
      </c>
      <c r="J112" s="38">
        <v>0</v>
      </c>
      <c r="K112" s="40">
        <v>129</v>
      </c>
      <c r="L112" s="38" t="s">
        <v>331</v>
      </c>
    </row>
    <row r="113" spans="1:12" ht="40.5" x14ac:dyDescent="0.25">
      <c r="A113" s="36" t="s">
        <v>332</v>
      </c>
      <c r="B113" s="37">
        <v>10</v>
      </c>
      <c r="C113" s="38" t="s">
        <v>333</v>
      </c>
      <c r="D113" s="39">
        <v>927</v>
      </c>
      <c r="E113" s="40">
        <v>0</v>
      </c>
      <c r="F113" s="38">
        <v>0</v>
      </c>
      <c r="G113" s="40">
        <v>0</v>
      </c>
      <c r="H113" s="38">
        <v>0</v>
      </c>
      <c r="I113" s="40">
        <v>675</v>
      </c>
      <c r="J113" s="38" t="s">
        <v>334</v>
      </c>
      <c r="K113" s="40">
        <v>252</v>
      </c>
      <c r="L113" s="38" t="s">
        <v>335</v>
      </c>
    </row>
    <row r="114" spans="1:12" ht="94.5" x14ac:dyDescent="0.25">
      <c r="A114" s="36" t="s">
        <v>336</v>
      </c>
      <c r="B114" s="37">
        <v>15</v>
      </c>
      <c r="C114" s="38" t="s">
        <v>337</v>
      </c>
      <c r="D114" s="39">
        <v>3267</v>
      </c>
      <c r="E114" s="40">
        <v>872</v>
      </c>
      <c r="F114" s="38" t="s">
        <v>202</v>
      </c>
      <c r="G114" s="40">
        <v>945</v>
      </c>
      <c r="H114" s="38" t="s">
        <v>203</v>
      </c>
      <c r="I114" s="40">
        <v>0</v>
      </c>
      <c r="J114" s="38" t="s">
        <v>338</v>
      </c>
      <c r="K114" s="40">
        <v>5083</v>
      </c>
      <c r="L114" s="38" t="s">
        <v>339</v>
      </c>
    </row>
    <row r="115" spans="1:12" ht="54" x14ac:dyDescent="0.25">
      <c r="A115" s="36" t="s">
        <v>340</v>
      </c>
      <c r="B115" s="37">
        <v>15</v>
      </c>
      <c r="C115" s="38" t="s">
        <v>341</v>
      </c>
      <c r="D115" s="39">
        <v>3669</v>
      </c>
      <c r="E115" s="40">
        <v>1300</v>
      </c>
      <c r="F115" s="38" t="s">
        <v>342</v>
      </c>
      <c r="G115" s="40">
        <v>230</v>
      </c>
      <c r="H115" s="38" t="s">
        <v>343</v>
      </c>
      <c r="I115" s="40">
        <v>1300</v>
      </c>
      <c r="J115" s="38" t="s">
        <v>342</v>
      </c>
      <c r="K115" s="40">
        <v>3899</v>
      </c>
      <c r="L115" s="38" t="s">
        <v>344</v>
      </c>
    </row>
    <row r="116" spans="1:12" ht="94.5" x14ac:dyDescent="0.25">
      <c r="A116" s="36" t="s">
        <v>345</v>
      </c>
      <c r="B116" s="37">
        <v>20</v>
      </c>
      <c r="C116" s="38" t="s">
        <v>125</v>
      </c>
      <c r="D116" s="39">
        <v>8948</v>
      </c>
      <c r="E116" s="40">
        <v>714</v>
      </c>
      <c r="F116" s="38" t="s">
        <v>209</v>
      </c>
      <c r="G116" s="40">
        <v>419</v>
      </c>
      <c r="H116" s="38" t="s">
        <v>211</v>
      </c>
      <c r="I116" s="40">
        <v>973</v>
      </c>
      <c r="J116" s="38" t="s">
        <v>256</v>
      </c>
      <c r="K116" s="40">
        <v>9108</v>
      </c>
      <c r="L116" s="38" t="s">
        <v>346</v>
      </c>
    </row>
    <row r="117" spans="1:12" ht="54" x14ac:dyDescent="0.25">
      <c r="A117" s="36" t="s">
        <v>347</v>
      </c>
      <c r="B117" s="37">
        <v>20</v>
      </c>
      <c r="C117" s="38" t="s">
        <v>348</v>
      </c>
      <c r="D117" s="39">
        <v>6286</v>
      </c>
      <c r="E117" s="40">
        <v>0</v>
      </c>
      <c r="F117" s="38">
        <v>0</v>
      </c>
      <c r="G117" s="40">
        <v>0</v>
      </c>
      <c r="H117" s="38">
        <v>0</v>
      </c>
      <c r="I117" s="41" t="s">
        <v>349</v>
      </c>
      <c r="J117" s="38" t="s">
        <v>350</v>
      </c>
      <c r="K117" s="41" t="s">
        <v>351</v>
      </c>
      <c r="L117" s="38" t="s">
        <v>352</v>
      </c>
    </row>
    <row r="118" spans="1:12" ht="54" x14ac:dyDescent="0.25">
      <c r="A118" s="36" t="s">
        <v>353</v>
      </c>
      <c r="B118" s="37">
        <v>20</v>
      </c>
      <c r="C118" s="38" t="s">
        <v>348</v>
      </c>
      <c r="D118" s="39">
        <v>6286</v>
      </c>
      <c r="E118" s="40">
        <v>0</v>
      </c>
      <c r="F118" s="38">
        <v>0</v>
      </c>
      <c r="G118" s="40">
        <v>0</v>
      </c>
      <c r="H118" s="38">
        <v>0</v>
      </c>
      <c r="I118" s="41" t="s">
        <v>349</v>
      </c>
      <c r="J118" s="38" t="s">
        <v>350</v>
      </c>
      <c r="K118" s="41" t="s">
        <v>351</v>
      </c>
      <c r="L118" s="38" t="s">
        <v>352</v>
      </c>
    </row>
    <row r="119" spans="1:12" ht="54" x14ac:dyDescent="0.25">
      <c r="A119" s="36" t="s">
        <v>354</v>
      </c>
      <c r="B119" s="37">
        <v>20</v>
      </c>
      <c r="C119" s="38" t="s">
        <v>348</v>
      </c>
      <c r="D119" s="39">
        <v>6286</v>
      </c>
      <c r="E119" s="40">
        <v>0</v>
      </c>
      <c r="F119" s="38">
        <v>0</v>
      </c>
      <c r="G119" s="40">
        <v>0</v>
      </c>
      <c r="H119" s="38">
        <v>0</v>
      </c>
      <c r="I119" s="41" t="s">
        <v>349</v>
      </c>
      <c r="J119" s="38" t="s">
        <v>350</v>
      </c>
      <c r="K119" s="41" t="s">
        <v>351</v>
      </c>
      <c r="L119" s="38" t="s">
        <v>352</v>
      </c>
    </row>
    <row r="120" spans="1:12" ht="54" x14ac:dyDescent="0.25">
      <c r="A120" s="36" t="s">
        <v>355</v>
      </c>
      <c r="B120" s="37">
        <v>20</v>
      </c>
      <c r="C120" s="38" t="s">
        <v>356</v>
      </c>
      <c r="D120" s="39">
        <v>6286</v>
      </c>
      <c r="E120" s="40">
        <v>0</v>
      </c>
      <c r="F120" s="38">
        <v>0</v>
      </c>
      <c r="G120" s="40">
        <v>0</v>
      </c>
      <c r="H120" s="38">
        <v>0</v>
      </c>
      <c r="I120" s="41" t="s">
        <v>349</v>
      </c>
      <c r="J120" s="38" t="s">
        <v>350</v>
      </c>
      <c r="K120" s="41" t="s">
        <v>351</v>
      </c>
      <c r="L120" s="38" t="s">
        <v>352</v>
      </c>
    </row>
    <row r="121" spans="1:12" ht="27" x14ac:dyDescent="0.25">
      <c r="A121" s="36" t="s">
        <v>357</v>
      </c>
      <c r="B121" s="37">
        <v>10</v>
      </c>
      <c r="C121" s="38" t="s">
        <v>46</v>
      </c>
      <c r="D121" s="39">
        <v>51</v>
      </c>
      <c r="E121" s="40">
        <v>0</v>
      </c>
      <c r="F121" s="38">
        <v>0</v>
      </c>
      <c r="G121" s="40">
        <v>0</v>
      </c>
      <c r="H121" s="38">
        <v>0</v>
      </c>
      <c r="I121" s="40">
        <v>21</v>
      </c>
      <c r="J121" s="38" t="s">
        <v>358</v>
      </c>
      <c r="K121" s="40">
        <v>31</v>
      </c>
      <c r="L121" s="38" t="s">
        <v>358</v>
      </c>
    </row>
    <row r="122" spans="1:12" ht="40.5" x14ac:dyDescent="0.25">
      <c r="A122" s="36" t="s">
        <v>359</v>
      </c>
      <c r="B122" s="37">
        <v>18</v>
      </c>
      <c r="C122" s="38" t="s">
        <v>360</v>
      </c>
      <c r="D122" s="39">
        <v>299</v>
      </c>
      <c r="E122" s="40">
        <v>0</v>
      </c>
      <c r="F122" s="38">
        <v>0</v>
      </c>
      <c r="G122" s="40">
        <v>0</v>
      </c>
      <c r="H122" s="38">
        <v>0</v>
      </c>
      <c r="I122" s="40">
        <v>0</v>
      </c>
      <c r="J122" s="38">
        <v>0</v>
      </c>
      <c r="K122" s="40">
        <v>299</v>
      </c>
      <c r="L122" s="38" t="s">
        <v>361</v>
      </c>
    </row>
    <row r="123" spans="1:12" x14ac:dyDescent="0.25">
      <c r="A123" s="36" t="s">
        <v>362</v>
      </c>
      <c r="B123" s="37">
        <v>2</v>
      </c>
      <c r="C123" s="38" t="s">
        <v>46</v>
      </c>
      <c r="D123" s="39">
        <v>5</v>
      </c>
      <c r="E123" s="40">
        <v>0</v>
      </c>
      <c r="F123" s="38">
        <v>0</v>
      </c>
      <c r="G123" s="40">
        <v>0</v>
      </c>
      <c r="H123" s="38">
        <v>0</v>
      </c>
      <c r="I123" s="40">
        <v>0</v>
      </c>
      <c r="J123" s="38">
        <v>0</v>
      </c>
      <c r="K123" s="40">
        <v>5</v>
      </c>
      <c r="L123" s="38" t="s">
        <v>363</v>
      </c>
    </row>
    <row r="124" spans="1:12" ht="54" x14ac:dyDescent="0.25">
      <c r="A124" s="36" t="s">
        <v>364</v>
      </c>
      <c r="B124" s="37">
        <v>2</v>
      </c>
      <c r="C124" s="38" t="s">
        <v>46</v>
      </c>
      <c r="D124" s="39">
        <v>172</v>
      </c>
      <c r="E124" s="40">
        <v>0</v>
      </c>
      <c r="F124" s="38" t="s">
        <v>68</v>
      </c>
      <c r="G124" s="40">
        <v>0</v>
      </c>
      <c r="H124" s="38" t="s">
        <v>69</v>
      </c>
      <c r="I124" s="40">
        <v>83</v>
      </c>
      <c r="J124" s="38" t="s">
        <v>365</v>
      </c>
      <c r="K124" s="40">
        <v>89</v>
      </c>
      <c r="L124" s="38" t="s">
        <v>366</v>
      </c>
    </row>
    <row r="125" spans="1:12" ht="54" x14ac:dyDescent="0.25">
      <c r="A125" s="36" t="s">
        <v>367</v>
      </c>
      <c r="B125" s="37">
        <v>10</v>
      </c>
      <c r="C125" s="38" t="s">
        <v>368</v>
      </c>
      <c r="D125" s="39">
        <v>17</v>
      </c>
      <c r="E125" s="40">
        <v>0</v>
      </c>
      <c r="F125" s="38">
        <v>0</v>
      </c>
      <c r="G125" s="40">
        <v>0</v>
      </c>
      <c r="H125" s="38">
        <v>0</v>
      </c>
      <c r="I125" s="40">
        <v>0</v>
      </c>
      <c r="J125" s="38">
        <v>0</v>
      </c>
      <c r="K125" s="40">
        <v>17</v>
      </c>
      <c r="L125" s="38" t="s">
        <v>369</v>
      </c>
    </row>
    <row r="126" spans="1:12" ht="40.5" x14ac:dyDescent="0.25">
      <c r="A126" s="36" t="s">
        <v>370</v>
      </c>
      <c r="B126" s="37">
        <v>10</v>
      </c>
      <c r="C126" s="38" t="s">
        <v>368</v>
      </c>
      <c r="D126" s="39">
        <v>4</v>
      </c>
      <c r="E126" s="40">
        <v>0</v>
      </c>
      <c r="F126" s="38">
        <v>0</v>
      </c>
      <c r="G126" s="40">
        <v>0</v>
      </c>
      <c r="H126" s="38">
        <v>0</v>
      </c>
      <c r="I126" s="40">
        <v>0</v>
      </c>
      <c r="J126" s="38">
        <v>0</v>
      </c>
      <c r="K126" s="40">
        <v>4</v>
      </c>
      <c r="L126" s="38" t="s">
        <v>371</v>
      </c>
    </row>
    <row r="127" spans="1:12" ht="81" x14ac:dyDescent="0.25">
      <c r="A127" s="36" t="s">
        <v>372</v>
      </c>
      <c r="B127" s="37">
        <v>10</v>
      </c>
      <c r="C127" s="38" t="s">
        <v>196</v>
      </c>
      <c r="D127" s="39">
        <v>1262</v>
      </c>
      <c r="E127" s="40">
        <v>0</v>
      </c>
      <c r="F127" s="38" t="s">
        <v>373</v>
      </c>
      <c r="G127" s="40">
        <v>0</v>
      </c>
      <c r="H127" s="38" t="s">
        <v>69</v>
      </c>
      <c r="I127" s="40">
        <v>0</v>
      </c>
      <c r="J127" s="38">
        <v>0</v>
      </c>
      <c r="K127" s="41" t="s">
        <v>374</v>
      </c>
      <c r="L127" s="38" t="s">
        <v>375</v>
      </c>
    </row>
    <row r="128" spans="1:12" ht="40.5" x14ac:dyDescent="0.25">
      <c r="A128" s="46" t="s">
        <v>1803</v>
      </c>
      <c r="B128" s="14">
        <v>5</v>
      </c>
      <c r="C128" s="14" t="s">
        <v>46</v>
      </c>
      <c r="D128" s="39">
        <v>63.17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63.17</v>
      </c>
      <c r="L128" s="38" t="s">
        <v>1817</v>
      </c>
    </row>
  </sheetData>
  <autoFilter ref="A3:B127" xr:uid="{7678B52F-70A3-4721-A726-FDF2A4D4582D}"/>
  <mergeCells count="22">
    <mergeCell ref="F43:F44"/>
    <mergeCell ref="G43:G44"/>
    <mergeCell ref="H43:H44"/>
    <mergeCell ref="I43:I44"/>
    <mergeCell ref="J43:J44"/>
    <mergeCell ref="K43:K44"/>
    <mergeCell ref="G16:G18"/>
    <mergeCell ref="H16:H18"/>
    <mergeCell ref="I16:I18"/>
    <mergeCell ref="J16:J18"/>
    <mergeCell ref="K16:K18"/>
    <mergeCell ref="A43:A44"/>
    <mergeCell ref="B43:B44"/>
    <mergeCell ref="C43:C44"/>
    <mergeCell ref="D43:D44"/>
    <mergeCell ref="E43:E44"/>
    <mergeCell ref="F16:F18"/>
    <mergeCell ref="A16:A18"/>
    <mergeCell ref="B16:B18"/>
    <mergeCell ref="C16:C18"/>
    <mergeCell ref="D16:D18"/>
    <mergeCell ref="E16:E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CCF11-3AF4-4E2A-8682-1B8CD4500C23}">
  <dimension ref="A1:K1316"/>
  <sheetViews>
    <sheetView zoomScale="80" zoomScaleNormal="80" workbookViewId="0">
      <pane xSplit="2" ySplit="3" topLeftCell="C4" activePane="bottomRight" state="frozen"/>
      <selection sqref="A1:A2"/>
      <selection pane="topRight" sqref="A1:A2"/>
      <selection pane="bottomLeft" sqref="A1:A2"/>
      <selection pane="bottomRight"/>
    </sheetView>
  </sheetViews>
  <sheetFormatPr defaultColWidth="9.140625" defaultRowHeight="15" x14ac:dyDescent="0.25"/>
  <cols>
    <col min="1" max="1" width="45.5703125" style="1" customWidth="1"/>
    <col min="2" max="2" width="67.5703125" style="3" customWidth="1"/>
    <col min="3" max="3" width="42.5703125" style="2" customWidth="1"/>
    <col min="4" max="4" width="43.42578125" style="2" customWidth="1"/>
    <col min="5" max="5" width="67.5703125" style="2" customWidth="1"/>
    <col min="6" max="6" width="26.42578125" style="1" bestFit="1" customWidth="1"/>
    <col min="7" max="7" width="10.42578125" style="1" customWidth="1"/>
    <col min="8" max="8" width="62.42578125" style="1" customWidth="1"/>
    <col min="9" max="9" width="99" style="1" customWidth="1"/>
    <col min="10" max="10" width="24" style="1" customWidth="1"/>
    <col min="11" max="16384" width="9.140625" style="1"/>
  </cols>
  <sheetData>
    <row r="1" spans="1:11" x14ac:dyDescent="0.25">
      <c r="A1" s="87" t="s">
        <v>1837</v>
      </c>
      <c r="B1" s="68"/>
      <c r="C1" s="69"/>
      <c r="D1" s="69"/>
      <c r="E1" s="69"/>
    </row>
    <row r="2" spans="1:11" x14ac:dyDescent="0.25">
      <c r="A2" s="87" t="s">
        <v>1834</v>
      </c>
      <c r="B2" s="68"/>
      <c r="C2" s="69"/>
      <c r="D2" s="69"/>
      <c r="E2" s="69"/>
    </row>
    <row r="3" spans="1:11" s="4" customFormat="1" x14ac:dyDescent="0.25">
      <c r="A3" s="5" t="s">
        <v>0</v>
      </c>
      <c r="B3" s="7" t="s">
        <v>0</v>
      </c>
      <c r="C3" s="6" t="s">
        <v>376</v>
      </c>
      <c r="D3" s="6" t="s">
        <v>377</v>
      </c>
      <c r="E3" s="6" t="s">
        <v>378</v>
      </c>
      <c r="F3" s="5" t="s">
        <v>379</v>
      </c>
      <c r="G3" s="5" t="s">
        <v>380</v>
      </c>
      <c r="H3" s="5" t="s">
        <v>381</v>
      </c>
      <c r="I3" s="5" t="s">
        <v>2</v>
      </c>
      <c r="J3" s="5" t="s">
        <v>382</v>
      </c>
      <c r="K3" s="5"/>
    </row>
    <row r="4" spans="1:11" ht="15" customHeight="1" x14ac:dyDescent="0.25">
      <c r="A4" s="1" t="s">
        <v>12</v>
      </c>
      <c r="B4" s="78" t="s">
        <v>12</v>
      </c>
      <c r="C4" s="79" t="s">
        <v>383</v>
      </c>
      <c r="D4" s="79" t="s">
        <v>384</v>
      </c>
      <c r="E4" s="79" t="s">
        <v>385</v>
      </c>
      <c r="F4" s="1" t="s">
        <v>386</v>
      </c>
      <c r="G4" s="1">
        <v>365</v>
      </c>
      <c r="H4" s="1" t="s">
        <v>387</v>
      </c>
      <c r="J4" s="1" t="s">
        <v>388</v>
      </c>
    </row>
    <row r="5" spans="1:11" x14ac:dyDescent="0.25">
      <c r="A5" s="1" t="s">
        <v>12</v>
      </c>
      <c r="B5" s="78"/>
      <c r="C5" s="79"/>
      <c r="D5" s="79"/>
      <c r="E5" s="79"/>
      <c r="F5" s="1" t="s">
        <v>389</v>
      </c>
      <c r="G5" s="1">
        <v>3412</v>
      </c>
      <c r="H5" s="1" t="s">
        <v>390</v>
      </c>
      <c r="J5" s="1" t="s">
        <v>388</v>
      </c>
    </row>
    <row r="6" spans="1:11" x14ac:dyDescent="0.25">
      <c r="A6" s="1" t="s">
        <v>12</v>
      </c>
      <c r="B6" s="78"/>
      <c r="C6" s="79"/>
      <c r="D6" s="79"/>
      <c r="E6" s="79"/>
      <c r="F6" s="1" t="s">
        <v>391</v>
      </c>
      <c r="G6" s="1">
        <v>2.4</v>
      </c>
      <c r="H6" s="1" t="s">
        <v>392</v>
      </c>
      <c r="I6" s="1" t="s">
        <v>393</v>
      </c>
      <c r="J6" s="1" t="s">
        <v>388</v>
      </c>
    </row>
    <row r="7" spans="1:11" x14ac:dyDescent="0.25">
      <c r="A7" s="1" t="s">
        <v>12</v>
      </c>
      <c r="B7" s="78"/>
      <c r="C7" s="79"/>
      <c r="D7" s="79"/>
      <c r="E7" s="79"/>
      <c r="F7" s="1" t="s">
        <v>391</v>
      </c>
      <c r="G7" s="1">
        <v>2</v>
      </c>
      <c r="H7" s="1" t="s">
        <v>394</v>
      </c>
      <c r="I7" s="1" t="s">
        <v>393</v>
      </c>
      <c r="J7" s="1" t="s">
        <v>388</v>
      </c>
    </row>
    <row r="8" spans="1:11" x14ac:dyDescent="0.25">
      <c r="A8" s="1" t="s">
        <v>12</v>
      </c>
      <c r="B8" s="78"/>
      <c r="C8" s="79"/>
      <c r="D8" s="79"/>
      <c r="E8" s="79"/>
      <c r="F8" s="1" t="s">
        <v>391</v>
      </c>
      <c r="G8" s="1">
        <v>2.6</v>
      </c>
      <c r="H8" s="1" t="s">
        <v>395</v>
      </c>
      <c r="I8" s="1" t="s">
        <v>393</v>
      </c>
      <c r="J8" s="1" t="s">
        <v>388</v>
      </c>
    </row>
    <row r="9" spans="1:11" x14ac:dyDescent="0.25">
      <c r="A9" s="1" t="s">
        <v>12</v>
      </c>
      <c r="B9" s="78"/>
      <c r="C9" s="79"/>
      <c r="D9" s="79"/>
      <c r="E9" s="79"/>
      <c r="F9" s="1" t="s">
        <v>396</v>
      </c>
      <c r="G9" s="1">
        <v>1.0083</v>
      </c>
      <c r="H9" s="1" t="s">
        <v>397</v>
      </c>
      <c r="I9" s="1" t="s">
        <v>398</v>
      </c>
      <c r="J9" s="1" t="s">
        <v>388</v>
      </c>
    </row>
    <row r="10" spans="1:11" x14ac:dyDescent="0.25">
      <c r="A10" s="1" t="s">
        <v>12</v>
      </c>
      <c r="B10" s="78"/>
      <c r="C10" s="79"/>
      <c r="D10" s="79"/>
      <c r="E10" s="79"/>
      <c r="F10" s="1" t="s">
        <v>399</v>
      </c>
      <c r="G10" s="1">
        <v>20.399999999999999</v>
      </c>
      <c r="H10" s="1" t="s">
        <v>400</v>
      </c>
      <c r="I10" s="1" t="s">
        <v>401</v>
      </c>
      <c r="J10" s="1" t="s">
        <v>388</v>
      </c>
    </row>
    <row r="11" spans="1:11" x14ac:dyDescent="0.25">
      <c r="A11" s="1" t="s">
        <v>12</v>
      </c>
      <c r="B11" s="78"/>
      <c r="C11" s="79"/>
      <c r="D11" s="79"/>
      <c r="E11" s="79"/>
      <c r="F11" s="1" t="s">
        <v>402</v>
      </c>
      <c r="G11" s="1">
        <v>8.33</v>
      </c>
      <c r="H11" s="1" t="s">
        <v>403</v>
      </c>
      <c r="I11" s="1" t="s">
        <v>404</v>
      </c>
      <c r="J11" s="1" t="s">
        <v>388</v>
      </c>
    </row>
    <row r="12" spans="1:11" x14ac:dyDescent="0.25">
      <c r="A12" s="1" t="s">
        <v>12</v>
      </c>
      <c r="B12" s="78"/>
      <c r="C12" s="79"/>
      <c r="D12" s="79"/>
      <c r="E12" s="79"/>
      <c r="F12" s="1" t="s">
        <v>405</v>
      </c>
      <c r="G12" s="1">
        <v>0.92069999999999996</v>
      </c>
      <c r="H12" s="1" t="s">
        <v>406</v>
      </c>
      <c r="I12" s="1" t="s">
        <v>407</v>
      </c>
      <c r="J12" s="1" t="s">
        <v>388</v>
      </c>
    </row>
    <row r="13" spans="1:11" x14ac:dyDescent="0.25">
      <c r="A13" s="1" t="s">
        <v>12</v>
      </c>
      <c r="B13" s="78"/>
      <c r="C13" s="79"/>
      <c r="D13" s="79"/>
      <c r="E13" s="79"/>
      <c r="F13" s="1" t="s">
        <v>408</v>
      </c>
      <c r="G13" s="1">
        <v>120</v>
      </c>
      <c r="H13" s="1" t="s">
        <v>409</v>
      </c>
      <c r="I13" s="1" t="s">
        <v>410</v>
      </c>
      <c r="J13" s="1" t="s">
        <v>388</v>
      </c>
    </row>
    <row r="14" spans="1:11" x14ac:dyDescent="0.25">
      <c r="A14" s="1" t="s">
        <v>12</v>
      </c>
      <c r="B14" s="78"/>
      <c r="C14" s="79"/>
      <c r="D14" s="79"/>
      <c r="E14" s="79"/>
      <c r="F14" s="1" t="s">
        <v>411</v>
      </c>
      <c r="G14" s="1">
        <v>77.051299999999998</v>
      </c>
      <c r="H14" s="1" t="s">
        <v>412</v>
      </c>
      <c r="I14" s="1" t="s">
        <v>413</v>
      </c>
      <c r="J14" s="1" t="s">
        <v>388</v>
      </c>
    </row>
    <row r="15" spans="1:11" x14ac:dyDescent="0.25">
      <c r="A15" s="1" t="s">
        <v>12</v>
      </c>
      <c r="B15" s="78"/>
      <c r="C15" s="79"/>
      <c r="D15" s="79"/>
      <c r="E15" s="79"/>
      <c r="F15" s="1" t="s">
        <v>414</v>
      </c>
      <c r="G15" s="1">
        <v>2.2000000000000002</v>
      </c>
      <c r="H15" s="1" t="s">
        <v>415</v>
      </c>
      <c r="I15" s="1" t="s">
        <v>416</v>
      </c>
      <c r="J15" s="1" t="s">
        <v>388</v>
      </c>
    </row>
    <row r="16" spans="1:11" ht="15" customHeight="1" x14ac:dyDescent="0.25">
      <c r="A16" s="1" t="s">
        <v>17</v>
      </c>
      <c r="B16" s="78" t="s">
        <v>17</v>
      </c>
      <c r="C16" s="79" t="s">
        <v>417</v>
      </c>
      <c r="D16" s="79" t="s">
        <v>418</v>
      </c>
      <c r="E16" s="79" t="s">
        <v>419</v>
      </c>
      <c r="F16" s="1" t="s">
        <v>420</v>
      </c>
      <c r="G16" s="1">
        <v>1257</v>
      </c>
      <c r="H16" s="1" t="s">
        <v>421</v>
      </c>
      <c r="I16" s="1" t="s">
        <v>422</v>
      </c>
      <c r="J16" s="1" t="s">
        <v>388</v>
      </c>
    </row>
    <row r="17" spans="1:10" x14ac:dyDescent="0.25">
      <c r="A17" s="1" t="s">
        <v>17</v>
      </c>
      <c r="B17" s="78"/>
      <c r="C17" s="79"/>
      <c r="D17" s="79"/>
      <c r="E17" s="79"/>
      <c r="F17" s="1" t="s">
        <v>423</v>
      </c>
      <c r="G17" s="1">
        <v>3.28</v>
      </c>
      <c r="H17" s="1" t="s">
        <v>424</v>
      </c>
      <c r="I17" s="1" t="s">
        <v>425</v>
      </c>
      <c r="J17" s="1" t="s">
        <v>388</v>
      </c>
    </row>
    <row r="18" spans="1:10" x14ac:dyDescent="0.25">
      <c r="A18" s="1" t="s">
        <v>17</v>
      </c>
      <c r="B18" s="78"/>
      <c r="C18" s="79"/>
      <c r="D18" s="79"/>
      <c r="E18" s="79"/>
      <c r="F18" s="1" t="s">
        <v>426</v>
      </c>
      <c r="G18" s="1">
        <v>1.36</v>
      </c>
      <c r="H18" s="1" t="s">
        <v>427</v>
      </c>
      <c r="I18" s="1" t="s">
        <v>425</v>
      </c>
      <c r="J18" s="1" t="s">
        <v>388</v>
      </c>
    </row>
    <row r="19" spans="1:10" x14ac:dyDescent="0.25">
      <c r="A19" s="1" t="s">
        <v>17</v>
      </c>
      <c r="B19" s="78"/>
      <c r="C19" s="79"/>
      <c r="D19" s="79"/>
      <c r="E19" s="79"/>
      <c r="F19" s="1" t="s">
        <v>420</v>
      </c>
      <c r="G19" s="1">
        <v>949</v>
      </c>
      <c r="H19" s="1" t="s">
        <v>428</v>
      </c>
      <c r="I19" s="1" t="s">
        <v>422</v>
      </c>
      <c r="J19" s="1" t="s">
        <v>388</v>
      </c>
    </row>
    <row r="20" spans="1:10" x14ac:dyDescent="0.25">
      <c r="A20" s="1" t="s">
        <v>17</v>
      </c>
      <c r="B20" s="78"/>
      <c r="C20" s="79"/>
      <c r="D20" s="79"/>
      <c r="E20" s="79"/>
      <c r="F20" s="1" t="s">
        <v>423</v>
      </c>
      <c r="G20" s="1">
        <v>2.68</v>
      </c>
      <c r="H20" s="1" t="s">
        <v>429</v>
      </c>
      <c r="I20" s="1" t="s">
        <v>425</v>
      </c>
      <c r="J20" s="1" t="s">
        <v>388</v>
      </c>
    </row>
    <row r="21" spans="1:10" x14ac:dyDescent="0.25">
      <c r="A21" s="1" t="s">
        <v>17</v>
      </c>
      <c r="B21" s="78"/>
      <c r="C21" s="79"/>
      <c r="D21" s="79"/>
      <c r="E21" s="79"/>
      <c r="F21" s="1" t="s">
        <v>426</v>
      </c>
      <c r="G21" s="1">
        <v>0.23</v>
      </c>
      <c r="H21" s="1" t="s">
        <v>430</v>
      </c>
      <c r="I21" s="1" t="s">
        <v>425</v>
      </c>
      <c r="J21" s="1" t="s">
        <v>388</v>
      </c>
    </row>
    <row r="22" spans="1:10" x14ac:dyDescent="0.25">
      <c r="A22" s="1" t="s">
        <v>17</v>
      </c>
      <c r="B22" s="78"/>
      <c r="C22" s="79"/>
      <c r="D22" s="79"/>
      <c r="E22" s="79"/>
      <c r="F22" s="1" t="s">
        <v>420</v>
      </c>
      <c r="G22" s="1">
        <v>2138</v>
      </c>
      <c r="H22" s="1" t="s">
        <v>431</v>
      </c>
      <c r="I22" s="1" t="s">
        <v>422</v>
      </c>
      <c r="J22" s="1" t="s">
        <v>388</v>
      </c>
    </row>
    <row r="23" spans="1:10" x14ac:dyDescent="0.25">
      <c r="A23" s="1" t="s">
        <v>17</v>
      </c>
      <c r="B23" s="78"/>
      <c r="C23" s="79"/>
      <c r="D23" s="79"/>
      <c r="E23" s="79"/>
      <c r="F23" s="1" t="s">
        <v>423</v>
      </c>
      <c r="G23" s="1">
        <v>2.89</v>
      </c>
      <c r="H23" s="1" t="s">
        <v>432</v>
      </c>
      <c r="I23" s="1" t="s">
        <v>425</v>
      </c>
      <c r="J23" s="1" t="s">
        <v>388</v>
      </c>
    </row>
    <row r="24" spans="1:10" x14ac:dyDescent="0.25">
      <c r="A24" s="1" t="s">
        <v>17</v>
      </c>
      <c r="B24" s="78"/>
      <c r="C24" s="79"/>
      <c r="D24" s="79"/>
      <c r="E24" s="79"/>
      <c r="F24" s="1" t="s">
        <v>426</v>
      </c>
      <c r="G24" s="1">
        <v>0.76</v>
      </c>
      <c r="H24" s="1" t="s">
        <v>433</v>
      </c>
      <c r="I24" s="1" t="s">
        <v>425</v>
      </c>
      <c r="J24" s="1" t="s">
        <v>388</v>
      </c>
    </row>
    <row r="25" spans="1:10" x14ac:dyDescent="0.25">
      <c r="A25" s="1" t="s">
        <v>17</v>
      </c>
      <c r="B25" s="78"/>
      <c r="C25" s="79"/>
      <c r="D25" s="79"/>
      <c r="E25" s="79"/>
      <c r="F25" s="1" t="s">
        <v>434</v>
      </c>
      <c r="G25" s="1">
        <v>0.08</v>
      </c>
      <c r="H25" s="1" t="s">
        <v>435</v>
      </c>
      <c r="I25" s="1" t="s">
        <v>436</v>
      </c>
      <c r="J25" s="1" t="s">
        <v>388</v>
      </c>
    </row>
    <row r="26" spans="1:10" x14ac:dyDescent="0.25">
      <c r="A26" s="1" t="s">
        <v>17</v>
      </c>
      <c r="B26" s="78"/>
      <c r="C26" s="79"/>
      <c r="D26" s="79"/>
      <c r="E26" s="79"/>
      <c r="F26" s="1" t="s">
        <v>434</v>
      </c>
      <c r="G26" s="1">
        <v>0.08</v>
      </c>
      <c r="H26" s="1" t="s">
        <v>435</v>
      </c>
      <c r="I26" s="1" t="s">
        <v>436</v>
      </c>
      <c r="J26" s="1" t="s">
        <v>388</v>
      </c>
    </row>
    <row r="27" spans="1:10" x14ac:dyDescent="0.25">
      <c r="A27" s="1" t="s">
        <v>17</v>
      </c>
      <c r="B27" s="78"/>
      <c r="C27" s="79"/>
      <c r="D27" s="79"/>
      <c r="E27" s="79"/>
      <c r="F27" s="1" t="s">
        <v>437</v>
      </c>
      <c r="G27" s="1">
        <v>1</v>
      </c>
      <c r="H27" s="1" t="s">
        <v>438</v>
      </c>
      <c r="J27" s="1" t="s">
        <v>388</v>
      </c>
    </row>
    <row r="28" spans="1:10" x14ac:dyDescent="0.25">
      <c r="A28" s="1" t="s">
        <v>17</v>
      </c>
      <c r="B28" s="78"/>
      <c r="C28" s="79"/>
      <c r="D28" s="79"/>
      <c r="E28" s="79"/>
      <c r="F28" s="1" t="s">
        <v>439</v>
      </c>
      <c r="G28" s="1">
        <v>0</v>
      </c>
      <c r="H28" s="1" t="s">
        <v>440</v>
      </c>
      <c r="J28" s="1" t="s">
        <v>388</v>
      </c>
    </row>
    <row r="29" spans="1:10" x14ac:dyDescent="0.25">
      <c r="A29" s="1" t="s">
        <v>17</v>
      </c>
      <c r="B29" s="78"/>
      <c r="C29" s="79"/>
      <c r="D29" s="79"/>
      <c r="E29" s="79"/>
      <c r="F29" s="1" t="s">
        <v>437</v>
      </c>
      <c r="G29" s="1">
        <v>0</v>
      </c>
      <c r="H29" s="1" t="s">
        <v>438</v>
      </c>
      <c r="J29" s="1" t="s">
        <v>388</v>
      </c>
    </row>
    <row r="30" spans="1:10" x14ac:dyDescent="0.25">
      <c r="A30" s="1" t="s">
        <v>17</v>
      </c>
      <c r="B30" s="78"/>
      <c r="C30" s="79"/>
      <c r="D30" s="79"/>
      <c r="E30" s="79"/>
      <c r="F30" s="1" t="s">
        <v>439</v>
      </c>
      <c r="G30" s="1">
        <v>1</v>
      </c>
      <c r="H30" s="1" t="s">
        <v>440</v>
      </c>
      <c r="J30" s="1" t="s">
        <v>388</v>
      </c>
    </row>
    <row r="31" spans="1:10" ht="15" customHeight="1" x14ac:dyDescent="0.25">
      <c r="A31" s="1" t="s">
        <v>22</v>
      </c>
      <c r="B31" s="78" t="s">
        <v>22</v>
      </c>
      <c r="C31" s="79" t="s">
        <v>417</v>
      </c>
      <c r="D31" s="79" t="s">
        <v>441</v>
      </c>
      <c r="E31" s="79" t="s">
        <v>442</v>
      </c>
      <c r="F31" s="1" t="s">
        <v>443</v>
      </c>
      <c r="G31" s="1">
        <v>12000</v>
      </c>
      <c r="H31" s="1" t="s">
        <v>444</v>
      </c>
      <c r="J31" s="1" t="s">
        <v>388</v>
      </c>
    </row>
    <row r="32" spans="1:10" x14ac:dyDescent="0.25">
      <c r="A32" s="1" t="s">
        <v>22</v>
      </c>
      <c r="B32" s="78"/>
      <c r="C32" s="79"/>
      <c r="D32" s="79"/>
      <c r="E32" s="79"/>
      <c r="F32" s="1" t="s">
        <v>445</v>
      </c>
      <c r="G32" s="1">
        <v>3</v>
      </c>
      <c r="H32" s="1" t="s">
        <v>446</v>
      </c>
      <c r="I32" s="1" t="s">
        <v>447</v>
      </c>
      <c r="J32" s="1" t="s">
        <v>388</v>
      </c>
    </row>
    <row r="33" spans="1:10" x14ac:dyDescent="0.25">
      <c r="A33" s="1" t="s">
        <v>22</v>
      </c>
      <c r="B33" s="78"/>
      <c r="C33" s="79"/>
      <c r="D33" s="79"/>
      <c r="E33" s="79"/>
      <c r="F33" s="1" t="s">
        <v>448</v>
      </c>
      <c r="G33" s="1">
        <v>2039.63</v>
      </c>
      <c r="H33" s="1" t="s">
        <v>449</v>
      </c>
      <c r="I33" s="1" t="s">
        <v>450</v>
      </c>
      <c r="J33" s="1" t="s">
        <v>388</v>
      </c>
    </row>
    <row r="34" spans="1:10" x14ac:dyDescent="0.25">
      <c r="A34" s="1" t="s">
        <v>22</v>
      </c>
      <c r="B34" s="78"/>
      <c r="C34" s="79"/>
      <c r="D34" s="79"/>
      <c r="E34" s="79"/>
      <c r="F34" s="1" t="s">
        <v>451</v>
      </c>
      <c r="G34" s="1">
        <v>577.21</v>
      </c>
      <c r="H34" s="1" t="s">
        <v>452</v>
      </c>
      <c r="I34" s="1" t="s">
        <v>453</v>
      </c>
      <c r="J34" s="1" t="s">
        <v>388</v>
      </c>
    </row>
    <row r="35" spans="1:10" x14ac:dyDescent="0.25">
      <c r="A35" s="1" t="s">
        <v>22</v>
      </c>
      <c r="B35" s="78"/>
      <c r="C35" s="79"/>
      <c r="D35" s="79"/>
      <c r="E35" s="79"/>
      <c r="F35" s="1" t="s">
        <v>448</v>
      </c>
      <c r="G35" s="1">
        <v>2039.63</v>
      </c>
      <c r="H35" s="1" t="s">
        <v>454</v>
      </c>
      <c r="I35" s="1" t="s">
        <v>450</v>
      </c>
      <c r="J35" s="1" t="s">
        <v>388</v>
      </c>
    </row>
    <row r="36" spans="1:10" x14ac:dyDescent="0.25">
      <c r="A36" s="1" t="s">
        <v>22</v>
      </c>
      <c r="B36" s="78"/>
      <c r="C36" s="79"/>
      <c r="D36" s="79"/>
      <c r="E36" s="79"/>
      <c r="F36" s="1" t="s">
        <v>451</v>
      </c>
      <c r="G36" s="1">
        <v>577.21</v>
      </c>
      <c r="H36" s="1" t="s">
        <v>455</v>
      </c>
      <c r="I36" s="1" t="s">
        <v>453</v>
      </c>
      <c r="J36" s="1" t="s">
        <v>388</v>
      </c>
    </row>
    <row r="37" spans="1:10" x14ac:dyDescent="0.25">
      <c r="A37" s="1" t="s">
        <v>22</v>
      </c>
      <c r="B37" s="78"/>
      <c r="C37" s="79"/>
      <c r="D37" s="79"/>
      <c r="E37" s="79"/>
      <c r="F37" s="1" t="s">
        <v>445</v>
      </c>
      <c r="G37" s="1">
        <v>2.5</v>
      </c>
      <c r="H37" s="1" t="s">
        <v>456</v>
      </c>
      <c r="I37" s="1" t="s">
        <v>457</v>
      </c>
      <c r="J37" s="1" t="s">
        <v>388</v>
      </c>
    </row>
    <row r="38" spans="1:10" x14ac:dyDescent="0.25">
      <c r="A38" s="1" t="s">
        <v>22</v>
      </c>
      <c r="B38" s="78"/>
      <c r="C38" s="79"/>
      <c r="D38" s="79"/>
      <c r="E38" s="79"/>
      <c r="F38" s="1" t="s">
        <v>451</v>
      </c>
      <c r="G38" s="1">
        <v>577.21</v>
      </c>
      <c r="H38" s="1" t="s">
        <v>458</v>
      </c>
      <c r="I38" s="1" t="s">
        <v>453</v>
      </c>
      <c r="J38" s="1" t="s">
        <v>388</v>
      </c>
    </row>
    <row r="39" spans="1:10" x14ac:dyDescent="0.25">
      <c r="A39" s="1" t="s">
        <v>22</v>
      </c>
      <c r="B39" s="78"/>
      <c r="C39" s="79"/>
      <c r="D39" s="79"/>
      <c r="E39" s="79"/>
      <c r="F39" s="1" t="s">
        <v>448</v>
      </c>
      <c r="G39" s="1">
        <v>2039.63</v>
      </c>
      <c r="H39" s="1" t="s">
        <v>459</v>
      </c>
      <c r="I39" s="1" t="s">
        <v>450</v>
      </c>
      <c r="J39" s="1" t="s">
        <v>388</v>
      </c>
    </row>
    <row r="40" spans="1:10" x14ac:dyDescent="0.25">
      <c r="A40" s="1" t="s">
        <v>22</v>
      </c>
      <c r="B40" s="78"/>
      <c r="C40" s="79"/>
      <c r="D40" s="79"/>
      <c r="E40" s="79"/>
      <c r="F40" s="1" t="s">
        <v>445</v>
      </c>
      <c r="G40" s="1">
        <v>3</v>
      </c>
      <c r="H40" s="1" t="s">
        <v>460</v>
      </c>
      <c r="I40" s="1" t="s">
        <v>461</v>
      </c>
      <c r="J40" s="1" t="s">
        <v>388</v>
      </c>
    </row>
    <row r="41" spans="1:10" x14ac:dyDescent="0.25">
      <c r="A41" s="1" t="s">
        <v>22</v>
      </c>
      <c r="B41" s="78"/>
      <c r="C41" s="79"/>
      <c r="D41" s="79"/>
      <c r="E41" s="79"/>
      <c r="F41" s="1" t="s">
        <v>462</v>
      </c>
      <c r="G41" s="1">
        <v>25</v>
      </c>
      <c r="H41" s="1" t="s">
        <v>463</v>
      </c>
      <c r="I41" s="1" t="s">
        <v>464</v>
      </c>
      <c r="J41" s="1" t="s">
        <v>388</v>
      </c>
    </row>
    <row r="42" spans="1:10" x14ac:dyDescent="0.25">
      <c r="A42" s="1" t="s">
        <v>22</v>
      </c>
      <c r="B42" s="78"/>
      <c r="C42" s="79"/>
      <c r="D42" s="79"/>
      <c r="E42" s="79"/>
      <c r="F42" s="1" t="s">
        <v>437</v>
      </c>
      <c r="G42" s="1">
        <v>1</v>
      </c>
      <c r="H42" s="1" t="s">
        <v>438</v>
      </c>
      <c r="J42" s="1" t="s">
        <v>388</v>
      </c>
    </row>
    <row r="43" spans="1:10" x14ac:dyDescent="0.25">
      <c r="A43" s="1" t="s">
        <v>22</v>
      </c>
      <c r="B43" s="78"/>
      <c r="C43" s="79"/>
      <c r="D43" s="79"/>
      <c r="E43" s="79"/>
      <c r="F43" s="1" t="s">
        <v>439</v>
      </c>
      <c r="G43" s="1">
        <v>0</v>
      </c>
      <c r="H43" s="1" t="s">
        <v>440</v>
      </c>
      <c r="J43" s="1" t="s">
        <v>388</v>
      </c>
    </row>
    <row r="44" spans="1:10" x14ac:dyDescent="0.25">
      <c r="A44" s="1" t="s">
        <v>22</v>
      </c>
      <c r="B44" s="78"/>
      <c r="C44" s="79"/>
      <c r="D44" s="79"/>
      <c r="E44" s="79"/>
      <c r="F44" s="1" t="s">
        <v>437</v>
      </c>
      <c r="G44" s="1">
        <v>0</v>
      </c>
      <c r="H44" s="1" t="s">
        <v>438</v>
      </c>
      <c r="J44" s="1" t="s">
        <v>388</v>
      </c>
    </row>
    <row r="45" spans="1:10" x14ac:dyDescent="0.25">
      <c r="A45" s="1" t="s">
        <v>22</v>
      </c>
      <c r="B45" s="78"/>
      <c r="C45" s="79"/>
      <c r="D45" s="79"/>
      <c r="E45" s="79"/>
      <c r="F45" s="1" t="s">
        <v>439</v>
      </c>
      <c r="G45" s="1">
        <v>1</v>
      </c>
      <c r="H45" s="1" t="s">
        <v>440</v>
      </c>
      <c r="J45" s="1" t="s">
        <v>388</v>
      </c>
    </row>
    <row r="46" spans="1:10" x14ac:dyDescent="0.25">
      <c r="A46" s="1" t="s">
        <v>22</v>
      </c>
      <c r="B46" s="78"/>
      <c r="C46" s="79"/>
      <c r="D46" s="79"/>
      <c r="E46" s="79"/>
      <c r="F46" s="1" t="s">
        <v>465</v>
      </c>
      <c r="G46" s="1">
        <v>15</v>
      </c>
      <c r="H46" s="1" t="s">
        <v>466</v>
      </c>
      <c r="I46" s="1" t="s">
        <v>467</v>
      </c>
      <c r="J46" s="1" t="s">
        <v>388</v>
      </c>
    </row>
    <row r="47" spans="1:10" x14ac:dyDescent="0.25">
      <c r="A47" s="1" t="s">
        <v>22</v>
      </c>
      <c r="B47" s="78"/>
      <c r="C47" s="79"/>
      <c r="D47" s="79"/>
      <c r="E47" s="79"/>
      <c r="F47" s="1" t="s">
        <v>465</v>
      </c>
      <c r="G47" s="1">
        <v>15</v>
      </c>
      <c r="H47" s="1" t="s">
        <v>466</v>
      </c>
      <c r="I47" s="1" t="s">
        <v>467</v>
      </c>
      <c r="J47" s="1" t="s">
        <v>388</v>
      </c>
    </row>
    <row r="48" spans="1:10" x14ac:dyDescent="0.25">
      <c r="A48" s="1" t="s">
        <v>22</v>
      </c>
      <c r="B48" s="78"/>
      <c r="C48" s="79"/>
      <c r="D48" s="79"/>
      <c r="E48" s="79"/>
      <c r="F48" s="1" t="s">
        <v>465</v>
      </c>
      <c r="G48" s="1">
        <v>15</v>
      </c>
      <c r="H48" s="1" t="s">
        <v>466</v>
      </c>
      <c r="I48" s="1" t="s">
        <v>467</v>
      </c>
      <c r="J48" s="1" t="s">
        <v>388</v>
      </c>
    </row>
    <row r="49" spans="1:10" x14ac:dyDescent="0.25">
      <c r="A49" s="1" t="s">
        <v>22</v>
      </c>
      <c r="B49" s="78"/>
      <c r="C49" s="79"/>
      <c r="D49" s="79"/>
      <c r="E49" s="79"/>
      <c r="F49" s="1" t="s">
        <v>468</v>
      </c>
      <c r="G49" s="1">
        <v>8.8000000000000007</v>
      </c>
      <c r="H49" s="1" t="s">
        <v>469</v>
      </c>
      <c r="I49" s="1" t="s">
        <v>470</v>
      </c>
      <c r="J49" s="1" t="s">
        <v>388</v>
      </c>
    </row>
    <row r="50" spans="1:10" x14ac:dyDescent="0.25">
      <c r="A50" s="1" t="s">
        <v>22</v>
      </c>
      <c r="B50" s="78"/>
      <c r="C50" s="79"/>
      <c r="D50" s="79"/>
      <c r="E50" s="79"/>
      <c r="F50" s="1" t="s">
        <v>468</v>
      </c>
      <c r="G50" s="1">
        <v>8.8000000000000007</v>
      </c>
      <c r="H50" s="1" t="s">
        <v>469</v>
      </c>
      <c r="I50" s="1" t="s">
        <v>470</v>
      </c>
      <c r="J50" s="1" t="s">
        <v>388</v>
      </c>
    </row>
    <row r="51" spans="1:10" x14ac:dyDescent="0.25">
      <c r="A51" s="1" t="s">
        <v>22</v>
      </c>
      <c r="B51" s="78"/>
      <c r="C51" s="79"/>
      <c r="D51" s="79"/>
      <c r="E51" s="79"/>
      <c r="F51" s="1" t="s">
        <v>468</v>
      </c>
      <c r="G51" s="1">
        <v>8.8000000000000007</v>
      </c>
      <c r="H51" s="1" t="s">
        <v>469</v>
      </c>
      <c r="I51" s="1" t="s">
        <v>470</v>
      </c>
      <c r="J51" s="1" t="s">
        <v>388</v>
      </c>
    </row>
    <row r="52" spans="1:10" x14ac:dyDescent="0.25">
      <c r="A52" s="1" t="s">
        <v>22</v>
      </c>
      <c r="B52" s="78"/>
      <c r="C52" s="79"/>
      <c r="D52" s="79"/>
      <c r="E52" s="79"/>
      <c r="F52" s="1" t="s">
        <v>471</v>
      </c>
      <c r="G52" s="1">
        <v>13</v>
      </c>
      <c r="H52" s="1" t="s">
        <v>472</v>
      </c>
      <c r="I52" s="1" t="s">
        <v>473</v>
      </c>
      <c r="J52" s="1" t="s">
        <v>388</v>
      </c>
    </row>
    <row r="53" spans="1:10" ht="15" customHeight="1" x14ac:dyDescent="0.25">
      <c r="A53" s="1" t="s">
        <v>29</v>
      </c>
      <c r="B53" s="78" t="s">
        <v>29</v>
      </c>
      <c r="C53" s="79" t="s">
        <v>417</v>
      </c>
      <c r="D53" s="79" t="s">
        <v>474</v>
      </c>
      <c r="E53" s="79" t="s">
        <v>475</v>
      </c>
      <c r="F53" s="1" t="s">
        <v>443</v>
      </c>
      <c r="G53" s="1">
        <v>12000</v>
      </c>
      <c r="H53" s="1" t="s">
        <v>444</v>
      </c>
      <c r="J53" s="1" t="s">
        <v>388</v>
      </c>
    </row>
    <row r="54" spans="1:10" x14ac:dyDescent="0.25">
      <c r="A54" s="1" t="s">
        <v>29</v>
      </c>
      <c r="B54" s="78"/>
      <c r="C54" s="79"/>
      <c r="D54" s="79"/>
      <c r="E54" s="79"/>
      <c r="F54" s="1" t="s">
        <v>445</v>
      </c>
      <c r="G54" s="1">
        <v>3</v>
      </c>
      <c r="H54" s="1" t="s">
        <v>446</v>
      </c>
      <c r="I54" s="1" t="s">
        <v>447</v>
      </c>
      <c r="J54" s="1" t="s">
        <v>388</v>
      </c>
    </row>
    <row r="55" spans="1:10" x14ac:dyDescent="0.25">
      <c r="A55" s="1" t="s">
        <v>29</v>
      </c>
      <c r="B55" s="78"/>
      <c r="C55" s="79"/>
      <c r="D55" s="79"/>
      <c r="E55" s="79"/>
      <c r="F55" s="1" t="s">
        <v>448</v>
      </c>
      <c r="G55" s="1">
        <v>2039.63</v>
      </c>
      <c r="H55" s="1" t="s">
        <v>449</v>
      </c>
      <c r="I55" s="1" t="s">
        <v>450</v>
      </c>
      <c r="J55" s="1" t="s">
        <v>388</v>
      </c>
    </row>
    <row r="56" spans="1:10" x14ac:dyDescent="0.25">
      <c r="A56" s="1" t="s">
        <v>29</v>
      </c>
      <c r="B56" s="78"/>
      <c r="C56" s="79"/>
      <c r="D56" s="79"/>
      <c r="E56" s="79"/>
      <c r="F56" s="1" t="s">
        <v>451</v>
      </c>
      <c r="G56" s="1">
        <v>577.21</v>
      </c>
      <c r="H56" s="1" t="s">
        <v>452</v>
      </c>
      <c r="I56" s="1" t="s">
        <v>453</v>
      </c>
      <c r="J56" s="1" t="s">
        <v>388</v>
      </c>
    </row>
    <row r="57" spans="1:10" x14ac:dyDescent="0.25">
      <c r="A57" s="1" t="s">
        <v>29</v>
      </c>
      <c r="B57" s="78"/>
      <c r="C57" s="79"/>
      <c r="D57" s="79"/>
      <c r="E57" s="79"/>
      <c r="F57" s="1" t="s">
        <v>448</v>
      </c>
      <c r="G57" s="1">
        <v>2039.63</v>
      </c>
      <c r="H57" s="1" t="s">
        <v>454</v>
      </c>
      <c r="I57" s="1" t="s">
        <v>450</v>
      </c>
      <c r="J57" s="1" t="s">
        <v>388</v>
      </c>
    </row>
    <row r="58" spans="1:10" x14ac:dyDescent="0.25">
      <c r="A58" s="1" t="s">
        <v>29</v>
      </c>
      <c r="B58" s="78"/>
      <c r="C58" s="79"/>
      <c r="D58" s="79"/>
      <c r="E58" s="79"/>
      <c r="F58" s="1" t="s">
        <v>451</v>
      </c>
      <c r="G58" s="1">
        <v>577.21</v>
      </c>
      <c r="H58" s="1" t="s">
        <v>455</v>
      </c>
      <c r="I58" s="1" t="s">
        <v>453</v>
      </c>
      <c r="J58" s="1" t="s">
        <v>388</v>
      </c>
    </row>
    <row r="59" spans="1:10" x14ac:dyDescent="0.25">
      <c r="A59" s="1" t="s">
        <v>29</v>
      </c>
      <c r="B59" s="78"/>
      <c r="C59" s="79"/>
      <c r="D59" s="79"/>
      <c r="E59" s="79"/>
      <c r="F59" s="1" t="s">
        <v>445</v>
      </c>
      <c r="G59" s="1">
        <v>2.5</v>
      </c>
      <c r="H59" s="1" t="s">
        <v>456</v>
      </c>
      <c r="I59" s="1" t="s">
        <v>457</v>
      </c>
      <c r="J59" s="1" t="s">
        <v>388</v>
      </c>
    </row>
    <row r="60" spans="1:10" x14ac:dyDescent="0.25">
      <c r="A60" s="1" t="s">
        <v>29</v>
      </c>
      <c r="B60" s="78"/>
      <c r="C60" s="79"/>
      <c r="D60" s="79"/>
      <c r="E60" s="79"/>
      <c r="F60" s="1" t="s">
        <v>451</v>
      </c>
      <c r="G60" s="1">
        <v>577.21</v>
      </c>
      <c r="H60" s="1" t="s">
        <v>458</v>
      </c>
      <c r="I60" s="1" t="s">
        <v>453</v>
      </c>
      <c r="J60" s="1" t="s">
        <v>388</v>
      </c>
    </row>
    <row r="61" spans="1:10" x14ac:dyDescent="0.25">
      <c r="A61" s="1" t="s">
        <v>29</v>
      </c>
      <c r="B61" s="78"/>
      <c r="C61" s="79"/>
      <c r="D61" s="79"/>
      <c r="E61" s="79"/>
      <c r="F61" s="1" t="s">
        <v>448</v>
      </c>
      <c r="G61" s="1">
        <v>2039.63</v>
      </c>
      <c r="H61" s="1" t="s">
        <v>459</v>
      </c>
      <c r="I61" s="1" t="s">
        <v>450</v>
      </c>
      <c r="J61" s="1" t="s">
        <v>388</v>
      </c>
    </row>
    <row r="62" spans="1:10" x14ac:dyDescent="0.25">
      <c r="A62" s="1" t="s">
        <v>29</v>
      </c>
      <c r="B62" s="78"/>
      <c r="C62" s="79"/>
      <c r="D62" s="79"/>
      <c r="E62" s="79"/>
      <c r="F62" s="1" t="s">
        <v>445</v>
      </c>
      <c r="G62" s="1">
        <v>3</v>
      </c>
      <c r="H62" s="1" t="s">
        <v>460</v>
      </c>
      <c r="I62" s="1" t="s">
        <v>461</v>
      </c>
      <c r="J62" s="1" t="s">
        <v>388</v>
      </c>
    </row>
    <row r="63" spans="1:10" x14ac:dyDescent="0.25">
      <c r="A63" s="1" t="s">
        <v>29</v>
      </c>
      <c r="B63" s="78"/>
      <c r="C63" s="79"/>
      <c r="D63" s="79"/>
      <c r="E63" s="79"/>
      <c r="F63" s="1" t="s">
        <v>437</v>
      </c>
      <c r="G63" s="1">
        <v>1</v>
      </c>
      <c r="H63" s="1" t="s">
        <v>438</v>
      </c>
      <c r="J63" s="1" t="s">
        <v>388</v>
      </c>
    </row>
    <row r="64" spans="1:10" x14ac:dyDescent="0.25">
      <c r="A64" s="1" t="s">
        <v>29</v>
      </c>
      <c r="B64" s="78"/>
      <c r="C64" s="79"/>
      <c r="D64" s="79"/>
      <c r="E64" s="79"/>
      <c r="F64" s="1" t="s">
        <v>439</v>
      </c>
      <c r="G64" s="1">
        <v>0</v>
      </c>
      <c r="H64" s="1" t="s">
        <v>440</v>
      </c>
      <c r="J64" s="1" t="s">
        <v>388</v>
      </c>
    </row>
    <row r="65" spans="1:10" x14ac:dyDescent="0.25">
      <c r="A65" s="1" t="s">
        <v>29</v>
      </c>
      <c r="B65" s="78"/>
      <c r="C65" s="79"/>
      <c r="D65" s="79"/>
      <c r="E65" s="79"/>
      <c r="F65" s="1" t="s">
        <v>437</v>
      </c>
      <c r="G65" s="1">
        <v>0</v>
      </c>
      <c r="H65" s="1" t="s">
        <v>438</v>
      </c>
      <c r="J65" s="1" t="s">
        <v>388</v>
      </c>
    </row>
    <row r="66" spans="1:10" x14ac:dyDescent="0.25">
      <c r="A66" s="1" t="s">
        <v>29</v>
      </c>
      <c r="B66" s="78"/>
      <c r="C66" s="79"/>
      <c r="D66" s="79"/>
      <c r="E66" s="79"/>
      <c r="F66" s="1" t="s">
        <v>439</v>
      </c>
      <c r="G66" s="1">
        <v>1</v>
      </c>
      <c r="H66" s="1" t="s">
        <v>440</v>
      </c>
      <c r="J66" s="1" t="s">
        <v>388</v>
      </c>
    </row>
    <row r="67" spans="1:10" x14ac:dyDescent="0.25">
      <c r="A67" s="1" t="s">
        <v>29</v>
      </c>
      <c r="B67" s="78"/>
      <c r="C67" s="79"/>
      <c r="D67" s="79"/>
      <c r="E67" s="79"/>
      <c r="F67" s="1" t="s">
        <v>465</v>
      </c>
      <c r="G67" s="1">
        <v>15</v>
      </c>
      <c r="H67" s="1" t="s">
        <v>466</v>
      </c>
      <c r="I67" s="1" t="s">
        <v>467</v>
      </c>
      <c r="J67" s="1" t="s">
        <v>388</v>
      </c>
    </row>
    <row r="68" spans="1:10" x14ac:dyDescent="0.25">
      <c r="A68" s="1" t="s">
        <v>29</v>
      </c>
      <c r="B68" s="78"/>
      <c r="C68" s="79"/>
      <c r="D68" s="79"/>
      <c r="E68" s="79"/>
      <c r="F68" s="1" t="s">
        <v>465</v>
      </c>
      <c r="G68" s="1">
        <v>15</v>
      </c>
      <c r="H68" s="1" t="s">
        <v>466</v>
      </c>
      <c r="I68" s="1" t="s">
        <v>467</v>
      </c>
      <c r="J68" s="1" t="s">
        <v>388</v>
      </c>
    </row>
    <row r="69" spans="1:10" x14ac:dyDescent="0.25">
      <c r="A69" s="1" t="s">
        <v>29</v>
      </c>
      <c r="B69" s="78"/>
      <c r="C69" s="79"/>
      <c r="D69" s="79"/>
      <c r="E69" s="79"/>
      <c r="F69" s="1" t="s">
        <v>465</v>
      </c>
      <c r="G69" s="1">
        <v>15</v>
      </c>
      <c r="H69" s="1" t="s">
        <v>466</v>
      </c>
      <c r="I69" s="1" t="s">
        <v>467</v>
      </c>
      <c r="J69" s="1" t="s">
        <v>388</v>
      </c>
    </row>
    <row r="70" spans="1:10" x14ac:dyDescent="0.25">
      <c r="A70" s="1" t="s">
        <v>29</v>
      </c>
      <c r="B70" s="78"/>
      <c r="C70" s="79"/>
      <c r="D70" s="79"/>
      <c r="E70" s="79"/>
      <c r="F70" s="1" t="s">
        <v>476</v>
      </c>
      <c r="G70" s="1">
        <v>3.41</v>
      </c>
      <c r="H70" s="1" t="s">
        <v>477</v>
      </c>
      <c r="I70" s="1" t="s">
        <v>478</v>
      </c>
      <c r="J70" s="1" t="s">
        <v>388</v>
      </c>
    </row>
    <row r="71" spans="1:10" x14ac:dyDescent="0.25">
      <c r="A71" s="1" t="s">
        <v>29</v>
      </c>
      <c r="B71" s="78"/>
      <c r="C71" s="79"/>
      <c r="D71" s="79"/>
      <c r="E71" s="79"/>
      <c r="F71" s="1" t="s">
        <v>476</v>
      </c>
      <c r="G71" s="1">
        <v>3.41</v>
      </c>
      <c r="H71" s="1" t="s">
        <v>477</v>
      </c>
      <c r="I71" s="1" t="s">
        <v>478</v>
      </c>
      <c r="J71" s="1" t="s">
        <v>388</v>
      </c>
    </row>
    <row r="72" spans="1:10" x14ac:dyDescent="0.25">
      <c r="A72" s="1" t="s">
        <v>29</v>
      </c>
      <c r="B72" s="78"/>
      <c r="C72" s="79"/>
      <c r="D72" s="79"/>
      <c r="E72" s="79"/>
      <c r="F72" s="1" t="s">
        <v>476</v>
      </c>
      <c r="G72" s="1">
        <v>3.41</v>
      </c>
      <c r="H72" s="1" t="s">
        <v>477</v>
      </c>
      <c r="I72" s="1" t="s">
        <v>478</v>
      </c>
      <c r="J72" s="1" t="s">
        <v>388</v>
      </c>
    </row>
    <row r="73" spans="1:10" x14ac:dyDescent="0.25">
      <c r="A73" s="1" t="s">
        <v>29</v>
      </c>
      <c r="B73" s="78"/>
      <c r="C73" s="79"/>
      <c r="D73" s="79"/>
      <c r="E73" s="79"/>
      <c r="F73" s="1" t="s">
        <v>479</v>
      </c>
      <c r="G73" s="1">
        <v>8.8000000000000007</v>
      </c>
      <c r="H73" s="1" t="s">
        <v>472</v>
      </c>
      <c r="I73" s="1" t="s">
        <v>470</v>
      </c>
      <c r="J73" s="1" t="s">
        <v>388</v>
      </c>
    </row>
    <row r="74" spans="1:10" x14ac:dyDescent="0.25">
      <c r="A74" s="1" t="s">
        <v>29</v>
      </c>
      <c r="B74" s="78"/>
      <c r="C74" s="79"/>
      <c r="D74" s="79"/>
      <c r="E74" s="79"/>
      <c r="F74" s="1" t="s">
        <v>480</v>
      </c>
      <c r="G74" s="1">
        <v>15</v>
      </c>
      <c r="H74" s="1" t="s">
        <v>463</v>
      </c>
      <c r="I74" s="1" t="s">
        <v>447</v>
      </c>
      <c r="J74" s="1" t="s">
        <v>388</v>
      </c>
    </row>
    <row r="75" spans="1:10" ht="15" customHeight="1" x14ac:dyDescent="0.25">
      <c r="A75" s="1" t="s">
        <v>33</v>
      </c>
      <c r="B75" s="78" t="s">
        <v>33</v>
      </c>
      <c r="C75" s="79" t="s">
        <v>417</v>
      </c>
      <c r="D75" s="79" t="s">
        <v>474</v>
      </c>
      <c r="E75" s="79" t="s">
        <v>475</v>
      </c>
      <c r="F75" s="1" t="s">
        <v>443</v>
      </c>
      <c r="G75" s="1">
        <v>12000</v>
      </c>
      <c r="H75" s="1" t="s">
        <v>444</v>
      </c>
      <c r="J75" s="1" t="s">
        <v>388</v>
      </c>
    </row>
    <row r="76" spans="1:10" x14ac:dyDescent="0.25">
      <c r="A76" s="1" t="s">
        <v>33</v>
      </c>
      <c r="B76" s="78"/>
      <c r="C76" s="79"/>
      <c r="D76" s="79"/>
      <c r="E76" s="79"/>
      <c r="F76" s="1" t="s">
        <v>445</v>
      </c>
      <c r="G76" s="1">
        <v>3</v>
      </c>
      <c r="H76" s="1" t="s">
        <v>446</v>
      </c>
      <c r="I76" s="1" t="s">
        <v>447</v>
      </c>
      <c r="J76" s="1" t="s">
        <v>388</v>
      </c>
    </row>
    <row r="77" spans="1:10" x14ac:dyDescent="0.25">
      <c r="A77" s="1" t="s">
        <v>33</v>
      </c>
      <c r="B77" s="78"/>
      <c r="C77" s="79"/>
      <c r="D77" s="79"/>
      <c r="E77" s="79"/>
      <c r="F77" s="1" t="s">
        <v>448</v>
      </c>
      <c r="G77" s="1">
        <v>2039.63</v>
      </c>
      <c r="H77" s="1" t="s">
        <v>449</v>
      </c>
      <c r="I77" s="1" t="s">
        <v>450</v>
      </c>
      <c r="J77" s="1" t="s">
        <v>388</v>
      </c>
    </row>
    <row r="78" spans="1:10" x14ac:dyDescent="0.25">
      <c r="A78" s="1" t="s">
        <v>33</v>
      </c>
      <c r="B78" s="78"/>
      <c r="C78" s="79"/>
      <c r="D78" s="79"/>
      <c r="E78" s="79"/>
      <c r="F78" s="1" t="s">
        <v>451</v>
      </c>
      <c r="G78" s="1">
        <v>577.21</v>
      </c>
      <c r="H78" s="1" t="s">
        <v>452</v>
      </c>
      <c r="I78" s="1" t="s">
        <v>453</v>
      </c>
      <c r="J78" s="1" t="s">
        <v>388</v>
      </c>
    </row>
    <row r="79" spans="1:10" x14ac:dyDescent="0.25">
      <c r="A79" s="1" t="s">
        <v>33</v>
      </c>
      <c r="B79" s="78"/>
      <c r="C79" s="79"/>
      <c r="D79" s="79"/>
      <c r="E79" s="79"/>
      <c r="F79" s="1" t="s">
        <v>448</v>
      </c>
      <c r="G79" s="1">
        <v>2039.63</v>
      </c>
      <c r="H79" s="1" t="s">
        <v>454</v>
      </c>
      <c r="I79" s="1" t="s">
        <v>450</v>
      </c>
      <c r="J79" s="1" t="s">
        <v>388</v>
      </c>
    </row>
    <row r="80" spans="1:10" x14ac:dyDescent="0.25">
      <c r="A80" s="1" t="s">
        <v>33</v>
      </c>
      <c r="B80" s="78"/>
      <c r="C80" s="79"/>
      <c r="D80" s="79"/>
      <c r="E80" s="79"/>
      <c r="F80" s="1" t="s">
        <v>451</v>
      </c>
      <c r="G80" s="1">
        <v>577.21</v>
      </c>
      <c r="H80" s="1" t="s">
        <v>455</v>
      </c>
      <c r="I80" s="1" t="s">
        <v>453</v>
      </c>
      <c r="J80" s="1" t="s">
        <v>388</v>
      </c>
    </row>
    <row r="81" spans="1:10" x14ac:dyDescent="0.25">
      <c r="A81" s="1" t="s">
        <v>33</v>
      </c>
      <c r="B81" s="78"/>
      <c r="C81" s="79"/>
      <c r="D81" s="79"/>
      <c r="E81" s="79"/>
      <c r="F81" s="1" t="s">
        <v>445</v>
      </c>
      <c r="G81" s="1">
        <v>2.5</v>
      </c>
      <c r="H81" s="1" t="s">
        <v>456</v>
      </c>
      <c r="I81" s="1" t="s">
        <v>457</v>
      </c>
      <c r="J81" s="1" t="s">
        <v>388</v>
      </c>
    </row>
    <row r="82" spans="1:10" x14ac:dyDescent="0.25">
      <c r="A82" s="1" t="s">
        <v>33</v>
      </c>
      <c r="B82" s="78"/>
      <c r="C82" s="79"/>
      <c r="D82" s="79"/>
      <c r="E82" s="79"/>
      <c r="F82" s="1" t="s">
        <v>451</v>
      </c>
      <c r="G82" s="1">
        <v>577.21</v>
      </c>
      <c r="H82" s="1" t="s">
        <v>458</v>
      </c>
      <c r="I82" s="1" t="s">
        <v>453</v>
      </c>
      <c r="J82" s="1" t="s">
        <v>388</v>
      </c>
    </row>
    <row r="83" spans="1:10" x14ac:dyDescent="0.25">
      <c r="A83" s="1" t="s">
        <v>33</v>
      </c>
      <c r="B83" s="78"/>
      <c r="C83" s="79"/>
      <c r="D83" s="79"/>
      <c r="E83" s="79"/>
      <c r="F83" s="1" t="s">
        <v>448</v>
      </c>
      <c r="G83" s="1">
        <v>2039.63</v>
      </c>
      <c r="H83" s="1" t="s">
        <v>459</v>
      </c>
      <c r="I83" s="1" t="s">
        <v>450</v>
      </c>
      <c r="J83" s="1" t="s">
        <v>388</v>
      </c>
    </row>
    <row r="84" spans="1:10" x14ac:dyDescent="0.25">
      <c r="A84" s="1" t="s">
        <v>33</v>
      </c>
      <c r="B84" s="78"/>
      <c r="C84" s="79"/>
      <c r="D84" s="79"/>
      <c r="E84" s="79"/>
      <c r="F84" s="1" t="s">
        <v>445</v>
      </c>
      <c r="G84" s="1">
        <v>3</v>
      </c>
      <c r="H84" s="1" t="s">
        <v>460</v>
      </c>
      <c r="I84" s="1" t="s">
        <v>461</v>
      </c>
      <c r="J84" s="1" t="s">
        <v>388</v>
      </c>
    </row>
    <row r="85" spans="1:10" x14ac:dyDescent="0.25">
      <c r="A85" s="1" t="s">
        <v>33</v>
      </c>
      <c r="B85" s="78"/>
      <c r="C85" s="79"/>
      <c r="D85" s="79"/>
      <c r="E85" s="79"/>
      <c r="F85" s="1" t="s">
        <v>437</v>
      </c>
      <c r="G85" s="1">
        <v>1</v>
      </c>
      <c r="H85" s="1" t="s">
        <v>438</v>
      </c>
      <c r="J85" s="1" t="s">
        <v>388</v>
      </c>
    </row>
    <row r="86" spans="1:10" x14ac:dyDescent="0.25">
      <c r="A86" s="1" t="s">
        <v>33</v>
      </c>
      <c r="B86" s="78"/>
      <c r="C86" s="79"/>
      <c r="D86" s="79"/>
      <c r="E86" s="79"/>
      <c r="F86" s="1" t="s">
        <v>439</v>
      </c>
      <c r="G86" s="1">
        <v>0</v>
      </c>
      <c r="H86" s="1" t="s">
        <v>440</v>
      </c>
      <c r="J86" s="1" t="s">
        <v>388</v>
      </c>
    </row>
    <row r="87" spans="1:10" x14ac:dyDescent="0.25">
      <c r="A87" s="1" t="s">
        <v>33</v>
      </c>
      <c r="B87" s="78"/>
      <c r="C87" s="79"/>
      <c r="D87" s="79"/>
      <c r="E87" s="79"/>
      <c r="F87" s="1" t="s">
        <v>437</v>
      </c>
      <c r="G87" s="1">
        <v>0</v>
      </c>
      <c r="H87" s="1" t="s">
        <v>438</v>
      </c>
      <c r="J87" s="1" t="s">
        <v>388</v>
      </c>
    </row>
    <row r="88" spans="1:10" x14ac:dyDescent="0.25">
      <c r="A88" s="1" t="s">
        <v>33</v>
      </c>
      <c r="B88" s="78"/>
      <c r="C88" s="79"/>
      <c r="D88" s="79"/>
      <c r="E88" s="79"/>
      <c r="F88" s="1" t="s">
        <v>439</v>
      </c>
      <c r="G88" s="1">
        <v>1</v>
      </c>
      <c r="H88" s="1" t="s">
        <v>440</v>
      </c>
      <c r="J88" s="1" t="s">
        <v>388</v>
      </c>
    </row>
    <row r="89" spans="1:10" x14ac:dyDescent="0.25">
      <c r="A89" s="1" t="s">
        <v>33</v>
      </c>
      <c r="B89" s="78"/>
      <c r="C89" s="79"/>
      <c r="D89" s="79"/>
      <c r="E89" s="79"/>
      <c r="F89" s="1" t="s">
        <v>465</v>
      </c>
      <c r="G89" s="1">
        <v>15</v>
      </c>
      <c r="H89" s="1" t="s">
        <v>466</v>
      </c>
      <c r="I89" s="1" t="s">
        <v>467</v>
      </c>
      <c r="J89" s="1" t="s">
        <v>388</v>
      </c>
    </row>
    <row r="90" spans="1:10" x14ac:dyDescent="0.25">
      <c r="A90" s="1" t="s">
        <v>33</v>
      </c>
      <c r="B90" s="78"/>
      <c r="C90" s="79"/>
      <c r="D90" s="79"/>
      <c r="E90" s="79"/>
      <c r="F90" s="1" t="s">
        <v>465</v>
      </c>
      <c r="G90" s="1">
        <v>15</v>
      </c>
      <c r="H90" s="1" t="s">
        <v>466</v>
      </c>
      <c r="I90" s="1" t="s">
        <v>467</v>
      </c>
      <c r="J90" s="1" t="s">
        <v>388</v>
      </c>
    </row>
    <row r="91" spans="1:10" x14ac:dyDescent="0.25">
      <c r="A91" s="1" t="s">
        <v>33</v>
      </c>
      <c r="B91" s="78"/>
      <c r="C91" s="79"/>
      <c r="D91" s="79"/>
      <c r="E91" s="79"/>
      <c r="F91" s="1" t="s">
        <v>465</v>
      </c>
      <c r="G91" s="1">
        <v>15</v>
      </c>
      <c r="H91" s="1" t="s">
        <v>466</v>
      </c>
      <c r="I91" s="1" t="s">
        <v>467</v>
      </c>
      <c r="J91" s="1" t="s">
        <v>388</v>
      </c>
    </row>
    <row r="92" spans="1:10" x14ac:dyDescent="0.25">
      <c r="A92" s="1" t="s">
        <v>33</v>
      </c>
      <c r="B92" s="78"/>
      <c r="C92" s="79"/>
      <c r="D92" s="79"/>
      <c r="E92" s="79"/>
      <c r="F92" s="1" t="s">
        <v>476</v>
      </c>
      <c r="G92" s="1">
        <v>3.41</v>
      </c>
      <c r="H92" s="1" t="s">
        <v>477</v>
      </c>
      <c r="I92" s="1" t="s">
        <v>478</v>
      </c>
      <c r="J92" s="1" t="s">
        <v>388</v>
      </c>
    </row>
    <row r="93" spans="1:10" x14ac:dyDescent="0.25">
      <c r="A93" s="1" t="s">
        <v>33</v>
      </c>
      <c r="B93" s="78"/>
      <c r="C93" s="79"/>
      <c r="D93" s="79"/>
      <c r="E93" s="79"/>
      <c r="F93" s="1" t="s">
        <v>476</v>
      </c>
      <c r="G93" s="1">
        <v>3.41</v>
      </c>
      <c r="H93" s="1" t="s">
        <v>477</v>
      </c>
      <c r="I93" s="1" t="s">
        <v>478</v>
      </c>
      <c r="J93" s="1" t="s">
        <v>388</v>
      </c>
    </row>
    <row r="94" spans="1:10" x14ac:dyDescent="0.25">
      <c r="A94" s="1" t="s">
        <v>33</v>
      </c>
      <c r="B94" s="78"/>
      <c r="C94" s="79"/>
      <c r="D94" s="79"/>
      <c r="E94" s="79"/>
      <c r="F94" s="1" t="s">
        <v>476</v>
      </c>
      <c r="G94" s="1">
        <v>3.41</v>
      </c>
      <c r="H94" s="1" t="s">
        <v>477</v>
      </c>
      <c r="I94" s="1" t="s">
        <v>478</v>
      </c>
      <c r="J94" s="1" t="s">
        <v>388</v>
      </c>
    </row>
    <row r="95" spans="1:10" x14ac:dyDescent="0.25">
      <c r="A95" s="1" t="s">
        <v>33</v>
      </c>
      <c r="B95" s="78"/>
      <c r="C95" s="79"/>
      <c r="D95" s="79"/>
      <c r="E95" s="79"/>
      <c r="F95" s="1" t="s">
        <v>479</v>
      </c>
      <c r="G95" s="1">
        <v>10.5</v>
      </c>
      <c r="H95" s="1" t="s">
        <v>472</v>
      </c>
      <c r="I95" s="1" t="s">
        <v>447</v>
      </c>
      <c r="J95" s="1" t="s">
        <v>388</v>
      </c>
    </row>
    <row r="96" spans="1:10" x14ac:dyDescent="0.25">
      <c r="A96" s="1" t="s">
        <v>33</v>
      </c>
      <c r="B96" s="78"/>
      <c r="C96" s="79"/>
      <c r="D96" s="79"/>
      <c r="E96" s="79"/>
      <c r="F96" s="1" t="s">
        <v>480</v>
      </c>
      <c r="G96" s="1">
        <v>24</v>
      </c>
      <c r="H96" s="1" t="s">
        <v>463</v>
      </c>
      <c r="I96" s="1" t="s">
        <v>447</v>
      </c>
      <c r="J96" s="1" t="s">
        <v>388</v>
      </c>
    </row>
    <row r="97" spans="1:10" ht="15" customHeight="1" x14ac:dyDescent="0.25">
      <c r="A97" s="1" t="s">
        <v>35</v>
      </c>
      <c r="B97" s="78" t="s">
        <v>35</v>
      </c>
      <c r="C97" s="79" t="s">
        <v>417</v>
      </c>
      <c r="D97" s="79" t="s">
        <v>474</v>
      </c>
      <c r="E97" s="79" t="s">
        <v>481</v>
      </c>
      <c r="F97" s="1" t="s">
        <v>443</v>
      </c>
      <c r="G97" s="1">
        <v>12000</v>
      </c>
      <c r="H97" s="1" t="s">
        <v>444</v>
      </c>
      <c r="J97" s="1" t="s">
        <v>388</v>
      </c>
    </row>
    <row r="98" spans="1:10" x14ac:dyDescent="0.25">
      <c r="A98" s="1" t="s">
        <v>35</v>
      </c>
      <c r="B98" s="78"/>
      <c r="C98" s="79"/>
      <c r="D98" s="79"/>
      <c r="E98" s="79"/>
      <c r="F98" s="1" t="s">
        <v>445</v>
      </c>
      <c r="G98" s="1">
        <v>3</v>
      </c>
      <c r="H98" s="1" t="s">
        <v>446</v>
      </c>
      <c r="I98" s="1" t="s">
        <v>447</v>
      </c>
      <c r="J98" s="1" t="s">
        <v>388</v>
      </c>
    </row>
    <row r="99" spans="1:10" x14ac:dyDescent="0.25">
      <c r="A99" s="1" t="s">
        <v>35</v>
      </c>
      <c r="B99" s="78"/>
      <c r="C99" s="79"/>
      <c r="D99" s="79"/>
      <c r="E99" s="79"/>
      <c r="F99" s="1" t="s">
        <v>448</v>
      </c>
      <c r="G99" s="1">
        <v>2039.63</v>
      </c>
      <c r="H99" s="1" t="s">
        <v>449</v>
      </c>
      <c r="I99" s="1" t="s">
        <v>450</v>
      </c>
      <c r="J99" s="1" t="s">
        <v>388</v>
      </c>
    </row>
    <row r="100" spans="1:10" x14ac:dyDescent="0.25">
      <c r="A100" s="1" t="s">
        <v>35</v>
      </c>
      <c r="B100" s="78"/>
      <c r="C100" s="79"/>
      <c r="D100" s="79"/>
      <c r="E100" s="79"/>
      <c r="F100" s="1" t="s">
        <v>451</v>
      </c>
      <c r="G100" s="1">
        <v>577.21</v>
      </c>
      <c r="H100" s="1" t="s">
        <v>452</v>
      </c>
      <c r="I100" s="1" t="s">
        <v>453</v>
      </c>
      <c r="J100" s="1" t="s">
        <v>388</v>
      </c>
    </row>
    <row r="101" spans="1:10" x14ac:dyDescent="0.25">
      <c r="A101" s="1" t="s">
        <v>35</v>
      </c>
      <c r="B101" s="78"/>
      <c r="C101" s="79"/>
      <c r="D101" s="79"/>
      <c r="E101" s="79"/>
      <c r="F101" s="1" t="s">
        <v>448</v>
      </c>
      <c r="G101" s="1">
        <v>2039.63</v>
      </c>
      <c r="H101" s="1" t="s">
        <v>454</v>
      </c>
      <c r="I101" s="1" t="s">
        <v>450</v>
      </c>
      <c r="J101" s="1" t="s">
        <v>388</v>
      </c>
    </row>
    <row r="102" spans="1:10" x14ac:dyDescent="0.25">
      <c r="A102" s="1" t="s">
        <v>35</v>
      </c>
      <c r="B102" s="78"/>
      <c r="C102" s="79"/>
      <c r="D102" s="79"/>
      <c r="E102" s="79"/>
      <c r="F102" s="1" t="s">
        <v>451</v>
      </c>
      <c r="G102" s="1">
        <v>577.21</v>
      </c>
      <c r="H102" s="1" t="s">
        <v>455</v>
      </c>
      <c r="I102" s="1" t="s">
        <v>453</v>
      </c>
      <c r="J102" s="1" t="s">
        <v>388</v>
      </c>
    </row>
    <row r="103" spans="1:10" x14ac:dyDescent="0.25">
      <c r="A103" s="1" t="s">
        <v>35</v>
      </c>
      <c r="B103" s="78"/>
      <c r="C103" s="79"/>
      <c r="D103" s="79"/>
      <c r="E103" s="79"/>
      <c r="F103" s="1" t="s">
        <v>445</v>
      </c>
      <c r="G103" s="1">
        <v>2.5</v>
      </c>
      <c r="H103" s="1" t="s">
        <v>456</v>
      </c>
      <c r="I103" s="1" t="s">
        <v>457</v>
      </c>
      <c r="J103" s="1" t="s">
        <v>388</v>
      </c>
    </row>
    <row r="104" spans="1:10" x14ac:dyDescent="0.25">
      <c r="A104" s="1" t="s">
        <v>35</v>
      </c>
      <c r="B104" s="78"/>
      <c r="C104" s="79"/>
      <c r="D104" s="79"/>
      <c r="E104" s="79"/>
      <c r="F104" s="1" t="s">
        <v>451</v>
      </c>
      <c r="G104" s="1">
        <v>577.21</v>
      </c>
      <c r="H104" s="1" t="s">
        <v>458</v>
      </c>
      <c r="I104" s="1" t="s">
        <v>453</v>
      </c>
      <c r="J104" s="1" t="s">
        <v>388</v>
      </c>
    </row>
    <row r="105" spans="1:10" x14ac:dyDescent="0.25">
      <c r="A105" s="1" t="s">
        <v>35</v>
      </c>
      <c r="B105" s="78"/>
      <c r="C105" s="79"/>
      <c r="D105" s="79"/>
      <c r="E105" s="79"/>
      <c r="F105" s="1" t="s">
        <v>448</v>
      </c>
      <c r="G105" s="1">
        <v>2039.63</v>
      </c>
      <c r="H105" s="1" t="s">
        <v>459</v>
      </c>
      <c r="I105" s="1" t="s">
        <v>450</v>
      </c>
      <c r="J105" s="1" t="s">
        <v>388</v>
      </c>
    </row>
    <row r="106" spans="1:10" x14ac:dyDescent="0.25">
      <c r="A106" s="1" t="s">
        <v>35</v>
      </c>
      <c r="B106" s="78"/>
      <c r="C106" s="79"/>
      <c r="D106" s="79"/>
      <c r="E106" s="79"/>
      <c r="F106" s="1" t="s">
        <v>445</v>
      </c>
      <c r="G106" s="1">
        <v>3</v>
      </c>
      <c r="H106" s="1" t="s">
        <v>460</v>
      </c>
      <c r="I106" s="1" t="s">
        <v>461</v>
      </c>
      <c r="J106" s="1" t="s">
        <v>388</v>
      </c>
    </row>
    <row r="107" spans="1:10" x14ac:dyDescent="0.25">
      <c r="A107" s="1" t="s">
        <v>35</v>
      </c>
      <c r="B107" s="78"/>
      <c r="C107" s="79"/>
      <c r="D107" s="79"/>
      <c r="E107" s="79"/>
      <c r="F107" s="1" t="s">
        <v>437</v>
      </c>
      <c r="G107" s="1">
        <v>1</v>
      </c>
      <c r="H107" s="1" t="s">
        <v>438</v>
      </c>
      <c r="J107" s="1" t="s">
        <v>388</v>
      </c>
    </row>
    <row r="108" spans="1:10" x14ac:dyDescent="0.25">
      <c r="A108" s="1" t="s">
        <v>35</v>
      </c>
      <c r="B108" s="78"/>
      <c r="C108" s="79"/>
      <c r="D108" s="79"/>
      <c r="E108" s="79"/>
      <c r="F108" s="1" t="s">
        <v>439</v>
      </c>
      <c r="G108" s="1">
        <v>0</v>
      </c>
      <c r="H108" s="1" t="s">
        <v>440</v>
      </c>
      <c r="J108" s="1" t="s">
        <v>388</v>
      </c>
    </row>
    <row r="109" spans="1:10" x14ac:dyDescent="0.25">
      <c r="A109" s="1" t="s">
        <v>35</v>
      </c>
      <c r="B109" s="78"/>
      <c r="C109" s="79"/>
      <c r="D109" s="79"/>
      <c r="E109" s="79"/>
      <c r="F109" s="1" t="s">
        <v>437</v>
      </c>
      <c r="G109" s="1">
        <v>0</v>
      </c>
      <c r="H109" s="1" t="s">
        <v>438</v>
      </c>
      <c r="J109" s="1" t="s">
        <v>388</v>
      </c>
    </row>
    <row r="110" spans="1:10" x14ac:dyDescent="0.25">
      <c r="A110" s="1" t="s">
        <v>35</v>
      </c>
      <c r="B110" s="78"/>
      <c r="C110" s="79"/>
      <c r="D110" s="79"/>
      <c r="E110" s="79"/>
      <c r="F110" s="1" t="s">
        <v>439</v>
      </c>
      <c r="G110" s="1">
        <v>1</v>
      </c>
      <c r="H110" s="1" t="s">
        <v>440</v>
      </c>
      <c r="J110" s="1" t="s">
        <v>388</v>
      </c>
    </row>
    <row r="111" spans="1:10" x14ac:dyDescent="0.25">
      <c r="A111" s="1" t="s">
        <v>35</v>
      </c>
      <c r="B111" s="78"/>
      <c r="C111" s="79"/>
      <c r="D111" s="79"/>
      <c r="E111" s="79"/>
      <c r="F111" s="1" t="s">
        <v>465</v>
      </c>
      <c r="G111" s="1">
        <v>15</v>
      </c>
      <c r="H111" s="1" t="s">
        <v>466</v>
      </c>
      <c r="I111" s="1" t="s">
        <v>467</v>
      </c>
      <c r="J111" s="1" t="s">
        <v>388</v>
      </c>
    </row>
    <row r="112" spans="1:10" x14ac:dyDescent="0.25">
      <c r="A112" s="1" t="s">
        <v>35</v>
      </c>
      <c r="B112" s="78"/>
      <c r="C112" s="79"/>
      <c r="D112" s="79"/>
      <c r="E112" s="79"/>
      <c r="F112" s="1" t="s">
        <v>465</v>
      </c>
      <c r="G112" s="1">
        <v>15</v>
      </c>
      <c r="H112" s="1" t="s">
        <v>466</v>
      </c>
      <c r="I112" s="1" t="s">
        <v>467</v>
      </c>
      <c r="J112" s="1" t="s">
        <v>388</v>
      </c>
    </row>
    <row r="113" spans="1:10" x14ac:dyDescent="0.25">
      <c r="A113" s="1" t="s">
        <v>35</v>
      </c>
      <c r="B113" s="78"/>
      <c r="C113" s="79"/>
      <c r="D113" s="79"/>
      <c r="E113" s="79"/>
      <c r="F113" s="1" t="s">
        <v>465</v>
      </c>
      <c r="G113" s="1">
        <v>15</v>
      </c>
      <c r="H113" s="1" t="s">
        <v>466</v>
      </c>
      <c r="I113" s="1" t="s">
        <v>467</v>
      </c>
      <c r="J113" s="1" t="s">
        <v>388</v>
      </c>
    </row>
    <row r="114" spans="1:10" x14ac:dyDescent="0.25">
      <c r="A114" s="1" t="s">
        <v>35</v>
      </c>
      <c r="B114" s="78"/>
      <c r="C114" s="79"/>
      <c r="D114" s="79"/>
      <c r="E114" s="79"/>
      <c r="F114" s="1" t="s">
        <v>468</v>
      </c>
      <c r="G114" s="1">
        <v>8.8000000000000007</v>
      </c>
      <c r="H114" s="1" t="s">
        <v>469</v>
      </c>
      <c r="I114" s="1" t="s">
        <v>470</v>
      </c>
      <c r="J114" s="1" t="s">
        <v>388</v>
      </c>
    </row>
    <row r="115" spans="1:10" x14ac:dyDescent="0.25">
      <c r="A115" s="1" t="s">
        <v>35</v>
      </c>
      <c r="B115" s="78"/>
      <c r="C115" s="79"/>
      <c r="D115" s="79"/>
      <c r="E115" s="79"/>
      <c r="F115" s="1" t="s">
        <v>468</v>
      </c>
      <c r="G115" s="1">
        <v>8.8000000000000007</v>
      </c>
      <c r="H115" s="1" t="s">
        <v>469</v>
      </c>
      <c r="I115" s="1" t="s">
        <v>470</v>
      </c>
      <c r="J115" s="1" t="s">
        <v>388</v>
      </c>
    </row>
    <row r="116" spans="1:10" x14ac:dyDescent="0.25">
      <c r="A116" s="1" t="s">
        <v>35</v>
      </c>
      <c r="B116" s="78"/>
      <c r="C116" s="79"/>
      <c r="D116" s="79"/>
      <c r="E116" s="79"/>
      <c r="F116" s="1" t="s">
        <v>468</v>
      </c>
      <c r="G116" s="1">
        <v>8.8000000000000007</v>
      </c>
      <c r="H116" s="1" t="s">
        <v>469</v>
      </c>
      <c r="I116" s="1" t="s">
        <v>470</v>
      </c>
      <c r="J116" s="1" t="s">
        <v>388</v>
      </c>
    </row>
    <row r="117" spans="1:10" x14ac:dyDescent="0.25">
      <c r="A117" s="1" t="s">
        <v>35</v>
      </c>
      <c r="B117" s="78"/>
      <c r="C117" s="79"/>
      <c r="D117" s="79"/>
      <c r="E117" s="79"/>
      <c r="F117" s="1" t="s">
        <v>480</v>
      </c>
      <c r="G117" s="1">
        <v>24</v>
      </c>
      <c r="H117" s="1" t="s">
        <v>463</v>
      </c>
      <c r="I117" s="1" t="s">
        <v>447</v>
      </c>
      <c r="J117" s="1" t="s">
        <v>388</v>
      </c>
    </row>
    <row r="118" spans="1:10" x14ac:dyDescent="0.25">
      <c r="A118" s="1" t="s">
        <v>35</v>
      </c>
      <c r="B118" s="78"/>
      <c r="C118" s="79"/>
      <c r="D118" s="79"/>
      <c r="E118" s="79"/>
      <c r="F118" s="1" t="s">
        <v>479</v>
      </c>
      <c r="G118" s="1">
        <v>10.5</v>
      </c>
      <c r="H118" s="1" t="s">
        <v>472</v>
      </c>
      <c r="I118" s="1" t="s">
        <v>447</v>
      </c>
      <c r="J118" s="1" t="s">
        <v>388</v>
      </c>
    </row>
    <row r="119" spans="1:10" ht="15" customHeight="1" x14ac:dyDescent="0.25">
      <c r="A119" s="1" t="s">
        <v>36</v>
      </c>
      <c r="B119" s="78" t="s">
        <v>36</v>
      </c>
      <c r="C119" s="79" t="s">
        <v>417</v>
      </c>
      <c r="D119" s="79" t="s">
        <v>474</v>
      </c>
      <c r="E119" s="79" t="s">
        <v>481</v>
      </c>
      <c r="F119" s="1" t="s">
        <v>443</v>
      </c>
      <c r="G119" s="1">
        <v>12000</v>
      </c>
      <c r="H119" s="1" t="s">
        <v>444</v>
      </c>
      <c r="J119" s="1" t="s">
        <v>388</v>
      </c>
    </row>
    <row r="120" spans="1:10" x14ac:dyDescent="0.25">
      <c r="A120" s="1" t="s">
        <v>36</v>
      </c>
      <c r="B120" s="78"/>
      <c r="C120" s="79"/>
      <c r="D120" s="79"/>
      <c r="E120" s="79"/>
      <c r="F120" s="1" t="s">
        <v>445</v>
      </c>
      <c r="G120" s="1">
        <v>3</v>
      </c>
      <c r="H120" s="1" t="s">
        <v>446</v>
      </c>
      <c r="I120" s="1" t="s">
        <v>447</v>
      </c>
      <c r="J120" s="1" t="s">
        <v>388</v>
      </c>
    </row>
    <row r="121" spans="1:10" x14ac:dyDescent="0.25">
      <c r="A121" s="1" t="s">
        <v>36</v>
      </c>
      <c r="B121" s="78"/>
      <c r="C121" s="79"/>
      <c r="D121" s="79"/>
      <c r="E121" s="79"/>
      <c r="F121" s="1" t="s">
        <v>448</v>
      </c>
      <c r="G121" s="1">
        <v>2039.63</v>
      </c>
      <c r="H121" s="1" t="s">
        <v>449</v>
      </c>
      <c r="I121" s="1" t="s">
        <v>450</v>
      </c>
      <c r="J121" s="1" t="s">
        <v>388</v>
      </c>
    </row>
    <row r="122" spans="1:10" x14ac:dyDescent="0.25">
      <c r="A122" s="1" t="s">
        <v>36</v>
      </c>
      <c r="B122" s="78"/>
      <c r="C122" s="79"/>
      <c r="D122" s="79"/>
      <c r="E122" s="79"/>
      <c r="F122" s="1" t="s">
        <v>451</v>
      </c>
      <c r="G122" s="1">
        <v>577.21</v>
      </c>
      <c r="H122" s="1" t="s">
        <v>452</v>
      </c>
      <c r="I122" s="1" t="s">
        <v>453</v>
      </c>
      <c r="J122" s="1" t="s">
        <v>388</v>
      </c>
    </row>
    <row r="123" spans="1:10" x14ac:dyDescent="0.25">
      <c r="A123" s="1" t="s">
        <v>36</v>
      </c>
      <c r="B123" s="78"/>
      <c r="C123" s="79"/>
      <c r="D123" s="79"/>
      <c r="E123" s="79"/>
      <c r="F123" s="1" t="s">
        <v>448</v>
      </c>
      <c r="G123" s="1">
        <v>2039.63</v>
      </c>
      <c r="H123" s="1" t="s">
        <v>454</v>
      </c>
      <c r="I123" s="1" t="s">
        <v>450</v>
      </c>
      <c r="J123" s="1" t="s">
        <v>388</v>
      </c>
    </row>
    <row r="124" spans="1:10" x14ac:dyDescent="0.25">
      <c r="A124" s="1" t="s">
        <v>36</v>
      </c>
      <c r="B124" s="78"/>
      <c r="C124" s="79"/>
      <c r="D124" s="79"/>
      <c r="E124" s="79"/>
      <c r="F124" s="1" t="s">
        <v>451</v>
      </c>
      <c r="G124" s="1">
        <v>577.21</v>
      </c>
      <c r="H124" s="1" t="s">
        <v>455</v>
      </c>
      <c r="I124" s="1" t="s">
        <v>453</v>
      </c>
      <c r="J124" s="1" t="s">
        <v>388</v>
      </c>
    </row>
    <row r="125" spans="1:10" x14ac:dyDescent="0.25">
      <c r="A125" s="1" t="s">
        <v>36</v>
      </c>
      <c r="B125" s="78"/>
      <c r="C125" s="79"/>
      <c r="D125" s="79"/>
      <c r="E125" s="79"/>
      <c r="F125" s="1" t="s">
        <v>445</v>
      </c>
      <c r="G125" s="1">
        <v>2.5</v>
      </c>
      <c r="H125" s="1" t="s">
        <v>456</v>
      </c>
      <c r="I125" s="1" t="s">
        <v>457</v>
      </c>
      <c r="J125" s="1" t="s">
        <v>388</v>
      </c>
    </row>
    <row r="126" spans="1:10" x14ac:dyDescent="0.25">
      <c r="A126" s="1" t="s">
        <v>36</v>
      </c>
      <c r="B126" s="78"/>
      <c r="C126" s="79"/>
      <c r="D126" s="79"/>
      <c r="E126" s="79"/>
      <c r="F126" s="1" t="s">
        <v>451</v>
      </c>
      <c r="G126" s="1">
        <v>577.21</v>
      </c>
      <c r="H126" s="1" t="s">
        <v>458</v>
      </c>
      <c r="I126" s="1" t="s">
        <v>453</v>
      </c>
      <c r="J126" s="1" t="s">
        <v>388</v>
      </c>
    </row>
    <row r="127" spans="1:10" x14ac:dyDescent="0.25">
      <c r="A127" s="1" t="s">
        <v>36</v>
      </c>
      <c r="B127" s="78"/>
      <c r="C127" s="79"/>
      <c r="D127" s="79"/>
      <c r="E127" s="79"/>
      <c r="F127" s="1" t="s">
        <v>448</v>
      </c>
      <c r="G127" s="1">
        <v>2039.63</v>
      </c>
      <c r="H127" s="1" t="s">
        <v>459</v>
      </c>
      <c r="I127" s="1" t="s">
        <v>450</v>
      </c>
      <c r="J127" s="1" t="s">
        <v>388</v>
      </c>
    </row>
    <row r="128" spans="1:10" x14ac:dyDescent="0.25">
      <c r="A128" s="1" t="s">
        <v>36</v>
      </c>
      <c r="B128" s="78"/>
      <c r="C128" s="79"/>
      <c r="D128" s="79"/>
      <c r="E128" s="79"/>
      <c r="F128" s="1" t="s">
        <v>445</v>
      </c>
      <c r="G128" s="1">
        <v>3</v>
      </c>
      <c r="H128" s="1" t="s">
        <v>460</v>
      </c>
      <c r="I128" s="1" t="s">
        <v>461</v>
      </c>
      <c r="J128" s="1" t="s">
        <v>388</v>
      </c>
    </row>
    <row r="129" spans="1:10" x14ac:dyDescent="0.25">
      <c r="A129" s="1" t="s">
        <v>36</v>
      </c>
      <c r="B129" s="78"/>
      <c r="C129" s="79"/>
      <c r="D129" s="79"/>
      <c r="E129" s="79"/>
      <c r="F129" s="1" t="s">
        <v>437</v>
      </c>
      <c r="G129" s="1">
        <v>1</v>
      </c>
      <c r="H129" s="1" t="s">
        <v>438</v>
      </c>
      <c r="J129" s="1" t="s">
        <v>388</v>
      </c>
    </row>
    <row r="130" spans="1:10" x14ac:dyDescent="0.25">
      <c r="A130" s="1" t="s">
        <v>36</v>
      </c>
      <c r="B130" s="78"/>
      <c r="C130" s="79"/>
      <c r="D130" s="79"/>
      <c r="E130" s="79"/>
      <c r="F130" s="1" t="s">
        <v>439</v>
      </c>
      <c r="G130" s="1">
        <v>0</v>
      </c>
      <c r="H130" s="1" t="s">
        <v>440</v>
      </c>
      <c r="J130" s="1" t="s">
        <v>388</v>
      </c>
    </row>
    <row r="131" spans="1:10" x14ac:dyDescent="0.25">
      <c r="A131" s="1" t="s">
        <v>36</v>
      </c>
      <c r="B131" s="78"/>
      <c r="C131" s="79"/>
      <c r="D131" s="79"/>
      <c r="E131" s="79"/>
      <c r="F131" s="1" t="s">
        <v>437</v>
      </c>
      <c r="G131" s="1">
        <v>0</v>
      </c>
      <c r="H131" s="1" t="s">
        <v>438</v>
      </c>
      <c r="J131" s="1" t="s">
        <v>388</v>
      </c>
    </row>
    <row r="132" spans="1:10" x14ac:dyDescent="0.25">
      <c r="A132" s="1" t="s">
        <v>36</v>
      </c>
      <c r="B132" s="78"/>
      <c r="C132" s="79"/>
      <c r="D132" s="79"/>
      <c r="E132" s="79"/>
      <c r="F132" s="1" t="s">
        <v>439</v>
      </c>
      <c r="G132" s="1">
        <v>1</v>
      </c>
      <c r="H132" s="1" t="s">
        <v>440</v>
      </c>
      <c r="J132" s="1" t="s">
        <v>388</v>
      </c>
    </row>
    <row r="133" spans="1:10" x14ac:dyDescent="0.25">
      <c r="A133" s="1" t="s">
        <v>36</v>
      </c>
      <c r="B133" s="78"/>
      <c r="C133" s="79"/>
      <c r="D133" s="79"/>
      <c r="E133" s="79"/>
      <c r="F133" s="1" t="s">
        <v>465</v>
      </c>
      <c r="G133" s="1">
        <v>15</v>
      </c>
      <c r="H133" s="1" t="s">
        <v>466</v>
      </c>
      <c r="I133" s="1" t="s">
        <v>467</v>
      </c>
      <c r="J133" s="1" t="s">
        <v>388</v>
      </c>
    </row>
    <row r="134" spans="1:10" x14ac:dyDescent="0.25">
      <c r="A134" s="1" t="s">
        <v>36</v>
      </c>
      <c r="B134" s="78"/>
      <c r="C134" s="79"/>
      <c r="D134" s="79"/>
      <c r="E134" s="79"/>
      <c r="F134" s="1" t="s">
        <v>465</v>
      </c>
      <c r="G134" s="1">
        <v>15</v>
      </c>
      <c r="H134" s="1" t="s">
        <v>466</v>
      </c>
      <c r="I134" s="1" t="s">
        <v>467</v>
      </c>
      <c r="J134" s="1" t="s">
        <v>388</v>
      </c>
    </row>
    <row r="135" spans="1:10" x14ac:dyDescent="0.25">
      <c r="A135" s="1" t="s">
        <v>36</v>
      </c>
      <c r="B135" s="78"/>
      <c r="C135" s="79"/>
      <c r="D135" s="79"/>
      <c r="E135" s="79"/>
      <c r="F135" s="1" t="s">
        <v>465</v>
      </c>
      <c r="G135" s="1">
        <v>15</v>
      </c>
      <c r="H135" s="1" t="s">
        <v>466</v>
      </c>
      <c r="I135" s="1" t="s">
        <v>467</v>
      </c>
      <c r="J135" s="1" t="s">
        <v>388</v>
      </c>
    </row>
    <row r="136" spans="1:10" x14ac:dyDescent="0.25">
      <c r="A136" s="1" t="s">
        <v>36</v>
      </c>
      <c r="B136" s="78"/>
      <c r="C136" s="79"/>
      <c r="D136" s="79"/>
      <c r="E136" s="79"/>
      <c r="F136" s="1" t="s">
        <v>468</v>
      </c>
      <c r="G136" s="1">
        <v>8.8000000000000007</v>
      </c>
      <c r="H136" s="1" t="s">
        <v>469</v>
      </c>
      <c r="I136" s="1" t="s">
        <v>470</v>
      </c>
      <c r="J136" s="1" t="s">
        <v>388</v>
      </c>
    </row>
    <row r="137" spans="1:10" x14ac:dyDescent="0.25">
      <c r="A137" s="1" t="s">
        <v>36</v>
      </c>
      <c r="B137" s="78"/>
      <c r="C137" s="79"/>
      <c r="D137" s="79"/>
      <c r="E137" s="79"/>
      <c r="F137" s="1" t="s">
        <v>468</v>
      </c>
      <c r="G137" s="1">
        <v>8.8000000000000007</v>
      </c>
      <c r="H137" s="1" t="s">
        <v>469</v>
      </c>
      <c r="I137" s="1" t="s">
        <v>470</v>
      </c>
      <c r="J137" s="1" t="s">
        <v>388</v>
      </c>
    </row>
    <row r="138" spans="1:10" x14ac:dyDescent="0.25">
      <c r="A138" s="1" t="s">
        <v>36</v>
      </c>
      <c r="B138" s="78"/>
      <c r="C138" s="79"/>
      <c r="D138" s="79"/>
      <c r="E138" s="79"/>
      <c r="F138" s="1" t="s">
        <v>468</v>
      </c>
      <c r="G138" s="1">
        <v>8.8000000000000007</v>
      </c>
      <c r="H138" s="1" t="s">
        <v>469</v>
      </c>
      <c r="I138" s="1" t="s">
        <v>470</v>
      </c>
      <c r="J138" s="1" t="s">
        <v>388</v>
      </c>
    </row>
    <row r="139" spans="1:10" x14ac:dyDescent="0.25">
      <c r="A139" s="1" t="s">
        <v>36</v>
      </c>
      <c r="B139" s="78"/>
      <c r="C139" s="79"/>
      <c r="D139" s="79"/>
      <c r="E139" s="79"/>
      <c r="F139" s="1" t="s">
        <v>479</v>
      </c>
      <c r="G139" s="1">
        <v>10</v>
      </c>
      <c r="H139" s="1" t="s">
        <v>472</v>
      </c>
      <c r="I139" s="1" t="s">
        <v>447</v>
      </c>
      <c r="J139" s="1" t="s">
        <v>388</v>
      </c>
    </row>
    <row r="140" spans="1:10" x14ac:dyDescent="0.25">
      <c r="A140" s="1" t="s">
        <v>36</v>
      </c>
      <c r="B140" s="78"/>
      <c r="C140" s="79"/>
      <c r="D140" s="79"/>
      <c r="E140" s="79"/>
      <c r="F140" s="1" t="s">
        <v>480</v>
      </c>
      <c r="G140" s="1">
        <v>17.8</v>
      </c>
      <c r="H140" s="1" t="s">
        <v>463</v>
      </c>
      <c r="I140" s="1" t="s">
        <v>447</v>
      </c>
      <c r="J140" s="1" t="s">
        <v>388</v>
      </c>
    </row>
    <row r="141" spans="1:10" ht="15" customHeight="1" x14ac:dyDescent="0.25">
      <c r="A141" s="1" t="s">
        <v>38</v>
      </c>
      <c r="B141" s="78" t="s">
        <v>38</v>
      </c>
      <c r="C141" s="79" t="s">
        <v>417</v>
      </c>
      <c r="D141" s="79" t="s">
        <v>474</v>
      </c>
      <c r="E141" s="79" t="s">
        <v>475</v>
      </c>
      <c r="F141" s="1" t="s">
        <v>443</v>
      </c>
      <c r="G141" s="1">
        <v>12000</v>
      </c>
      <c r="H141" s="1" t="s">
        <v>444</v>
      </c>
      <c r="J141" s="1" t="s">
        <v>388</v>
      </c>
    </row>
    <row r="142" spans="1:10" x14ac:dyDescent="0.25">
      <c r="A142" s="1" t="s">
        <v>38</v>
      </c>
      <c r="B142" s="78"/>
      <c r="C142" s="79"/>
      <c r="D142" s="79"/>
      <c r="E142" s="79"/>
      <c r="F142" s="1" t="s">
        <v>445</v>
      </c>
      <c r="G142" s="1">
        <v>3</v>
      </c>
      <c r="H142" s="1" t="s">
        <v>446</v>
      </c>
      <c r="I142" s="1" t="s">
        <v>447</v>
      </c>
      <c r="J142" s="1" t="s">
        <v>388</v>
      </c>
    </row>
    <row r="143" spans="1:10" x14ac:dyDescent="0.25">
      <c r="A143" s="1" t="s">
        <v>38</v>
      </c>
      <c r="B143" s="78"/>
      <c r="C143" s="79"/>
      <c r="D143" s="79"/>
      <c r="E143" s="79"/>
      <c r="F143" s="1" t="s">
        <v>448</v>
      </c>
      <c r="G143" s="1">
        <v>2039.63</v>
      </c>
      <c r="H143" s="1" t="s">
        <v>449</v>
      </c>
      <c r="I143" s="1" t="s">
        <v>450</v>
      </c>
      <c r="J143" s="1" t="s">
        <v>388</v>
      </c>
    </row>
    <row r="144" spans="1:10" x14ac:dyDescent="0.25">
      <c r="A144" s="1" t="s">
        <v>38</v>
      </c>
      <c r="B144" s="78"/>
      <c r="C144" s="79"/>
      <c r="D144" s="79"/>
      <c r="E144" s="79"/>
      <c r="F144" s="1" t="s">
        <v>451</v>
      </c>
      <c r="G144" s="1">
        <v>577.21</v>
      </c>
      <c r="H144" s="1" t="s">
        <v>452</v>
      </c>
      <c r="I144" s="1" t="s">
        <v>453</v>
      </c>
      <c r="J144" s="1" t="s">
        <v>388</v>
      </c>
    </row>
    <row r="145" spans="1:10" x14ac:dyDescent="0.25">
      <c r="A145" s="1" t="s">
        <v>38</v>
      </c>
      <c r="B145" s="78"/>
      <c r="C145" s="79"/>
      <c r="D145" s="79"/>
      <c r="E145" s="79"/>
      <c r="F145" s="1" t="s">
        <v>448</v>
      </c>
      <c r="G145" s="1">
        <v>2039.63</v>
      </c>
      <c r="H145" s="1" t="s">
        <v>454</v>
      </c>
      <c r="I145" s="1" t="s">
        <v>450</v>
      </c>
      <c r="J145" s="1" t="s">
        <v>388</v>
      </c>
    </row>
    <row r="146" spans="1:10" x14ac:dyDescent="0.25">
      <c r="A146" s="1" t="s">
        <v>38</v>
      </c>
      <c r="B146" s="78"/>
      <c r="C146" s="79"/>
      <c r="D146" s="79"/>
      <c r="E146" s="79"/>
      <c r="F146" s="1" t="s">
        <v>451</v>
      </c>
      <c r="G146" s="1">
        <v>577.21</v>
      </c>
      <c r="H146" s="1" t="s">
        <v>455</v>
      </c>
      <c r="I146" s="1" t="s">
        <v>453</v>
      </c>
      <c r="J146" s="1" t="s">
        <v>388</v>
      </c>
    </row>
    <row r="147" spans="1:10" x14ac:dyDescent="0.25">
      <c r="A147" s="1" t="s">
        <v>38</v>
      </c>
      <c r="B147" s="78"/>
      <c r="C147" s="79"/>
      <c r="D147" s="79"/>
      <c r="E147" s="79"/>
      <c r="F147" s="1" t="s">
        <v>445</v>
      </c>
      <c r="G147" s="1">
        <v>2.5</v>
      </c>
      <c r="H147" s="1" t="s">
        <v>456</v>
      </c>
      <c r="I147" s="1" t="s">
        <v>457</v>
      </c>
      <c r="J147" s="1" t="s">
        <v>388</v>
      </c>
    </row>
    <row r="148" spans="1:10" x14ac:dyDescent="0.25">
      <c r="A148" s="1" t="s">
        <v>38</v>
      </c>
      <c r="B148" s="78"/>
      <c r="C148" s="79"/>
      <c r="D148" s="79"/>
      <c r="E148" s="79"/>
      <c r="F148" s="1" t="s">
        <v>451</v>
      </c>
      <c r="G148" s="1">
        <v>577.21</v>
      </c>
      <c r="H148" s="1" t="s">
        <v>458</v>
      </c>
      <c r="I148" s="1" t="s">
        <v>453</v>
      </c>
      <c r="J148" s="1" t="s">
        <v>388</v>
      </c>
    </row>
    <row r="149" spans="1:10" x14ac:dyDescent="0.25">
      <c r="A149" s="1" t="s">
        <v>38</v>
      </c>
      <c r="B149" s="78"/>
      <c r="C149" s="79"/>
      <c r="D149" s="79"/>
      <c r="E149" s="79"/>
      <c r="F149" s="1" t="s">
        <v>448</v>
      </c>
      <c r="G149" s="1">
        <v>2039.63</v>
      </c>
      <c r="H149" s="1" t="s">
        <v>459</v>
      </c>
      <c r="I149" s="1" t="s">
        <v>450</v>
      </c>
      <c r="J149" s="1" t="s">
        <v>388</v>
      </c>
    </row>
    <row r="150" spans="1:10" x14ac:dyDescent="0.25">
      <c r="A150" s="1" t="s">
        <v>38</v>
      </c>
      <c r="B150" s="78"/>
      <c r="C150" s="79"/>
      <c r="D150" s="79"/>
      <c r="E150" s="79"/>
      <c r="F150" s="1" t="s">
        <v>445</v>
      </c>
      <c r="G150" s="1">
        <v>3</v>
      </c>
      <c r="H150" s="1" t="s">
        <v>460</v>
      </c>
      <c r="I150" s="1" t="s">
        <v>461</v>
      </c>
      <c r="J150" s="1" t="s">
        <v>388</v>
      </c>
    </row>
    <row r="151" spans="1:10" x14ac:dyDescent="0.25">
      <c r="A151" s="1" t="s">
        <v>38</v>
      </c>
      <c r="B151" s="78"/>
      <c r="C151" s="79"/>
      <c r="D151" s="79"/>
      <c r="E151" s="79"/>
      <c r="F151" s="1" t="s">
        <v>437</v>
      </c>
      <c r="G151" s="1">
        <v>1</v>
      </c>
      <c r="H151" s="1" t="s">
        <v>438</v>
      </c>
      <c r="J151" s="1" t="s">
        <v>388</v>
      </c>
    </row>
    <row r="152" spans="1:10" x14ac:dyDescent="0.25">
      <c r="A152" s="1" t="s">
        <v>38</v>
      </c>
      <c r="B152" s="78"/>
      <c r="C152" s="79"/>
      <c r="D152" s="79"/>
      <c r="E152" s="79"/>
      <c r="F152" s="1" t="s">
        <v>439</v>
      </c>
      <c r="G152" s="1">
        <v>0</v>
      </c>
      <c r="H152" s="1" t="s">
        <v>440</v>
      </c>
      <c r="J152" s="1" t="s">
        <v>388</v>
      </c>
    </row>
    <row r="153" spans="1:10" x14ac:dyDescent="0.25">
      <c r="A153" s="1" t="s">
        <v>38</v>
      </c>
      <c r="B153" s="78"/>
      <c r="C153" s="79"/>
      <c r="D153" s="79"/>
      <c r="E153" s="79"/>
      <c r="F153" s="1" t="s">
        <v>437</v>
      </c>
      <c r="G153" s="1">
        <v>0</v>
      </c>
      <c r="H153" s="1" t="s">
        <v>438</v>
      </c>
      <c r="J153" s="1" t="s">
        <v>388</v>
      </c>
    </row>
    <row r="154" spans="1:10" x14ac:dyDescent="0.25">
      <c r="A154" s="1" t="s">
        <v>38</v>
      </c>
      <c r="B154" s="78"/>
      <c r="C154" s="79"/>
      <c r="D154" s="79"/>
      <c r="E154" s="79"/>
      <c r="F154" s="1" t="s">
        <v>439</v>
      </c>
      <c r="G154" s="1">
        <v>1</v>
      </c>
      <c r="H154" s="1" t="s">
        <v>440</v>
      </c>
      <c r="J154" s="1" t="s">
        <v>388</v>
      </c>
    </row>
    <row r="155" spans="1:10" x14ac:dyDescent="0.25">
      <c r="A155" s="1" t="s">
        <v>38</v>
      </c>
      <c r="B155" s="78"/>
      <c r="C155" s="79"/>
      <c r="D155" s="79"/>
      <c r="E155" s="79"/>
      <c r="F155" s="1" t="s">
        <v>465</v>
      </c>
      <c r="G155" s="1">
        <v>15</v>
      </c>
      <c r="H155" s="1" t="s">
        <v>466</v>
      </c>
      <c r="I155" s="1" t="s">
        <v>467</v>
      </c>
      <c r="J155" s="1" t="s">
        <v>388</v>
      </c>
    </row>
    <row r="156" spans="1:10" x14ac:dyDescent="0.25">
      <c r="A156" s="1" t="s">
        <v>38</v>
      </c>
      <c r="B156" s="78"/>
      <c r="C156" s="79"/>
      <c r="D156" s="79"/>
      <c r="E156" s="79"/>
      <c r="F156" s="1" t="s">
        <v>465</v>
      </c>
      <c r="G156" s="1">
        <v>15</v>
      </c>
      <c r="H156" s="1" t="s">
        <v>466</v>
      </c>
      <c r="I156" s="1" t="s">
        <v>467</v>
      </c>
      <c r="J156" s="1" t="s">
        <v>388</v>
      </c>
    </row>
    <row r="157" spans="1:10" x14ac:dyDescent="0.25">
      <c r="A157" s="1" t="s">
        <v>38</v>
      </c>
      <c r="B157" s="78"/>
      <c r="C157" s="79"/>
      <c r="D157" s="79"/>
      <c r="E157" s="79"/>
      <c r="F157" s="1" t="s">
        <v>465</v>
      </c>
      <c r="G157" s="1">
        <v>15</v>
      </c>
      <c r="H157" s="1" t="s">
        <v>466</v>
      </c>
      <c r="I157" s="1" t="s">
        <v>467</v>
      </c>
      <c r="J157" s="1" t="s">
        <v>388</v>
      </c>
    </row>
    <row r="158" spans="1:10" x14ac:dyDescent="0.25">
      <c r="A158" s="1" t="s">
        <v>38</v>
      </c>
      <c r="B158" s="78"/>
      <c r="C158" s="79"/>
      <c r="D158" s="79"/>
      <c r="E158" s="79"/>
      <c r="F158" s="1" t="s">
        <v>476</v>
      </c>
      <c r="G158" s="1">
        <v>3.41</v>
      </c>
      <c r="H158" s="1" t="s">
        <v>477</v>
      </c>
      <c r="I158" s="1" t="s">
        <v>478</v>
      </c>
      <c r="J158" s="1" t="s">
        <v>388</v>
      </c>
    </row>
    <row r="159" spans="1:10" x14ac:dyDescent="0.25">
      <c r="A159" s="1" t="s">
        <v>38</v>
      </c>
      <c r="B159" s="78"/>
      <c r="C159" s="79"/>
      <c r="D159" s="79"/>
      <c r="E159" s="79"/>
      <c r="F159" s="1" t="s">
        <v>476</v>
      </c>
      <c r="G159" s="1">
        <v>3.41</v>
      </c>
      <c r="H159" s="1" t="s">
        <v>477</v>
      </c>
      <c r="I159" s="1" t="s">
        <v>478</v>
      </c>
      <c r="J159" s="1" t="s">
        <v>388</v>
      </c>
    </row>
    <row r="160" spans="1:10" x14ac:dyDescent="0.25">
      <c r="A160" s="1" t="s">
        <v>38</v>
      </c>
      <c r="B160" s="78"/>
      <c r="C160" s="79"/>
      <c r="D160" s="79"/>
      <c r="E160" s="79"/>
      <c r="F160" s="1" t="s">
        <v>476</v>
      </c>
      <c r="G160" s="1">
        <v>3.41</v>
      </c>
      <c r="H160" s="1" t="s">
        <v>477</v>
      </c>
      <c r="I160" s="1" t="s">
        <v>478</v>
      </c>
      <c r="J160" s="1" t="s">
        <v>388</v>
      </c>
    </row>
    <row r="161" spans="1:10" x14ac:dyDescent="0.25">
      <c r="A161" s="1" t="s">
        <v>38</v>
      </c>
      <c r="B161" s="78"/>
      <c r="C161" s="79"/>
      <c r="D161" s="79"/>
      <c r="E161" s="79"/>
      <c r="F161" s="1" t="s">
        <v>479</v>
      </c>
      <c r="G161" s="1">
        <v>10</v>
      </c>
      <c r="H161" s="1" t="s">
        <v>472</v>
      </c>
      <c r="I161" s="1" t="s">
        <v>447</v>
      </c>
      <c r="J161" s="1" t="s">
        <v>388</v>
      </c>
    </row>
    <row r="162" spans="1:10" x14ac:dyDescent="0.25">
      <c r="A162" s="1" t="s">
        <v>38</v>
      </c>
      <c r="B162" s="78"/>
      <c r="C162" s="79"/>
      <c r="D162" s="79"/>
      <c r="E162" s="79"/>
      <c r="F162" s="1" t="s">
        <v>480</v>
      </c>
      <c r="G162" s="1">
        <v>17.8</v>
      </c>
      <c r="H162" s="1" t="s">
        <v>463</v>
      </c>
      <c r="I162" s="1" t="s">
        <v>447</v>
      </c>
      <c r="J162" s="1" t="s">
        <v>388</v>
      </c>
    </row>
    <row r="163" spans="1:10" ht="15" customHeight="1" x14ac:dyDescent="0.25">
      <c r="A163" s="1" t="s">
        <v>39</v>
      </c>
      <c r="B163" s="78" t="s">
        <v>39</v>
      </c>
      <c r="C163" s="79" t="s">
        <v>417</v>
      </c>
      <c r="D163" s="79" t="s">
        <v>474</v>
      </c>
      <c r="E163" s="79" t="s">
        <v>481</v>
      </c>
      <c r="F163" s="1" t="s">
        <v>443</v>
      </c>
      <c r="G163" s="1">
        <v>12000</v>
      </c>
      <c r="H163" s="1" t="s">
        <v>444</v>
      </c>
      <c r="J163" s="1" t="s">
        <v>388</v>
      </c>
    </row>
    <row r="164" spans="1:10" x14ac:dyDescent="0.25">
      <c r="A164" s="1" t="s">
        <v>39</v>
      </c>
      <c r="B164" s="78"/>
      <c r="C164" s="79"/>
      <c r="D164" s="79"/>
      <c r="E164" s="79"/>
      <c r="F164" s="1" t="s">
        <v>445</v>
      </c>
      <c r="G164" s="1">
        <v>3</v>
      </c>
      <c r="H164" s="1" t="s">
        <v>446</v>
      </c>
      <c r="I164" s="1" t="s">
        <v>447</v>
      </c>
      <c r="J164" s="1" t="s">
        <v>388</v>
      </c>
    </row>
    <row r="165" spans="1:10" x14ac:dyDescent="0.25">
      <c r="A165" s="1" t="s">
        <v>39</v>
      </c>
      <c r="B165" s="78"/>
      <c r="C165" s="79"/>
      <c r="D165" s="79"/>
      <c r="E165" s="79"/>
      <c r="F165" s="1" t="s">
        <v>448</v>
      </c>
      <c r="G165" s="1">
        <v>2039.63</v>
      </c>
      <c r="H165" s="1" t="s">
        <v>449</v>
      </c>
      <c r="I165" s="1" t="s">
        <v>450</v>
      </c>
      <c r="J165" s="1" t="s">
        <v>388</v>
      </c>
    </row>
    <row r="166" spans="1:10" x14ac:dyDescent="0.25">
      <c r="A166" s="1" t="s">
        <v>39</v>
      </c>
      <c r="B166" s="78"/>
      <c r="C166" s="79"/>
      <c r="D166" s="79"/>
      <c r="E166" s="79"/>
      <c r="F166" s="1" t="s">
        <v>451</v>
      </c>
      <c r="G166" s="1">
        <v>577.21</v>
      </c>
      <c r="H166" s="1" t="s">
        <v>452</v>
      </c>
      <c r="I166" s="1" t="s">
        <v>453</v>
      </c>
      <c r="J166" s="1" t="s">
        <v>388</v>
      </c>
    </row>
    <row r="167" spans="1:10" x14ac:dyDescent="0.25">
      <c r="A167" s="1" t="s">
        <v>39</v>
      </c>
      <c r="B167" s="78"/>
      <c r="C167" s="79"/>
      <c r="D167" s="79"/>
      <c r="E167" s="79"/>
      <c r="F167" s="1" t="s">
        <v>448</v>
      </c>
      <c r="G167" s="1">
        <v>2039.63</v>
      </c>
      <c r="H167" s="1" t="s">
        <v>454</v>
      </c>
      <c r="I167" s="1" t="s">
        <v>450</v>
      </c>
      <c r="J167" s="1" t="s">
        <v>388</v>
      </c>
    </row>
    <row r="168" spans="1:10" x14ac:dyDescent="0.25">
      <c r="A168" s="1" t="s">
        <v>39</v>
      </c>
      <c r="B168" s="78"/>
      <c r="C168" s="79"/>
      <c r="D168" s="79"/>
      <c r="E168" s="79"/>
      <c r="F168" s="1" t="s">
        <v>451</v>
      </c>
      <c r="G168" s="1">
        <v>577.21</v>
      </c>
      <c r="H168" s="1" t="s">
        <v>455</v>
      </c>
      <c r="I168" s="1" t="s">
        <v>453</v>
      </c>
      <c r="J168" s="1" t="s">
        <v>388</v>
      </c>
    </row>
    <row r="169" spans="1:10" x14ac:dyDescent="0.25">
      <c r="A169" s="1" t="s">
        <v>39</v>
      </c>
      <c r="B169" s="78"/>
      <c r="C169" s="79"/>
      <c r="D169" s="79"/>
      <c r="E169" s="79"/>
      <c r="F169" s="1" t="s">
        <v>445</v>
      </c>
      <c r="G169" s="1">
        <v>2.5</v>
      </c>
      <c r="H169" s="1" t="s">
        <v>456</v>
      </c>
      <c r="I169" s="1" t="s">
        <v>457</v>
      </c>
      <c r="J169" s="1" t="s">
        <v>388</v>
      </c>
    </row>
    <row r="170" spans="1:10" x14ac:dyDescent="0.25">
      <c r="A170" s="1" t="s">
        <v>39</v>
      </c>
      <c r="B170" s="78"/>
      <c r="C170" s="79"/>
      <c r="D170" s="79"/>
      <c r="E170" s="79"/>
      <c r="F170" s="1" t="s">
        <v>451</v>
      </c>
      <c r="G170" s="1">
        <v>577.21</v>
      </c>
      <c r="H170" s="1" t="s">
        <v>458</v>
      </c>
      <c r="I170" s="1" t="s">
        <v>453</v>
      </c>
      <c r="J170" s="1" t="s">
        <v>388</v>
      </c>
    </row>
    <row r="171" spans="1:10" x14ac:dyDescent="0.25">
      <c r="A171" s="1" t="s">
        <v>39</v>
      </c>
      <c r="B171" s="78"/>
      <c r="C171" s="79"/>
      <c r="D171" s="79"/>
      <c r="E171" s="79"/>
      <c r="F171" s="1" t="s">
        <v>448</v>
      </c>
      <c r="G171" s="1">
        <v>2039.63</v>
      </c>
      <c r="H171" s="1" t="s">
        <v>459</v>
      </c>
      <c r="I171" s="1" t="s">
        <v>450</v>
      </c>
      <c r="J171" s="1" t="s">
        <v>388</v>
      </c>
    </row>
    <row r="172" spans="1:10" x14ac:dyDescent="0.25">
      <c r="A172" s="1" t="s">
        <v>39</v>
      </c>
      <c r="B172" s="78"/>
      <c r="C172" s="79"/>
      <c r="D172" s="79"/>
      <c r="E172" s="79"/>
      <c r="F172" s="1" t="s">
        <v>445</v>
      </c>
      <c r="G172" s="1">
        <v>3</v>
      </c>
      <c r="H172" s="1" t="s">
        <v>460</v>
      </c>
      <c r="I172" s="1" t="s">
        <v>461</v>
      </c>
      <c r="J172" s="1" t="s">
        <v>388</v>
      </c>
    </row>
    <row r="173" spans="1:10" x14ac:dyDescent="0.25">
      <c r="A173" s="1" t="s">
        <v>39</v>
      </c>
      <c r="B173" s="78"/>
      <c r="C173" s="79"/>
      <c r="D173" s="79"/>
      <c r="E173" s="79"/>
      <c r="F173" s="1" t="s">
        <v>437</v>
      </c>
      <c r="G173" s="1">
        <v>1</v>
      </c>
      <c r="H173" s="1" t="s">
        <v>438</v>
      </c>
      <c r="J173" s="1" t="s">
        <v>388</v>
      </c>
    </row>
    <row r="174" spans="1:10" x14ac:dyDescent="0.25">
      <c r="A174" s="1" t="s">
        <v>39</v>
      </c>
      <c r="B174" s="78"/>
      <c r="C174" s="79"/>
      <c r="D174" s="79"/>
      <c r="E174" s="79"/>
      <c r="F174" s="1" t="s">
        <v>439</v>
      </c>
      <c r="G174" s="1">
        <v>0</v>
      </c>
      <c r="H174" s="1" t="s">
        <v>440</v>
      </c>
      <c r="J174" s="1" t="s">
        <v>388</v>
      </c>
    </row>
    <row r="175" spans="1:10" x14ac:dyDescent="0.25">
      <c r="A175" s="1" t="s">
        <v>39</v>
      </c>
      <c r="B175" s="78"/>
      <c r="C175" s="79"/>
      <c r="D175" s="79"/>
      <c r="E175" s="79"/>
      <c r="F175" s="1" t="s">
        <v>437</v>
      </c>
      <c r="G175" s="1">
        <v>0</v>
      </c>
      <c r="H175" s="1" t="s">
        <v>438</v>
      </c>
      <c r="J175" s="1" t="s">
        <v>388</v>
      </c>
    </row>
    <row r="176" spans="1:10" x14ac:dyDescent="0.25">
      <c r="A176" s="1" t="s">
        <v>39</v>
      </c>
      <c r="B176" s="78"/>
      <c r="C176" s="79"/>
      <c r="D176" s="79"/>
      <c r="E176" s="79"/>
      <c r="F176" s="1" t="s">
        <v>439</v>
      </c>
      <c r="G176" s="1">
        <v>1</v>
      </c>
      <c r="H176" s="1" t="s">
        <v>440</v>
      </c>
      <c r="J176" s="1" t="s">
        <v>388</v>
      </c>
    </row>
    <row r="177" spans="1:10" x14ac:dyDescent="0.25">
      <c r="A177" s="1" t="s">
        <v>39</v>
      </c>
      <c r="B177" s="78"/>
      <c r="C177" s="79"/>
      <c r="D177" s="79"/>
      <c r="E177" s="79"/>
      <c r="F177" s="1" t="s">
        <v>465</v>
      </c>
      <c r="G177" s="1">
        <v>15</v>
      </c>
      <c r="H177" s="1" t="s">
        <v>466</v>
      </c>
      <c r="I177" s="1" t="s">
        <v>467</v>
      </c>
      <c r="J177" s="1" t="s">
        <v>388</v>
      </c>
    </row>
    <row r="178" spans="1:10" x14ac:dyDescent="0.25">
      <c r="A178" s="1" t="s">
        <v>39</v>
      </c>
      <c r="B178" s="78"/>
      <c r="C178" s="79"/>
      <c r="D178" s="79"/>
      <c r="E178" s="79"/>
      <c r="F178" s="1" t="s">
        <v>465</v>
      </c>
      <c r="G178" s="1">
        <v>15</v>
      </c>
      <c r="H178" s="1" t="s">
        <v>466</v>
      </c>
      <c r="I178" s="1" t="s">
        <v>467</v>
      </c>
      <c r="J178" s="1" t="s">
        <v>388</v>
      </c>
    </row>
    <row r="179" spans="1:10" x14ac:dyDescent="0.25">
      <c r="A179" s="1" t="s">
        <v>39</v>
      </c>
      <c r="B179" s="78"/>
      <c r="C179" s="79"/>
      <c r="D179" s="79"/>
      <c r="E179" s="79"/>
      <c r="F179" s="1" t="s">
        <v>465</v>
      </c>
      <c r="G179" s="1">
        <v>15</v>
      </c>
      <c r="H179" s="1" t="s">
        <v>466</v>
      </c>
      <c r="I179" s="1" t="s">
        <v>467</v>
      </c>
      <c r="J179" s="1" t="s">
        <v>388</v>
      </c>
    </row>
    <row r="180" spans="1:10" x14ac:dyDescent="0.25">
      <c r="A180" s="1" t="s">
        <v>39</v>
      </c>
      <c r="B180" s="78"/>
      <c r="C180" s="79"/>
      <c r="D180" s="79"/>
      <c r="E180" s="79"/>
      <c r="F180" s="1" t="s">
        <v>468</v>
      </c>
      <c r="G180" s="1">
        <v>8.8000000000000007</v>
      </c>
      <c r="H180" s="1" t="s">
        <v>469</v>
      </c>
      <c r="I180" s="1" t="s">
        <v>470</v>
      </c>
      <c r="J180" s="1" t="s">
        <v>388</v>
      </c>
    </row>
    <row r="181" spans="1:10" x14ac:dyDescent="0.25">
      <c r="A181" s="1" t="s">
        <v>39</v>
      </c>
      <c r="B181" s="78"/>
      <c r="C181" s="79"/>
      <c r="D181" s="79"/>
      <c r="E181" s="79"/>
      <c r="F181" s="1" t="s">
        <v>468</v>
      </c>
      <c r="G181" s="1">
        <v>8.8000000000000007</v>
      </c>
      <c r="H181" s="1" t="s">
        <v>469</v>
      </c>
      <c r="I181" s="1" t="s">
        <v>470</v>
      </c>
      <c r="J181" s="1" t="s">
        <v>388</v>
      </c>
    </row>
    <row r="182" spans="1:10" x14ac:dyDescent="0.25">
      <c r="A182" s="1" t="s">
        <v>39</v>
      </c>
      <c r="B182" s="78"/>
      <c r="C182" s="79"/>
      <c r="D182" s="79"/>
      <c r="E182" s="79"/>
      <c r="F182" s="1" t="s">
        <v>468</v>
      </c>
      <c r="G182" s="1">
        <v>8.8000000000000007</v>
      </c>
      <c r="H182" s="1" t="s">
        <v>469</v>
      </c>
      <c r="I182" s="1" t="s">
        <v>470</v>
      </c>
      <c r="J182" s="1" t="s">
        <v>388</v>
      </c>
    </row>
    <row r="183" spans="1:10" x14ac:dyDescent="0.25">
      <c r="A183" s="1" t="s">
        <v>39</v>
      </c>
      <c r="B183" s="78"/>
      <c r="C183" s="79"/>
      <c r="D183" s="79"/>
      <c r="E183" s="79"/>
      <c r="F183" s="1" t="s">
        <v>479</v>
      </c>
      <c r="G183" s="1">
        <v>9</v>
      </c>
      <c r="H183" s="1" t="s">
        <v>472</v>
      </c>
      <c r="I183" s="1" t="s">
        <v>447</v>
      </c>
      <c r="J183" s="1" t="s">
        <v>388</v>
      </c>
    </row>
    <row r="184" spans="1:10" x14ac:dyDescent="0.25">
      <c r="A184" s="1" t="s">
        <v>39</v>
      </c>
      <c r="B184" s="78"/>
      <c r="C184" s="79"/>
      <c r="D184" s="79"/>
      <c r="E184" s="79"/>
      <c r="F184" s="1" t="s">
        <v>480</v>
      </c>
      <c r="G184" s="1">
        <v>16.8</v>
      </c>
      <c r="H184" s="1" t="s">
        <v>463</v>
      </c>
      <c r="I184" s="1" t="s">
        <v>447</v>
      </c>
      <c r="J184" s="1" t="s">
        <v>388</v>
      </c>
    </row>
    <row r="185" spans="1:10" ht="15" customHeight="1" x14ac:dyDescent="0.25">
      <c r="A185" s="1" t="s">
        <v>41</v>
      </c>
      <c r="B185" s="78" t="s">
        <v>41</v>
      </c>
      <c r="C185" s="79" t="s">
        <v>417</v>
      </c>
      <c r="D185" s="79" t="s">
        <v>474</v>
      </c>
      <c r="E185" s="79" t="s">
        <v>475</v>
      </c>
      <c r="F185" s="1" t="s">
        <v>443</v>
      </c>
      <c r="G185" s="1">
        <v>12000</v>
      </c>
      <c r="H185" s="1" t="s">
        <v>444</v>
      </c>
      <c r="J185" s="1" t="s">
        <v>388</v>
      </c>
    </row>
    <row r="186" spans="1:10" x14ac:dyDescent="0.25">
      <c r="A186" s="1" t="s">
        <v>41</v>
      </c>
      <c r="B186" s="78"/>
      <c r="C186" s="79"/>
      <c r="D186" s="79"/>
      <c r="E186" s="79"/>
      <c r="F186" s="1" t="s">
        <v>445</v>
      </c>
      <c r="G186" s="1">
        <v>3</v>
      </c>
      <c r="H186" s="1" t="s">
        <v>446</v>
      </c>
      <c r="I186" s="1" t="s">
        <v>447</v>
      </c>
      <c r="J186" s="1" t="s">
        <v>388</v>
      </c>
    </row>
    <row r="187" spans="1:10" x14ac:dyDescent="0.25">
      <c r="A187" s="1" t="s">
        <v>41</v>
      </c>
      <c r="B187" s="78"/>
      <c r="C187" s="79"/>
      <c r="D187" s="79"/>
      <c r="E187" s="79"/>
      <c r="F187" s="1" t="s">
        <v>448</v>
      </c>
      <c r="G187" s="1">
        <v>2039.63</v>
      </c>
      <c r="H187" s="1" t="s">
        <v>449</v>
      </c>
      <c r="I187" s="1" t="s">
        <v>450</v>
      </c>
      <c r="J187" s="1" t="s">
        <v>388</v>
      </c>
    </row>
    <row r="188" spans="1:10" x14ac:dyDescent="0.25">
      <c r="A188" s="1" t="s">
        <v>41</v>
      </c>
      <c r="B188" s="78"/>
      <c r="C188" s="79"/>
      <c r="D188" s="79"/>
      <c r="E188" s="79"/>
      <c r="F188" s="1" t="s">
        <v>451</v>
      </c>
      <c r="G188" s="1">
        <v>577.21</v>
      </c>
      <c r="H188" s="1" t="s">
        <v>452</v>
      </c>
      <c r="I188" s="1" t="s">
        <v>453</v>
      </c>
      <c r="J188" s="1" t="s">
        <v>388</v>
      </c>
    </row>
    <row r="189" spans="1:10" x14ac:dyDescent="0.25">
      <c r="A189" s="1" t="s">
        <v>41</v>
      </c>
      <c r="B189" s="78"/>
      <c r="C189" s="79"/>
      <c r="D189" s="79"/>
      <c r="E189" s="79"/>
      <c r="F189" s="1" t="s">
        <v>448</v>
      </c>
      <c r="G189" s="1">
        <v>2039.63</v>
      </c>
      <c r="H189" s="1" t="s">
        <v>454</v>
      </c>
      <c r="I189" s="1" t="s">
        <v>450</v>
      </c>
      <c r="J189" s="1" t="s">
        <v>388</v>
      </c>
    </row>
    <row r="190" spans="1:10" x14ac:dyDescent="0.25">
      <c r="A190" s="1" t="s">
        <v>41</v>
      </c>
      <c r="B190" s="78"/>
      <c r="C190" s="79"/>
      <c r="D190" s="79"/>
      <c r="E190" s="79"/>
      <c r="F190" s="1" t="s">
        <v>451</v>
      </c>
      <c r="G190" s="1">
        <v>577.21</v>
      </c>
      <c r="H190" s="1" t="s">
        <v>455</v>
      </c>
      <c r="I190" s="1" t="s">
        <v>453</v>
      </c>
      <c r="J190" s="1" t="s">
        <v>388</v>
      </c>
    </row>
    <row r="191" spans="1:10" x14ac:dyDescent="0.25">
      <c r="A191" s="1" t="s">
        <v>41</v>
      </c>
      <c r="B191" s="78"/>
      <c r="C191" s="79"/>
      <c r="D191" s="79"/>
      <c r="E191" s="79"/>
      <c r="F191" s="1" t="s">
        <v>445</v>
      </c>
      <c r="G191" s="1">
        <v>2.5</v>
      </c>
      <c r="H191" s="1" t="s">
        <v>456</v>
      </c>
      <c r="I191" s="1" t="s">
        <v>457</v>
      </c>
      <c r="J191" s="1" t="s">
        <v>388</v>
      </c>
    </row>
    <row r="192" spans="1:10" x14ac:dyDescent="0.25">
      <c r="A192" s="1" t="s">
        <v>41</v>
      </c>
      <c r="B192" s="78"/>
      <c r="C192" s="79"/>
      <c r="D192" s="79"/>
      <c r="E192" s="79"/>
      <c r="F192" s="1" t="s">
        <v>451</v>
      </c>
      <c r="G192" s="1">
        <v>577.21</v>
      </c>
      <c r="H192" s="1" t="s">
        <v>458</v>
      </c>
      <c r="I192" s="1" t="s">
        <v>453</v>
      </c>
      <c r="J192" s="1" t="s">
        <v>388</v>
      </c>
    </row>
    <row r="193" spans="1:10" x14ac:dyDescent="0.25">
      <c r="A193" s="1" t="s">
        <v>41</v>
      </c>
      <c r="B193" s="78"/>
      <c r="C193" s="79"/>
      <c r="D193" s="79"/>
      <c r="E193" s="79"/>
      <c r="F193" s="1" t="s">
        <v>448</v>
      </c>
      <c r="G193" s="1">
        <v>2039.63</v>
      </c>
      <c r="H193" s="1" t="s">
        <v>459</v>
      </c>
      <c r="I193" s="1" t="s">
        <v>450</v>
      </c>
      <c r="J193" s="1" t="s">
        <v>388</v>
      </c>
    </row>
    <row r="194" spans="1:10" x14ac:dyDescent="0.25">
      <c r="A194" s="1" t="s">
        <v>41</v>
      </c>
      <c r="B194" s="78"/>
      <c r="C194" s="79"/>
      <c r="D194" s="79"/>
      <c r="E194" s="79"/>
      <c r="F194" s="1" t="s">
        <v>445</v>
      </c>
      <c r="G194" s="1">
        <v>3</v>
      </c>
      <c r="H194" s="1" t="s">
        <v>460</v>
      </c>
      <c r="I194" s="1" t="s">
        <v>461</v>
      </c>
      <c r="J194" s="1" t="s">
        <v>388</v>
      </c>
    </row>
    <row r="195" spans="1:10" x14ac:dyDescent="0.25">
      <c r="A195" s="1" t="s">
        <v>41</v>
      </c>
      <c r="B195" s="78"/>
      <c r="C195" s="79"/>
      <c r="D195" s="79"/>
      <c r="E195" s="79"/>
      <c r="F195" s="1" t="s">
        <v>437</v>
      </c>
      <c r="G195" s="1">
        <v>1</v>
      </c>
      <c r="H195" s="1" t="s">
        <v>438</v>
      </c>
      <c r="J195" s="1" t="s">
        <v>388</v>
      </c>
    </row>
    <row r="196" spans="1:10" x14ac:dyDescent="0.25">
      <c r="A196" s="1" t="s">
        <v>41</v>
      </c>
      <c r="B196" s="78"/>
      <c r="C196" s="79"/>
      <c r="D196" s="79"/>
      <c r="E196" s="79"/>
      <c r="F196" s="1" t="s">
        <v>439</v>
      </c>
      <c r="G196" s="1">
        <v>0</v>
      </c>
      <c r="H196" s="1" t="s">
        <v>440</v>
      </c>
      <c r="J196" s="1" t="s">
        <v>388</v>
      </c>
    </row>
    <row r="197" spans="1:10" x14ac:dyDescent="0.25">
      <c r="A197" s="1" t="s">
        <v>41</v>
      </c>
      <c r="B197" s="78"/>
      <c r="C197" s="79"/>
      <c r="D197" s="79"/>
      <c r="E197" s="79"/>
      <c r="F197" s="1" t="s">
        <v>437</v>
      </c>
      <c r="G197" s="1">
        <v>0</v>
      </c>
      <c r="H197" s="1" t="s">
        <v>438</v>
      </c>
      <c r="J197" s="1" t="s">
        <v>388</v>
      </c>
    </row>
    <row r="198" spans="1:10" x14ac:dyDescent="0.25">
      <c r="A198" s="1" t="s">
        <v>41</v>
      </c>
      <c r="B198" s="78"/>
      <c r="C198" s="79"/>
      <c r="D198" s="79"/>
      <c r="E198" s="79"/>
      <c r="F198" s="1" t="s">
        <v>439</v>
      </c>
      <c r="G198" s="1">
        <v>1</v>
      </c>
      <c r="H198" s="1" t="s">
        <v>440</v>
      </c>
      <c r="J198" s="1" t="s">
        <v>388</v>
      </c>
    </row>
    <row r="199" spans="1:10" x14ac:dyDescent="0.25">
      <c r="A199" s="1" t="s">
        <v>41</v>
      </c>
      <c r="B199" s="78"/>
      <c r="C199" s="79"/>
      <c r="D199" s="79"/>
      <c r="E199" s="79"/>
      <c r="F199" s="1" t="s">
        <v>465</v>
      </c>
      <c r="G199" s="1">
        <v>15</v>
      </c>
      <c r="H199" s="1" t="s">
        <v>466</v>
      </c>
      <c r="I199" s="1" t="s">
        <v>467</v>
      </c>
      <c r="J199" s="1" t="s">
        <v>388</v>
      </c>
    </row>
    <row r="200" spans="1:10" x14ac:dyDescent="0.25">
      <c r="A200" s="1" t="s">
        <v>41</v>
      </c>
      <c r="B200" s="78"/>
      <c r="C200" s="79"/>
      <c r="D200" s="79"/>
      <c r="E200" s="79"/>
      <c r="F200" s="1" t="s">
        <v>465</v>
      </c>
      <c r="G200" s="1">
        <v>15</v>
      </c>
      <c r="H200" s="1" t="s">
        <v>466</v>
      </c>
      <c r="I200" s="1" t="s">
        <v>467</v>
      </c>
      <c r="J200" s="1" t="s">
        <v>388</v>
      </c>
    </row>
    <row r="201" spans="1:10" x14ac:dyDescent="0.25">
      <c r="A201" s="1" t="s">
        <v>41</v>
      </c>
      <c r="B201" s="78"/>
      <c r="C201" s="79"/>
      <c r="D201" s="79"/>
      <c r="E201" s="79"/>
      <c r="F201" s="1" t="s">
        <v>465</v>
      </c>
      <c r="G201" s="1">
        <v>15</v>
      </c>
      <c r="H201" s="1" t="s">
        <v>466</v>
      </c>
      <c r="I201" s="1" t="s">
        <v>467</v>
      </c>
      <c r="J201" s="1" t="s">
        <v>388</v>
      </c>
    </row>
    <row r="202" spans="1:10" x14ac:dyDescent="0.25">
      <c r="A202" s="1" t="s">
        <v>41</v>
      </c>
      <c r="B202" s="78"/>
      <c r="C202" s="79"/>
      <c r="D202" s="79"/>
      <c r="E202" s="79"/>
      <c r="F202" s="1" t="s">
        <v>476</v>
      </c>
      <c r="G202" s="1">
        <v>3.41</v>
      </c>
      <c r="H202" s="1" t="s">
        <v>477</v>
      </c>
      <c r="I202" s="1" t="s">
        <v>478</v>
      </c>
      <c r="J202" s="1" t="s">
        <v>388</v>
      </c>
    </row>
    <row r="203" spans="1:10" x14ac:dyDescent="0.25">
      <c r="A203" s="1" t="s">
        <v>41</v>
      </c>
      <c r="B203" s="78"/>
      <c r="C203" s="79"/>
      <c r="D203" s="79"/>
      <c r="E203" s="79"/>
      <c r="F203" s="1" t="s">
        <v>476</v>
      </c>
      <c r="G203" s="1">
        <v>3.41</v>
      </c>
      <c r="H203" s="1" t="s">
        <v>477</v>
      </c>
      <c r="I203" s="1" t="s">
        <v>478</v>
      </c>
      <c r="J203" s="1" t="s">
        <v>388</v>
      </c>
    </row>
    <row r="204" spans="1:10" x14ac:dyDescent="0.25">
      <c r="A204" s="1" t="s">
        <v>41</v>
      </c>
      <c r="B204" s="78"/>
      <c r="C204" s="79"/>
      <c r="D204" s="79"/>
      <c r="E204" s="79"/>
      <c r="F204" s="1" t="s">
        <v>476</v>
      </c>
      <c r="G204" s="1">
        <v>3.41</v>
      </c>
      <c r="H204" s="1" t="s">
        <v>477</v>
      </c>
      <c r="I204" s="1" t="s">
        <v>478</v>
      </c>
      <c r="J204" s="1" t="s">
        <v>388</v>
      </c>
    </row>
    <row r="205" spans="1:10" x14ac:dyDescent="0.25">
      <c r="A205" s="1" t="s">
        <v>41</v>
      </c>
      <c r="B205" s="78"/>
      <c r="C205" s="79"/>
      <c r="D205" s="79"/>
      <c r="E205" s="79"/>
      <c r="F205" s="1" t="s">
        <v>479</v>
      </c>
      <c r="G205" s="1">
        <v>9</v>
      </c>
      <c r="H205" s="1" t="s">
        <v>472</v>
      </c>
      <c r="I205" s="1" t="s">
        <v>447</v>
      </c>
      <c r="J205" s="1" t="s">
        <v>388</v>
      </c>
    </row>
    <row r="206" spans="1:10" x14ac:dyDescent="0.25">
      <c r="A206" s="1" t="s">
        <v>41</v>
      </c>
      <c r="B206" s="78"/>
      <c r="C206" s="79"/>
      <c r="D206" s="79"/>
      <c r="E206" s="79"/>
      <c r="F206" s="1" t="s">
        <v>480</v>
      </c>
      <c r="G206" s="1">
        <v>16.8</v>
      </c>
      <c r="H206" s="1" t="s">
        <v>463</v>
      </c>
      <c r="I206" s="1" t="s">
        <v>447</v>
      </c>
      <c r="J206" s="1" t="s">
        <v>388</v>
      </c>
    </row>
    <row r="207" spans="1:10" ht="15" customHeight="1" x14ac:dyDescent="0.25">
      <c r="A207" s="1" t="s">
        <v>42</v>
      </c>
      <c r="B207" s="78" t="s">
        <v>42</v>
      </c>
      <c r="C207" s="79" t="s">
        <v>417</v>
      </c>
      <c r="D207" s="79" t="s">
        <v>474</v>
      </c>
      <c r="E207" s="79" t="s">
        <v>475</v>
      </c>
      <c r="F207" s="1" t="s">
        <v>443</v>
      </c>
      <c r="G207" s="1">
        <v>12000</v>
      </c>
      <c r="H207" s="1" t="s">
        <v>444</v>
      </c>
      <c r="J207" s="1" t="s">
        <v>388</v>
      </c>
    </row>
    <row r="208" spans="1:10" x14ac:dyDescent="0.25">
      <c r="A208" s="1" t="s">
        <v>42</v>
      </c>
      <c r="B208" s="78"/>
      <c r="C208" s="79"/>
      <c r="D208" s="79"/>
      <c r="E208" s="79"/>
      <c r="F208" s="1" t="s">
        <v>445</v>
      </c>
      <c r="G208" s="1">
        <v>3</v>
      </c>
      <c r="H208" s="1" t="s">
        <v>446</v>
      </c>
      <c r="I208" s="1" t="s">
        <v>447</v>
      </c>
      <c r="J208" s="1" t="s">
        <v>388</v>
      </c>
    </row>
    <row r="209" spans="1:10" x14ac:dyDescent="0.25">
      <c r="A209" s="1" t="s">
        <v>42</v>
      </c>
      <c r="B209" s="78"/>
      <c r="C209" s="79"/>
      <c r="D209" s="79"/>
      <c r="E209" s="79"/>
      <c r="F209" s="1" t="s">
        <v>448</v>
      </c>
      <c r="G209" s="1">
        <v>2039.63</v>
      </c>
      <c r="H209" s="1" t="s">
        <v>449</v>
      </c>
      <c r="I209" s="1" t="s">
        <v>450</v>
      </c>
      <c r="J209" s="1" t="s">
        <v>388</v>
      </c>
    </row>
    <row r="210" spans="1:10" x14ac:dyDescent="0.25">
      <c r="A210" s="1" t="s">
        <v>42</v>
      </c>
      <c r="B210" s="78"/>
      <c r="C210" s="79"/>
      <c r="D210" s="79"/>
      <c r="E210" s="79"/>
      <c r="F210" s="1" t="s">
        <v>451</v>
      </c>
      <c r="G210" s="1">
        <v>577.21</v>
      </c>
      <c r="H210" s="1" t="s">
        <v>452</v>
      </c>
      <c r="I210" s="1" t="s">
        <v>453</v>
      </c>
      <c r="J210" s="1" t="s">
        <v>388</v>
      </c>
    </row>
    <row r="211" spans="1:10" x14ac:dyDescent="0.25">
      <c r="A211" s="1" t="s">
        <v>42</v>
      </c>
      <c r="B211" s="78"/>
      <c r="C211" s="79"/>
      <c r="D211" s="79"/>
      <c r="E211" s="79"/>
      <c r="F211" s="1" t="s">
        <v>448</v>
      </c>
      <c r="G211" s="1">
        <v>2039.63</v>
      </c>
      <c r="H211" s="1" t="s">
        <v>454</v>
      </c>
      <c r="I211" s="1" t="s">
        <v>450</v>
      </c>
      <c r="J211" s="1" t="s">
        <v>388</v>
      </c>
    </row>
    <row r="212" spans="1:10" x14ac:dyDescent="0.25">
      <c r="A212" s="1" t="s">
        <v>42</v>
      </c>
      <c r="B212" s="78"/>
      <c r="C212" s="79"/>
      <c r="D212" s="79"/>
      <c r="E212" s="79"/>
      <c r="F212" s="1" t="s">
        <v>451</v>
      </c>
      <c r="G212" s="1">
        <v>577.21</v>
      </c>
      <c r="H212" s="1" t="s">
        <v>455</v>
      </c>
      <c r="I212" s="1" t="s">
        <v>453</v>
      </c>
      <c r="J212" s="1" t="s">
        <v>388</v>
      </c>
    </row>
    <row r="213" spans="1:10" x14ac:dyDescent="0.25">
      <c r="A213" s="1" t="s">
        <v>42</v>
      </c>
      <c r="B213" s="78"/>
      <c r="C213" s="79"/>
      <c r="D213" s="79"/>
      <c r="E213" s="79"/>
      <c r="F213" s="1" t="s">
        <v>445</v>
      </c>
      <c r="G213" s="1">
        <v>2.5</v>
      </c>
      <c r="H213" s="1" t="s">
        <v>456</v>
      </c>
      <c r="I213" s="1" t="s">
        <v>457</v>
      </c>
      <c r="J213" s="1" t="s">
        <v>388</v>
      </c>
    </row>
    <row r="214" spans="1:10" x14ac:dyDescent="0.25">
      <c r="A214" s="1" t="s">
        <v>42</v>
      </c>
      <c r="B214" s="78"/>
      <c r="C214" s="79"/>
      <c r="D214" s="79"/>
      <c r="E214" s="79"/>
      <c r="F214" s="1" t="s">
        <v>451</v>
      </c>
      <c r="G214" s="1">
        <v>577.21</v>
      </c>
      <c r="H214" s="1" t="s">
        <v>458</v>
      </c>
      <c r="I214" s="1" t="s">
        <v>453</v>
      </c>
      <c r="J214" s="1" t="s">
        <v>388</v>
      </c>
    </row>
    <row r="215" spans="1:10" x14ac:dyDescent="0.25">
      <c r="A215" s="1" t="s">
        <v>42</v>
      </c>
      <c r="B215" s="78"/>
      <c r="C215" s="79"/>
      <c r="D215" s="79"/>
      <c r="E215" s="79"/>
      <c r="F215" s="1" t="s">
        <v>448</v>
      </c>
      <c r="G215" s="1">
        <v>2039.63</v>
      </c>
      <c r="H215" s="1" t="s">
        <v>459</v>
      </c>
      <c r="I215" s="1" t="s">
        <v>450</v>
      </c>
      <c r="J215" s="1" t="s">
        <v>388</v>
      </c>
    </row>
    <row r="216" spans="1:10" x14ac:dyDescent="0.25">
      <c r="A216" s="1" t="s">
        <v>42</v>
      </c>
      <c r="B216" s="78"/>
      <c r="C216" s="79"/>
      <c r="D216" s="79"/>
      <c r="E216" s="79"/>
      <c r="F216" s="1" t="s">
        <v>445</v>
      </c>
      <c r="G216" s="1">
        <v>3</v>
      </c>
      <c r="H216" s="1" t="s">
        <v>460</v>
      </c>
      <c r="I216" s="1" t="s">
        <v>461</v>
      </c>
      <c r="J216" s="1" t="s">
        <v>388</v>
      </c>
    </row>
    <row r="217" spans="1:10" x14ac:dyDescent="0.25">
      <c r="A217" s="1" t="s">
        <v>42</v>
      </c>
      <c r="B217" s="78"/>
      <c r="C217" s="79"/>
      <c r="D217" s="79"/>
      <c r="E217" s="79"/>
      <c r="F217" s="1" t="s">
        <v>437</v>
      </c>
      <c r="G217" s="1">
        <v>1</v>
      </c>
      <c r="H217" s="1" t="s">
        <v>438</v>
      </c>
      <c r="J217" s="1" t="s">
        <v>388</v>
      </c>
    </row>
    <row r="218" spans="1:10" x14ac:dyDescent="0.25">
      <c r="A218" s="1" t="s">
        <v>42</v>
      </c>
      <c r="B218" s="78"/>
      <c r="C218" s="79"/>
      <c r="D218" s="79"/>
      <c r="E218" s="79"/>
      <c r="F218" s="1" t="s">
        <v>439</v>
      </c>
      <c r="G218" s="1">
        <v>0</v>
      </c>
      <c r="H218" s="1" t="s">
        <v>440</v>
      </c>
      <c r="J218" s="1" t="s">
        <v>388</v>
      </c>
    </row>
    <row r="219" spans="1:10" x14ac:dyDescent="0.25">
      <c r="A219" s="1" t="s">
        <v>42</v>
      </c>
      <c r="B219" s="78"/>
      <c r="C219" s="79"/>
      <c r="D219" s="79"/>
      <c r="E219" s="79"/>
      <c r="F219" s="1" t="s">
        <v>437</v>
      </c>
      <c r="G219" s="1">
        <v>0</v>
      </c>
      <c r="H219" s="1" t="s">
        <v>438</v>
      </c>
      <c r="J219" s="1" t="s">
        <v>388</v>
      </c>
    </row>
    <row r="220" spans="1:10" x14ac:dyDescent="0.25">
      <c r="A220" s="1" t="s">
        <v>42</v>
      </c>
      <c r="B220" s="78"/>
      <c r="C220" s="79"/>
      <c r="D220" s="79"/>
      <c r="E220" s="79"/>
      <c r="F220" s="1" t="s">
        <v>439</v>
      </c>
      <c r="G220" s="1">
        <v>1</v>
      </c>
      <c r="H220" s="1" t="s">
        <v>440</v>
      </c>
      <c r="J220" s="1" t="s">
        <v>388</v>
      </c>
    </row>
    <row r="221" spans="1:10" x14ac:dyDescent="0.25">
      <c r="A221" s="1" t="s">
        <v>42</v>
      </c>
      <c r="B221" s="78"/>
      <c r="C221" s="79"/>
      <c r="D221" s="79"/>
      <c r="E221" s="79"/>
      <c r="F221" s="1" t="s">
        <v>465</v>
      </c>
      <c r="G221" s="1">
        <v>15</v>
      </c>
      <c r="H221" s="1" t="s">
        <v>466</v>
      </c>
      <c r="I221" s="1" t="s">
        <v>467</v>
      </c>
      <c r="J221" s="1" t="s">
        <v>388</v>
      </c>
    </row>
    <row r="222" spans="1:10" x14ac:dyDescent="0.25">
      <c r="A222" s="1" t="s">
        <v>42</v>
      </c>
      <c r="B222" s="78"/>
      <c r="C222" s="79"/>
      <c r="D222" s="79"/>
      <c r="E222" s="79"/>
      <c r="F222" s="1" t="s">
        <v>465</v>
      </c>
      <c r="G222" s="1">
        <v>15</v>
      </c>
      <c r="H222" s="1" t="s">
        <v>466</v>
      </c>
      <c r="I222" s="1" t="s">
        <v>467</v>
      </c>
      <c r="J222" s="1" t="s">
        <v>388</v>
      </c>
    </row>
    <row r="223" spans="1:10" x14ac:dyDescent="0.25">
      <c r="A223" s="1" t="s">
        <v>42</v>
      </c>
      <c r="B223" s="78"/>
      <c r="C223" s="79"/>
      <c r="D223" s="79"/>
      <c r="E223" s="79"/>
      <c r="F223" s="1" t="s">
        <v>465</v>
      </c>
      <c r="G223" s="1">
        <v>15</v>
      </c>
      <c r="H223" s="1" t="s">
        <v>466</v>
      </c>
      <c r="I223" s="1" t="s">
        <v>467</v>
      </c>
      <c r="J223" s="1" t="s">
        <v>388</v>
      </c>
    </row>
    <row r="224" spans="1:10" x14ac:dyDescent="0.25">
      <c r="A224" s="1" t="s">
        <v>42</v>
      </c>
      <c r="B224" s="78"/>
      <c r="C224" s="79"/>
      <c r="D224" s="79"/>
      <c r="E224" s="79"/>
      <c r="F224" s="1" t="s">
        <v>476</v>
      </c>
      <c r="G224" s="1">
        <v>3.41</v>
      </c>
      <c r="H224" s="1" t="s">
        <v>477</v>
      </c>
      <c r="I224" s="1" t="s">
        <v>478</v>
      </c>
      <c r="J224" s="1" t="s">
        <v>388</v>
      </c>
    </row>
    <row r="225" spans="1:10" x14ac:dyDescent="0.25">
      <c r="A225" s="1" t="s">
        <v>42</v>
      </c>
      <c r="B225" s="78"/>
      <c r="C225" s="79"/>
      <c r="D225" s="79"/>
      <c r="E225" s="79"/>
      <c r="F225" s="1" t="s">
        <v>476</v>
      </c>
      <c r="G225" s="1">
        <v>3.41</v>
      </c>
      <c r="H225" s="1" t="s">
        <v>477</v>
      </c>
      <c r="I225" s="1" t="s">
        <v>478</v>
      </c>
      <c r="J225" s="1" t="s">
        <v>388</v>
      </c>
    </row>
    <row r="226" spans="1:10" x14ac:dyDescent="0.25">
      <c r="A226" s="1" t="s">
        <v>42</v>
      </c>
      <c r="B226" s="78"/>
      <c r="C226" s="79"/>
      <c r="D226" s="79"/>
      <c r="E226" s="79"/>
      <c r="F226" s="1" t="s">
        <v>476</v>
      </c>
      <c r="G226" s="1">
        <v>3.41</v>
      </c>
      <c r="H226" s="1" t="s">
        <v>477</v>
      </c>
      <c r="I226" s="1" t="s">
        <v>478</v>
      </c>
      <c r="J226" s="1" t="s">
        <v>388</v>
      </c>
    </row>
    <row r="227" spans="1:10" x14ac:dyDescent="0.25">
      <c r="A227" s="1" t="s">
        <v>42</v>
      </c>
      <c r="B227" s="78"/>
      <c r="C227" s="79"/>
      <c r="D227" s="79"/>
      <c r="E227" s="79"/>
      <c r="F227" s="1" t="s">
        <v>479</v>
      </c>
      <c r="G227" s="1">
        <v>9</v>
      </c>
      <c r="H227" s="1" t="s">
        <v>472</v>
      </c>
      <c r="I227" s="1" t="s">
        <v>447</v>
      </c>
      <c r="J227" s="1" t="s">
        <v>388</v>
      </c>
    </row>
    <row r="228" spans="1:10" x14ac:dyDescent="0.25">
      <c r="A228" s="1" t="s">
        <v>42</v>
      </c>
      <c r="B228" s="78"/>
      <c r="C228" s="79"/>
      <c r="D228" s="79"/>
      <c r="E228" s="79"/>
      <c r="F228" s="1" t="s">
        <v>480</v>
      </c>
      <c r="G228" s="1">
        <v>16</v>
      </c>
      <c r="H228" s="1" t="s">
        <v>463</v>
      </c>
      <c r="I228" s="1" t="s">
        <v>447</v>
      </c>
      <c r="J228" s="1" t="s">
        <v>388</v>
      </c>
    </row>
    <row r="229" spans="1:10" ht="15" customHeight="1" x14ac:dyDescent="0.25">
      <c r="A229" s="1" t="s">
        <v>44</v>
      </c>
      <c r="B229" s="78" t="s">
        <v>44</v>
      </c>
      <c r="C229" s="79" t="s">
        <v>417</v>
      </c>
      <c r="D229" s="79" t="s">
        <v>474</v>
      </c>
      <c r="E229" s="79" t="s">
        <v>481</v>
      </c>
      <c r="F229" s="1" t="s">
        <v>443</v>
      </c>
      <c r="G229" s="1">
        <v>12000</v>
      </c>
      <c r="H229" s="1" t="s">
        <v>444</v>
      </c>
      <c r="J229" s="1" t="s">
        <v>388</v>
      </c>
    </row>
    <row r="230" spans="1:10" x14ac:dyDescent="0.25">
      <c r="A230" s="1" t="s">
        <v>44</v>
      </c>
      <c r="B230" s="78"/>
      <c r="C230" s="79"/>
      <c r="D230" s="79"/>
      <c r="E230" s="79"/>
      <c r="F230" s="1" t="s">
        <v>445</v>
      </c>
      <c r="G230" s="1">
        <v>3</v>
      </c>
      <c r="H230" s="1" t="s">
        <v>446</v>
      </c>
      <c r="I230" s="1" t="s">
        <v>447</v>
      </c>
      <c r="J230" s="1" t="s">
        <v>388</v>
      </c>
    </row>
    <row r="231" spans="1:10" x14ac:dyDescent="0.25">
      <c r="A231" s="1" t="s">
        <v>44</v>
      </c>
      <c r="B231" s="78"/>
      <c r="C231" s="79"/>
      <c r="D231" s="79"/>
      <c r="E231" s="79"/>
      <c r="F231" s="1" t="s">
        <v>448</v>
      </c>
      <c r="G231" s="1">
        <v>2039.63</v>
      </c>
      <c r="H231" s="1" t="s">
        <v>449</v>
      </c>
      <c r="I231" s="1" t="s">
        <v>450</v>
      </c>
      <c r="J231" s="1" t="s">
        <v>388</v>
      </c>
    </row>
    <row r="232" spans="1:10" x14ac:dyDescent="0.25">
      <c r="A232" s="1" t="s">
        <v>44</v>
      </c>
      <c r="B232" s="78"/>
      <c r="C232" s="79"/>
      <c r="D232" s="79"/>
      <c r="E232" s="79"/>
      <c r="F232" s="1" t="s">
        <v>451</v>
      </c>
      <c r="G232" s="1">
        <v>577.21</v>
      </c>
      <c r="H232" s="1" t="s">
        <v>452</v>
      </c>
      <c r="I232" s="1" t="s">
        <v>453</v>
      </c>
      <c r="J232" s="1" t="s">
        <v>388</v>
      </c>
    </row>
    <row r="233" spans="1:10" x14ac:dyDescent="0.25">
      <c r="A233" s="1" t="s">
        <v>44</v>
      </c>
      <c r="B233" s="78"/>
      <c r="C233" s="79"/>
      <c r="D233" s="79"/>
      <c r="E233" s="79"/>
      <c r="F233" s="1" t="s">
        <v>448</v>
      </c>
      <c r="G233" s="1">
        <v>2039.63</v>
      </c>
      <c r="H233" s="1" t="s">
        <v>454</v>
      </c>
      <c r="I233" s="1" t="s">
        <v>450</v>
      </c>
      <c r="J233" s="1" t="s">
        <v>388</v>
      </c>
    </row>
    <row r="234" spans="1:10" x14ac:dyDescent="0.25">
      <c r="A234" s="1" t="s">
        <v>44</v>
      </c>
      <c r="B234" s="78"/>
      <c r="C234" s="79"/>
      <c r="D234" s="79"/>
      <c r="E234" s="79"/>
      <c r="F234" s="1" t="s">
        <v>451</v>
      </c>
      <c r="G234" s="1">
        <v>577.21</v>
      </c>
      <c r="H234" s="1" t="s">
        <v>455</v>
      </c>
      <c r="I234" s="1" t="s">
        <v>453</v>
      </c>
      <c r="J234" s="1" t="s">
        <v>388</v>
      </c>
    </row>
    <row r="235" spans="1:10" x14ac:dyDescent="0.25">
      <c r="A235" s="1" t="s">
        <v>44</v>
      </c>
      <c r="B235" s="78"/>
      <c r="C235" s="79"/>
      <c r="D235" s="79"/>
      <c r="E235" s="79"/>
      <c r="F235" s="1" t="s">
        <v>445</v>
      </c>
      <c r="G235" s="1">
        <v>2.5</v>
      </c>
      <c r="H235" s="1" t="s">
        <v>456</v>
      </c>
      <c r="I235" s="1" t="s">
        <v>457</v>
      </c>
      <c r="J235" s="1" t="s">
        <v>388</v>
      </c>
    </row>
    <row r="236" spans="1:10" x14ac:dyDescent="0.25">
      <c r="A236" s="1" t="s">
        <v>44</v>
      </c>
      <c r="B236" s="78"/>
      <c r="C236" s="79"/>
      <c r="D236" s="79"/>
      <c r="E236" s="79"/>
      <c r="F236" s="1" t="s">
        <v>451</v>
      </c>
      <c r="G236" s="1">
        <v>577.21</v>
      </c>
      <c r="H236" s="1" t="s">
        <v>458</v>
      </c>
      <c r="I236" s="1" t="s">
        <v>453</v>
      </c>
      <c r="J236" s="1" t="s">
        <v>388</v>
      </c>
    </row>
    <row r="237" spans="1:10" x14ac:dyDescent="0.25">
      <c r="A237" s="1" t="s">
        <v>44</v>
      </c>
      <c r="B237" s="78"/>
      <c r="C237" s="79"/>
      <c r="D237" s="79"/>
      <c r="E237" s="79"/>
      <c r="F237" s="1" t="s">
        <v>448</v>
      </c>
      <c r="G237" s="1">
        <v>2039.63</v>
      </c>
      <c r="H237" s="1" t="s">
        <v>459</v>
      </c>
      <c r="I237" s="1" t="s">
        <v>450</v>
      </c>
      <c r="J237" s="1" t="s">
        <v>388</v>
      </c>
    </row>
    <row r="238" spans="1:10" x14ac:dyDescent="0.25">
      <c r="A238" s="1" t="s">
        <v>44</v>
      </c>
      <c r="B238" s="78"/>
      <c r="C238" s="79"/>
      <c r="D238" s="79"/>
      <c r="E238" s="79"/>
      <c r="F238" s="1" t="s">
        <v>445</v>
      </c>
      <c r="G238" s="1">
        <v>3</v>
      </c>
      <c r="H238" s="1" t="s">
        <v>460</v>
      </c>
      <c r="I238" s="1" t="s">
        <v>461</v>
      </c>
      <c r="J238" s="1" t="s">
        <v>388</v>
      </c>
    </row>
    <row r="239" spans="1:10" x14ac:dyDescent="0.25">
      <c r="A239" s="1" t="s">
        <v>44</v>
      </c>
      <c r="B239" s="78"/>
      <c r="C239" s="79"/>
      <c r="D239" s="79"/>
      <c r="E239" s="79"/>
      <c r="F239" s="1" t="s">
        <v>437</v>
      </c>
      <c r="G239" s="1">
        <v>1</v>
      </c>
      <c r="H239" s="1" t="s">
        <v>438</v>
      </c>
      <c r="J239" s="1" t="s">
        <v>388</v>
      </c>
    </row>
    <row r="240" spans="1:10" x14ac:dyDescent="0.25">
      <c r="A240" s="1" t="s">
        <v>44</v>
      </c>
      <c r="B240" s="78"/>
      <c r="C240" s="79"/>
      <c r="D240" s="79"/>
      <c r="E240" s="79"/>
      <c r="F240" s="1" t="s">
        <v>439</v>
      </c>
      <c r="G240" s="1">
        <v>0</v>
      </c>
      <c r="H240" s="1" t="s">
        <v>440</v>
      </c>
      <c r="J240" s="1" t="s">
        <v>388</v>
      </c>
    </row>
    <row r="241" spans="1:10" x14ac:dyDescent="0.25">
      <c r="A241" s="1" t="s">
        <v>44</v>
      </c>
      <c r="B241" s="78"/>
      <c r="C241" s="79"/>
      <c r="D241" s="79"/>
      <c r="E241" s="79"/>
      <c r="F241" s="1" t="s">
        <v>437</v>
      </c>
      <c r="G241" s="1">
        <v>0</v>
      </c>
      <c r="H241" s="1" t="s">
        <v>438</v>
      </c>
      <c r="J241" s="1" t="s">
        <v>388</v>
      </c>
    </row>
    <row r="242" spans="1:10" x14ac:dyDescent="0.25">
      <c r="A242" s="1" t="s">
        <v>44</v>
      </c>
      <c r="B242" s="78"/>
      <c r="C242" s="79"/>
      <c r="D242" s="79"/>
      <c r="E242" s="79"/>
      <c r="F242" s="1" t="s">
        <v>439</v>
      </c>
      <c r="G242" s="1">
        <v>1</v>
      </c>
      <c r="H242" s="1" t="s">
        <v>440</v>
      </c>
      <c r="J242" s="1" t="s">
        <v>388</v>
      </c>
    </row>
    <row r="243" spans="1:10" x14ac:dyDescent="0.25">
      <c r="A243" s="1" t="s">
        <v>44</v>
      </c>
      <c r="B243" s="78"/>
      <c r="C243" s="79"/>
      <c r="D243" s="79"/>
      <c r="E243" s="79"/>
      <c r="F243" s="1" t="s">
        <v>465</v>
      </c>
      <c r="G243" s="1">
        <v>15</v>
      </c>
      <c r="H243" s="1" t="s">
        <v>466</v>
      </c>
      <c r="I243" s="1" t="s">
        <v>467</v>
      </c>
      <c r="J243" s="1" t="s">
        <v>388</v>
      </c>
    </row>
    <row r="244" spans="1:10" x14ac:dyDescent="0.25">
      <c r="A244" s="1" t="s">
        <v>44</v>
      </c>
      <c r="B244" s="78"/>
      <c r="C244" s="79"/>
      <c r="D244" s="79"/>
      <c r="E244" s="79"/>
      <c r="F244" s="1" t="s">
        <v>465</v>
      </c>
      <c r="G244" s="1">
        <v>15</v>
      </c>
      <c r="H244" s="1" t="s">
        <v>466</v>
      </c>
      <c r="I244" s="1" t="s">
        <v>467</v>
      </c>
      <c r="J244" s="1" t="s">
        <v>388</v>
      </c>
    </row>
    <row r="245" spans="1:10" x14ac:dyDescent="0.25">
      <c r="A245" s="1" t="s">
        <v>44</v>
      </c>
      <c r="B245" s="78"/>
      <c r="C245" s="79"/>
      <c r="D245" s="79"/>
      <c r="E245" s="79"/>
      <c r="F245" s="1" t="s">
        <v>465</v>
      </c>
      <c r="G245" s="1">
        <v>15</v>
      </c>
      <c r="H245" s="1" t="s">
        <v>466</v>
      </c>
      <c r="I245" s="1" t="s">
        <v>467</v>
      </c>
      <c r="J245" s="1" t="s">
        <v>388</v>
      </c>
    </row>
    <row r="246" spans="1:10" x14ac:dyDescent="0.25">
      <c r="A246" s="1" t="s">
        <v>44</v>
      </c>
      <c r="B246" s="78"/>
      <c r="C246" s="79"/>
      <c r="D246" s="79"/>
      <c r="E246" s="79"/>
      <c r="F246" s="1" t="s">
        <v>468</v>
      </c>
      <c r="G246" s="1">
        <v>8.8000000000000007</v>
      </c>
      <c r="H246" s="1" t="s">
        <v>469</v>
      </c>
      <c r="I246" s="1" t="s">
        <v>470</v>
      </c>
      <c r="J246" s="1" t="s">
        <v>388</v>
      </c>
    </row>
    <row r="247" spans="1:10" x14ac:dyDescent="0.25">
      <c r="A247" s="1" t="s">
        <v>44</v>
      </c>
      <c r="B247" s="78"/>
      <c r="C247" s="79"/>
      <c r="D247" s="79"/>
      <c r="E247" s="79"/>
      <c r="F247" s="1" t="s">
        <v>468</v>
      </c>
      <c r="G247" s="1">
        <v>8.8000000000000007</v>
      </c>
      <c r="H247" s="1" t="s">
        <v>469</v>
      </c>
      <c r="I247" s="1" t="s">
        <v>470</v>
      </c>
      <c r="J247" s="1" t="s">
        <v>388</v>
      </c>
    </row>
    <row r="248" spans="1:10" x14ac:dyDescent="0.25">
      <c r="A248" s="1" t="s">
        <v>44</v>
      </c>
      <c r="B248" s="78"/>
      <c r="C248" s="79"/>
      <c r="D248" s="79"/>
      <c r="E248" s="79"/>
      <c r="F248" s="1" t="s">
        <v>468</v>
      </c>
      <c r="G248" s="1">
        <v>8.8000000000000007</v>
      </c>
      <c r="H248" s="1" t="s">
        <v>469</v>
      </c>
      <c r="I248" s="1" t="s">
        <v>470</v>
      </c>
      <c r="J248" s="1" t="s">
        <v>388</v>
      </c>
    </row>
    <row r="249" spans="1:10" x14ac:dyDescent="0.25">
      <c r="A249" s="1" t="s">
        <v>44</v>
      </c>
      <c r="B249" s="78"/>
      <c r="C249" s="79"/>
      <c r="D249" s="79"/>
      <c r="E249" s="79"/>
      <c r="F249" s="1" t="s">
        <v>480</v>
      </c>
      <c r="G249" s="1">
        <v>16</v>
      </c>
      <c r="H249" s="1" t="s">
        <v>463</v>
      </c>
      <c r="I249" s="1" t="s">
        <v>447</v>
      </c>
      <c r="J249" s="1" t="s">
        <v>388</v>
      </c>
    </row>
    <row r="250" spans="1:10" x14ac:dyDescent="0.25">
      <c r="A250" s="1" t="s">
        <v>44</v>
      </c>
      <c r="B250" s="78"/>
      <c r="C250" s="79"/>
      <c r="D250" s="79"/>
      <c r="E250" s="79"/>
      <c r="F250" s="1" t="s">
        <v>479</v>
      </c>
      <c r="G250" s="1">
        <v>9</v>
      </c>
      <c r="H250" s="1" t="s">
        <v>472</v>
      </c>
      <c r="I250" s="1" t="s">
        <v>447</v>
      </c>
      <c r="J250" s="1" t="s">
        <v>388</v>
      </c>
    </row>
    <row r="251" spans="1:10" ht="15" customHeight="1" x14ac:dyDescent="0.25">
      <c r="A251" s="1" t="s">
        <v>45</v>
      </c>
      <c r="B251" s="78" t="s">
        <v>45</v>
      </c>
      <c r="C251" s="79" t="s">
        <v>417</v>
      </c>
      <c r="D251" s="79" t="s">
        <v>482</v>
      </c>
      <c r="E251" s="79" t="s">
        <v>483</v>
      </c>
      <c r="F251" s="1" t="s">
        <v>437</v>
      </c>
      <c r="G251" s="1">
        <v>1</v>
      </c>
      <c r="H251" s="1" t="s">
        <v>438</v>
      </c>
      <c r="J251" s="1" t="s">
        <v>388</v>
      </c>
    </row>
    <row r="252" spans="1:10" x14ac:dyDescent="0.25">
      <c r="A252" s="1" t="s">
        <v>45</v>
      </c>
      <c r="B252" s="78"/>
      <c r="C252" s="79"/>
      <c r="D252" s="79"/>
      <c r="E252" s="79"/>
      <c r="F252" s="1" t="s">
        <v>439</v>
      </c>
      <c r="G252" s="1">
        <v>0</v>
      </c>
      <c r="H252" s="1" t="s">
        <v>440</v>
      </c>
      <c r="J252" s="1" t="s">
        <v>388</v>
      </c>
    </row>
    <row r="253" spans="1:10" x14ac:dyDescent="0.25">
      <c r="A253" s="1" t="s">
        <v>45</v>
      </c>
      <c r="B253" s="78"/>
      <c r="C253" s="79"/>
      <c r="D253" s="79"/>
      <c r="E253" s="79"/>
      <c r="F253" s="1" t="s">
        <v>437</v>
      </c>
      <c r="G253" s="1">
        <v>0</v>
      </c>
      <c r="H253" s="1" t="s">
        <v>438</v>
      </c>
      <c r="J253" s="1" t="s">
        <v>388</v>
      </c>
    </row>
    <row r="254" spans="1:10" x14ac:dyDescent="0.25">
      <c r="A254" s="1" t="s">
        <v>45</v>
      </c>
      <c r="B254" s="78"/>
      <c r="C254" s="79"/>
      <c r="D254" s="79"/>
      <c r="E254" s="79"/>
      <c r="F254" s="1" t="s">
        <v>439</v>
      </c>
      <c r="G254" s="1">
        <v>1</v>
      </c>
      <c r="H254" s="1" t="s">
        <v>440</v>
      </c>
      <c r="J254" s="1" t="s">
        <v>388</v>
      </c>
    </row>
    <row r="255" spans="1:10" x14ac:dyDescent="0.25">
      <c r="A255" s="1" t="s">
        <v>45</v>
      </c>
      <c r="B255" s="78"/>
      <c r="C255" s="79"/>
      <c r="D255" s="79"/>
      <c r="E255" s="79"/>
      <c r="F255" s="1" t="s">
        <v>484</v>
      </c>
      <c r="G255" s="1">
        <v>3212</v>
      </c>
      <c r="H255" s="1" t="s">
        <v>485</v>
      </c>
      <c r="I255" s="1" t="s">
        <v>486</v>
      </c>
      <c r="J255" s="1" t="s">
        <v>388</v>
      </c>
    </row>
    <row r="256" spans="1:10" x14ac:dyDescent="0.25">
      <c r="A256" s="1" t="s">
        <v>45</v>
      </c>
      <c r="B256" s="78"/>
      <c r="C256" s="79"/>
      <c r="D256" s="79"/>
      <c r="E256" s="79"/>
      <c r="F256" s="1" t="s">
        <v>487</v>
      </c>
      <c r="G256" s="1">
        <v>4420</v>
      </c>
      <c r="H256" s="1" t="s">
        <v>488</v>
      </c>
      <c r="I256" s="1" t="s">
        <v>486</v>
      </c>
      <c r="J256" s="1" t="s">
        <v>388</v>
      </c>
    </row>
    <row r="257" spans="1:10" x14ac:dyDescent="0.25">
      <c r="A257" s="1" t="s">
        <v>45</v>
      </c>
      <c r="B257" s="78"/>
      <c r="C257" s="79"/>
      <c r="D257" s="79"/>
      <c r="E257" s="79"/>
      <c r="F257" s="1" t="s">
        <v>484</v>
      </c>
      <c r="G257" s="1">
        <v>1199</v>
      </c>
      <c r="H257" s="1" t="s">
        <v>489</v>
      </c>
      <c r="I257" s="1" t="s">
        <v>490</v>
      </c>
      <c r="J257" s="1" t="s">
        <v>388</v>
      </c>
    </row>
    <row r="258" spans="1:10" x14ac:dyDescent="0.25">
      <c r="A258" s="1" t="s">
        <v>45</v>
      </c>
      <c r="B258" s="78"/>
      <c r="C258" s="79"/>
      <c r="D258" s="79"/>
      <c r="E258" s="79"/>
      <c r="F258" s="1" t="s">
        <v>487</v>
      </c>
      <c r="G258" s="1">
        <v>2231</v>
      </c>
      <c r="H258" s="1" t="s">
        <v>491</v>
      </c>
      <c r="I258" s="1" t="s">
        <v>490</v>
      </c>
      <c r="J258" s="1" t="s">
        <v>388</v>
      </c>
    </row>
    <row r="259" spans="1:10" x14ac:dyDescent="0.25">
      <c r="A259" s="1" t="s">
        <v>45</v>
      </c>
      <c r="B259" s="78"/>
      <c r="C259" s="79"/>
      <c r="D259" s="79"/>
      <c r="E259" s="79"/>
      <c r="F259" s="1" t="s">
        <v>484</v>
      </c>
      <c r="G259" s="1">
        <v>2027</v>
      </c>
      <c r="H259" s="1" t="s">
        <v>492</v>
      </c>
      <c r="I259" s="1" t="s">
        <v>493</v>
      </c>
      <c r="J259" s="1" t="s">
        <v>388</v>
      </c>
    </row>
    <row r="260" spans="1:10" x14ac:dyDescent="0.25">
      <c r="A260" s="1" t="s">
        <v>45</v>
      </c>
      <c r="B260" s="78"/>
      <c r="C260" s="79"/>
      <c r="D260" s="79"/>
      <c r="E260" s="79"/>
      <c r="F260" s="1" t="s">
        <v>487</v>
      </c>
      <c r="G260" s="1">
        <v>3409</v>
      </c>
      <c r="H260" s="1" t="s">
        <v>494</v>
      </c>
      <c r="I260" s="1" t="s">
        <v>493</v>
      </c>
      <c r="J260" s="1" t="s">
        <v>388</v>
      </c>
    </row>
    <row r="261" spans="1:10" x14ac:dyDescent="0.25">
      <c r="A261" s="1" t="s">
        <v>45</v>
      </c>
      <c r="B261" s="78"/>
      <c r="C261" s="79"/>
      <c r="D261" s="79"/>
      <c r="E261" s="79"/>
      <c r="F261" s="1" t="s">
        <v>495</v>
      </c>
      <c r="G261" s="1">
        <v>1197.9000000000001</v>
      </c>
      <c r="H261" s="1" t="s">
        <v>496</v>
      </c>
      <c r="I261" s="1" t="s">
        <v>486</v>
      </c>
      <c r="J261" s="1" t="s">
        <v>388</v>
      </c>
    </row>
    <row r="262" spans="1:10" x14ac:dyDescent="0.25">
      <c r="A262" s="1" t="s">
        <v>45</v>
      </c>
      <c r="B262" s="78"/>
      <c r="C262" s="79"/>
      <c r="D262" s="79"/>
      <c r="E262" s="79"/>
      <c r="F262" s="1" t="s">
        <v>497</v>
      </c>
      <c r="G262" s="1">
        <v>2921.4</v>
      </c>
      <c r="H262" s="1" t="s">
        <v>498</v>
      </c>
      <c r="I262" s="1" t="s">
        <v>486</v>
      </c>
      <c r="J262" s="1" t="s">
        <v>388</v>
      </c>
    </row>
    <row r="263" spans="1:10" x14ac:dyDescent="0.25">
      <c r="A263" s="1" t="s">
        <v>45</v>
      </c>
      <c r="B263" s="78"/>
      <c r="C263" s="79"/>
      <c r="D263" s="79"/>
      <c r="E263" s="79"/>
      <c r="F263" s="1" t="s">
        <v>495</v>
      </c>
      <c r="G263" s="1">
        <v>777.6</v>
      </c>
      <c r="H263" s="1" t="s">
        <v>499</v>
      </c>
      <c r="I263" s="1" t="s">
        <v>490</v>
      </c>
      <c r="J263" s="1" t="s">
        <v>388</v>
      </c>
    </row>
    <row r="264" spans="1:10" x14ac:dyDescent="0.25">
      <c r="A264" s="1" t="s">
        <v>45</v>
      </c>
      <c r="B264" s="78"/>
      <c r="C264" s="79"/>
      <c r="D264" s="79"/>
      <c r="E264" s="79"/>
      <c r="F264" s="1" t="s">
        <v>497</v>
      </c>
      <c r="G264" s="1">
        <v>1957.5</v>
      </c>
      <c r="H264" s="1" t="s">
        <v>500</v>
      </c>
      <c r="I264" s="1" t="s">
        <v>486</v>
      </c>
      <c r="J264" s="1" t="s">
        <v>388</v>
      </c>
    </row>
    <row r="265" spans="1:10" x14ac:dyDescent="0.25">
      <c r="A265" s="1" t="s">
        <v>45</v>
      </c>
      <c r="B265" s="78"/>
      <c r="C265" s="79"/>
      <c r="D265" s="79"/>
      <c r="E265" s="79"/>
      <c r="F265" s="1" t="s">
        <v>495</v>
      </c>
      <c r="G265" s="1">
        <v>2107.8000000000002</v>
      </c>
      <c r="H265" s="1" t="s">
        <v>501</v>
      </c>
      <c r="I265" s="1" t="s">
        <v>486</v>
      </c>
      <c r="J265" s="1" t="s">
        <v>388</v>
      </c>
    </row>
    <row r="266" spans="1:10" x14ac:dyDescent="0.25">
      <c r="A266" s="1" t="s">
        <v>45</v>
      </c>
      <c r="B266" s="78"/>
      <c r="C266" s="79"/>
      <c r="D266" s="79"/>
      <c r="E266" s="79"/>
      <c r="F266" s="1" t="s">
        <v>497</v>
      </c>
      <c r="G266" s="1">
        <v>3759.3</v>
      </c>
      <c r="H266" s="1" t="s">
        <v>502</v>
      </c>
      <c r="I266" s="1" t="s">
        <v>493</v>
      </c>
      <c r="J266" s="1" t="s">
        <v>388</v>
      </c>
    </row>
    <row r="267" spans="1:10" ht="15" customHeight="1" x14ac:dyDescent="0.25">
      <c r="A267" s="1" t="s">
        <v>50</v>
      </c>
      <c r="B267" s="78" t="s">
        <v>50</v>
      </c>
      <c r="C267" s="79" t="s">
        <v>383</v>
      </c>
      <c r="D267" s="79" t="s">
        <v>503</v>
      </c>
      <c r="E267" s="79" t="s">
        <v>504</v>
      </c>
      <c r="F267" s="1" t="s">
        <v>386</v>
      </c>
      <c r="G267" s="1">
        <v>365</v>
      </c>
      <c r="H267" s="1" t="s">
        <v>387</v>
      </c>
      <c r="J267" s="1" t="s">
        <v>388</v>
      </c>
    </row>
    <row r="268" spans="1:10" x14ac:dyDescent="0.25">
      <c r="A268" s="1" t="s">
        <v>50</v>
      </c>
      <c r="B268" s="78"/>
      <c r="C268" s="79"/>
      <c r="D268" s="79"/>
      <c r="E268" s="79"/>
      <c r="F268" s="1" t="s">
        <v>389</v>
      </c>
      <c r="G268" s="1">
        <v>3412</v>
      </c>
      <c r="H268" s="1" t="s">
        <v>390</v>
      </c>
      <c r="J268" s="1" t="s">
        <v>388</v>
      </c>
    </row>
    <row r="269" spans="1:10" x14ac:dyDescent="0.25">
      <c r="A269" s="1" t="s">
        <v>50</v>
      </c>
      <c r="B269" s="78"/>
      <c r="C269" s="79"/>
      <c r="D269" s="79"/>
      <c r="E269" s="79"/>
      <c r="F269" s="1" t="s">
        <v>505</v>
      </c>
      <c r="G269" s="1">
        <v>2</v>
      </c>
      <c r="H269" s="1" t="s">
        <v>506</v>
      </c>
      <c r="I269" s="1" t="s">
        <v>507</v>
      </c>
      <c r="J269" s="1" t="s">
        <v>388</v>
      </c>
    </row>
    <row r="270" spans="1:10" x14ac:dyDescent="0.25">
      <c r="A270" s="1" t="s">
        <v>50</v>
      </c>
      <c r="B270" s="78"/>
      <c r="C270" s="79"/>
      <c r="D270" s="79"/>
      <c r="E270" s="79"/>
      <c r="F270" s="1" t="s">
        <v>420</v>
      </c>
      <c r="G270" s="1">
        <v>1257</v>
      </c>
      <c r="H270" s="1" t="s">
        <v>421</v>
      </c>
      <c r="I270" s="1" t="s">
        <v>422</v>
      </c>
      <c r="J270" s="1" t="s">
        <v>388</v>
      </c>
    </row>
    <row r="271" spans="1:10" x14ac:dyDescent="0.25">
      <c r="A271" s="1" t="s">
        <v>50</v>
      </c>
      <c r="B271" s="78"/>
      <c r="C271" s="79"/>
      <c r="D271" s="79"/>
      <c r="E271" s="79"/>
      <c r="F271" s="1" t="s">
        <v>391</v>
      </c>
      <c r="G271" s="1">
        <v>2.4</v>
      </c>
      <c r="H271" s="1" t="s">
        <v>392</v>
      </c>
      <c r="I271" s="1" t="s">
        <v>393</v>
      </c>
      <c r="J271" s="1" t="s">
        <v>388</v>
      </c>
    </row>
    <row r="272" spans="1:10" x14ac:dyDescent="0.25">
      <c r="A272" s="1" t="s">
        <v>50</v>
      </c>
      <c r="B272" s="78"/>
      <c r="C272" s="79"/>
      <c r="D272" s="79"/>
      <c r="E272" s="79"/>
      <c r="F272" s="1" t="s">
        <v>508</v>
      </c>
      <c r="G272" s="1">
        <v>2.77</v>
      </c>
      <c r="H272" s="1" t="s">
        <v>509</v>
      </c>
      <c r="I272" s="1" t="s">
        <v>425</v>
      </c>
      <c r="J272" s="1" t="s">
        <v>388</v>
      </c>
    </row>
    <row r="273" spans="1:10" x14ac:dyDescent="0.25">
      <c r="A273" s="1" t="s">
        <v>50</v>
      </c>
      <c r="B273" s="78"/>
      <c r="C273" s="79"/>
      <c r="D273" s="79"/>
      <c r="E273" s="79"/>
      <c r="F273" s="1" t="s">
        <v>420</v>
      </c>
      <c r="G273" s="1">
        <v>949</v>
      </c>
      <c r="H273" s="1" t="s">
        <v>428</v>
      </c>
      <c r="I273" s="1" t="s">
        <v>422</v>
      </c>
      <c r="J273" s="1" t="s">
        <v>388</v>
      </c>
    </row>
    <row r="274" spans="1:10" x14ac:dyDescent="0.25">
      <c r="A274" s="1" t="s">
        <v>50</v>
      </c>
      <c r="B274" s="78"/>
      <c r="C274" s="79"/>
      <c r="D274" s="79"/>
      <c r="E274" s="79"/>
      <c r="F274" s="1" t="s">
        <v>391</v>
      </c>
      <c r="G274" s="1">
        <v>2</v>
      </c>
      <c r="H274" s="1" t="s">
        <v>394</v>
      </c>
      <c r="I274" s="1" t="s">
        <v>393</v>
      </c>
      <c r="J274" s="1" t="s">
        <v>388</v>
      </c>
    </row>
    <row r="275" spans="1:10" x14ac:dyDescent="0.25">
      <c r="A275" s="1" t="s">
        <v>50</v>
      </c>
      <c r="B275" s="78"/>
      <c r="C275" s="79"/>
      <c r="D275" s="79"/>
      <c r="E275" s="79"/>
      <c r="F275" s="1" t="s">
        <v>505</v>
      </c>
      <c r="G275" s="1">
        <v>2</v>
      </c>
      <c r="H275" s="1" t="s">
        <v>506</v>
      </c>
      <c r="I275" s="1" t="s">
        <v>507</v>
      </c>
      <c r="J275" s="1" t="s">
        <v>388</v>
      </c>
    </row>
    <row r="276" spans="1:10" x14ac:dyDescent="0.25">
      <c r="A276" s="1" t="s">
        <v>50</v>
      </c>
      <c r="B276" s="78"/>
      <c r="C276" s="79"/>
      <c r="D276" s="79"/>
      <c r="E276" s="79"/>
      <c r="F276" s="1" t="s">
        <v>508</v>
      </c>
      <c r="G276" s="1">
        <v>1.75</v>
      </c>
      <c r="H276" s="1" t="s">
        <v>510</v>
      </c>
      <c r="I276" s="1" t="s">
        <v>425</v>
      </c>
      <c r="J276" s="1" t="s">
        <v>388</v>
      </c>
    </row>
    <row r="277" spans="1:10" x14ac:dyDescent="0.25">
      <c r="A277" s="1" t="s">
        <v>50</v>
      </c>
      <c r="B277" s="78"/>
      <c r="C277" s="79"/>
      <c r="D277" s="79"/>
      <c r="E277" s="79"/>
      <c r="F277" s="1" t="s">
        <v>391</v>
      </c>
      <c r="G277" s="1">
        <v>2.6</v>
      </c>
      <c r="H277" s="1" t="s">
        <v>395</v>
      </c>
      <c r="I277" s="1" t="s">
        <v>393</v>
      </c>
      <c r="J277" s="1" t="s">
        <v>388</v>
      </c>
    </row>
    <row r="278" spans="1:10" x14ac:dyDescent="0.25">
      <c r="A278" s="1" t="s">
        <v>50</v>
      </c>
      <c r="B278" s="78"/>
      <c r="C278" s="79"/>
      <c r="D278" s="79"/>
      <c r="E278" s="79"/>
      <c r="F278" s="1" t="s">
        <v>505</v>
      </c>
      <c r="G278" s="1">
        <v>2</v>
      </c>
      <c r="H278" s="1" t="s">
        <v>506</v>
      </c>
      <c r="I278" s="1" t="s">
        <v>507</v>
      </c>
      <c r="J278" s="1" t="s">
        <v>388</v>
      </c>
    </row>
    <row r="279" spans="1:10" x14ac:dyDescent="0.25">
      <c r="A279" s="1" t="s">
        <v>50</v>
      </c>
      <c r="B279" s="78"/>
      <c r="C279" s="79"/>
      <c r="D279" s="79"/>
      <c r="E279" s="79"/>
      <c r="F279" s="1" t="s">
        <v>420</v>
      </c>
      <c r="G279" s="1">
        <v>2138</v>
      </c>
      <c r="H279" s="1" t="s">
        <v>431</v>
      </c>
      <c r="I279" s="1" t="s">
        <v>422</v>
      </c>
      <c r="J279" s="1" t="s">
        <v>388</v>
      </c>
    </row>
    <row r="280" spans="1:10" x14ac:dyDescent="0.25">
      <c r="A280" s="1" t="s">
        <v>50</v>
      </c>
      <c r="B280" s="78"/>
      <c r="C280" s="79"/>
      <c r="D280" s="79"/>
      <c r="E280" s="79"/>
      <c r="F280" s="1" t="s">
        <v>508</v>
      </c>
      <c r="G280" s="1">
        <v>0.47</v>
      </c>
      <c r="H280" s="1" t="s">
        <v>511</v>
      </c>
      <c r="I280" s="1" t="s">
        <v>425</v>
      </c>
      <c r="J280" s="1" t="s">
        <v>388</v>
      </c>
    </row>
    <row r="281" spans="1:10" x14ac:dyDescent="0.25">
      <c r="A281" s="1" t="s">
        <v>50</v>
      </c>
      <c r="B281" s="78"/>
      <c r="C281" s="79"/>
      <c r="D281" s="79"/>
      <c r="E281" s="79"/>
      <c r="F281" s="1" t="s">
        <v>512</v>
      </c>
      <c r="G281" s="1">
        <v>0.75</v>
      </c>
      <c r="H281" s="1" t="s">
        <v>513</v>
      </c>
      <c r="I281" s="1" t="s">
        <v>514</v>
      </c>
      <c r="J281" s="1" t="s">
        <v>388</v>
      </c>
    </row>
    <row r="282" spans="1:10" x14ac:dyDescent="0.25">
      <c r="A282" s="1" t="s">
        <v>50</v>
      </c>
      <c r="B282" s="78"/>
      <c r="C282" s="79"/>
      <c r="D282" s="79"/>
      <c r="E282" s="79"/>
      <c r="F282" s="1" t="s">
        <v>402</v>
      </c>
      <c r="G282" s="1">
        <v>8.33</v>
      </c>
      <c r="H282" s="1" t="s">
        <v>403</v>
      </c>
      <c r="I282" s="1" t="s">
        <v>404</v>
      </c>
      <c r="J282" s="1" t="s">
        <v>388</v>
      </c>
    </row>
    <row r="283" spans="1:10" x14ac:dyDescent="0.25">
      <c r="A283" s="1" t="s">
        <v>50</v>
      </c>
      <c r="B283" s="78"/>
      <c r="C283" s="79"/>
      <c r="D283" s="79"/>
      <c r="E283" s="79"/>
      <c r="F283" s="1" t="s">
        <v>515</v>
      </c>
      <c r="G283" s="1">
        <v>4.5</v>
      </c>
      <c r="H283" s="1" t="s">
        <v>516</v>
      </c>
      <c r="I283" s="1" t="s">
        <v>517</v>
      </c>
      <c r="J283" s="1" t="s">
        <v>388</v>
      </c>
    </row>
    <row r="284" spans="1:10" x14ac:dyDescent="0.25">
      <c r="A284" s="1" t="s">
        <v>50</v>
      </c>
      <c r="B284" s="78"/>
      <c r="C284" s="79"/>
      <c r="D284" s="79"/>
      <c r="E284" s="79"/>
      <c r="F284" s="1" t="s">
        <v>518</v>
      </c>
      <c r="G284" s="1">
        <v>0.98</v>
      </c>
      <c r="H284" s="1" t="s">
        <v>519</v>
      </c>
      <c r="I284" s="1" t="s">
        <v>520</v>
      </c>
      <c r="J284" s="1" t="s">
        <v>388</v>
      </c>
    </row>
    <row r="285" spans="1:10" x14ac:dyDescent="0.25">
      <c r="A285" s="1" t="s">
        <v>50</v>
      </c>
      <c r="B285" s="78"/>
      <c r="C285" s="79"/>
      <c r="D285" s="79"/>
      <c r="E285" s="79"/>
      <c r="F285" s="1" t="s">
        <v>408</v>
      </c>
      <c r="G285" s="1">
        <v>120</v>
      </c>
      <c r="H285" s="1" t="s">
        <v>409</v>
      </c>
      <c r="I285" s="1" t="s">
        <v>410</v>
      </c>
      <c r="J285" s="1" t="s">
        <v>388</v>
      </c>
    </row>
    <row r="286" spans="1:10" x14ac:dyDescent="0.25">
      <c r="A286" s="1" t="s">
        <v>50</v>
      </c>
      <c r="B286" s="78"/>
      <c r="C286" s="79"/>
      <c r="D286" s="79"/>
      <c r="E286" s="79"/>
      <c r="F286" s="1" t="s">
        <v>411</v>
      </c>
      <c r="G286" s="1">
        <v>77.051299999999998</v>
      </c>
      <c r="H286" s="1" t="s">
        <v>412</v>
      </c>
      <c r="I286" s="1" t="s">
        <v>413</v>
      </c>
      <c r="J286" s="1" t="s">
        <v>388</v>
      </c>
    </row>
    <row r="287" spans="1:10" x14ac:dyDescent="0.25">
      <c r="A287" s="1" t="s">
        <v>50</v>
      </c>
      <c r="B287" s="78"/>
      <c r="C287" s="79"/>
      <c r="D287" s="79"/>
      <c r="E287" s="79"/>
      <c r="F287" s="1" t="s">
        <v>521</v>
      </c>
      <c r="G287" s="1">
        <v>1.5</v>
      </c>
      <c r="H287" s="1" t="s">
        <v>522</v>
      </c>
      <c r="I287" s="1" t="s">
        <v>447</v>
      </c>
      <c r="J287" s="1" t="s">
        <v>388</v>
      </c>
    </row>
    <row r="288" spans="1:10" x14ac:dyDescent="0.25">
      <c r="A288" s="1" t="s">
        <v>50</v>
      </c>
      <c r="B288" s="78"/>
      <c r="C288" s="79"/>
      <c r="D288" s="79"/>
      <c r="E288" s="79"/>
      <c r="F288" s="1" t="s">
        <v>523</v>
      </c>
      <c r="G288" s="1">
        <v>2.2000000000000002</v>
      </c>
      <c r="H288" s="1" t="s">
        <v>524</v>
      </c>
      <c r="J288" s="1" t="s">
        <v>388</v>
      </c>
    </row>
    <row r="289" spans="1:10" x14ac:dyDescent="0.25">
      <c r="A289" s="1" t="s">
        <v>53</v>
      </c>
      <c r="B289" s="78" t="s">
        <v>53</v>
      </c>
      <c r="C289" s="79" t="s">
        <v>525</v>
      </c>
      <c r="D289" s="79" t="s">
        <v>526</v>
      </c>
      <c r="E289" s="79" t="s">
        <v>527</v>
      </c>
      <c r="F289" s="1" t="s">
        <v>528</v>
      </c>
      <c r="G289" s="1">
        <v>8.4499999999999993</v>
      </c>
      <c r="H289" s="1" t="s">
        <v>529</v>
      </c>
      <c r="I289" s="1" t="s">
        <v>530</v>
      </c>
      <c r="J289" s="1" t="s">
        <v>388</v>
      </c>
    </row>
    <row r="290" spans="1:10" x14ac:dyDescent="0.25">
      <c r="A290" s="1" t="s">
        <v>53</v>
      </c>
      <c r="B290" s="78"/>
      <c r="C290" s="79"/>
      <c r="D290" s="79"/>
      <c r="E290" s="79"/>
      <c r="F290" s="1" t="s">
        <v>531</v>
      </c>
      <c r="G290" s="1">
        <v>3.73</v>
      </c>
      <c r="H290" s="1" t="s">
        <v>532</v>
      </c>
      <c r="I290" s="1" t="s">
        <v>533</v>
      </c>
      <c r="J290" s="1" t="s">
        <v>388</v>
      </c>
    </row>
    <row r="291" spans="1:10" x14ac:dyDescent="0.25">
      <c r="A291" s="1" t="s">
        <v>53</v>
      </c>
      <c r="B291" s="78"/>
      <c r="C291" s="79"/>
      <c r="D291" s="79"/>
      <c r="E291" s="79"/>
      <c r="F291" s="1" t="s">
        <v>534</v>
      </c>
      <c r="G291" s="1">
        <v>0.95</v>
      </c>
      <c r="H291" s="1" t="s">
        <v>535</v>
      </c>
      <c r="I291" s="1" t="s">
        <v>536</v>
      </c>
      <c r="J291" s="1" t="s">
        <v>388</v>
      </c>
    </row>
    <row r="292" spans="1:10" x14ac:dyDescent="0.25">
      <c r="A292" s="1" t="s">
        <v>53</v>
      </c>
      <c r="B292" s="78"/>
      <c r="C292" s="79"/>
      <c r="D292" s="79"/>
      <c r="E292" s="79"/>
      <c r="F292" s="1" t="s">
        <v>537</v>
      </c>
      <c r="G292" s="1">
        <v>283</v>
      </c>
      <c r="H292" s="1" t="s">
        <v>538</v>
      </c>
      <c r="I292" s="1" t="s">
        <v>539</v>
      </c>
      <c r="J292" s="1" t="s">
        <v>388</v>
      </c>
    </row>
    <row r="293" spans="1:10" x14ac:dyDescent="0.25">
      <c r="A293" s="1" t="s">
        <v>53</v>
      </c>
      <c r="B293" s="78"/>
      <c r="C293" s="79"/>
      <c r="D293" s="79"/>
      <c r="E293" s="79"/>
      <c r="F293" s="1" t="s">
        <v>540</v>
      </c>
      <c r="G293" s="1">
        <v>5.2</v>
      </c>
      <c r="H293" s="1" t="s">
        <v>532</v>
      </c>
      <c r="I293" s="1" t="s">
        <v>541</v>
      </c>
      <c r="J293" s="1" t="s">
        <v>388</v>
      </c>
    </row>
    <row r="294" spans="1:10" x14ac:dyDescent="0.25">
      <c r="A294" s="1" t="s">
        <v>55</v>
      </c>
      <c r="B294" s="78" t="s">
        <v>55</v>
      </c>
      <c r="C294" s="79" t="s">
        <v>542</v>
      </c>
      <c r="D294" s="79" t="s">
        <v>543</v>
      </c>
      <c r="E294" s="79" t="s">
        <v>544</v>
      </c>
      <c r="F294" s="1" t="s">
        <v>545</v>
      </c>
      <c r="G294" s="1">
        <v>295</v>
      </c>
      <c r="H294" s="1" t="s">
        <v>546</v>
      </c>
      <c r="I294" s="1" t="s">
        <v>539</v>
      </c>
      <c r="J294" s="1" t="s">
        <v>388</v>
      </c>
    </row>
    <row r="295" spans="1:10" x14ac:dyDescent="0.25">
      <c r="A295" s="1" t="s">
        <v>55</v>
      </c>
      <c r="B295" s="78"/>
      <c r="C295" s="79"/>
      <c r="D295" s="79"/>
      <c r="E295" s="79"/>
      <c r="F295" s="1" t="s">
        <v>547</v>
      </c>
      <c r="G295" s="1">
        <v>1.71</v>
      </c>
      <c r="H295" s="1" t="s">
        <v>548</v>
      </c>
      <c r="I295" s="1" t="s">
        <v>549</v>
      </c>
      <c r="J295" s="1" t="s">
        <v>388</v>
      </c>
    </row>
    <row r="296" spans="1:10" x14ac:dyDescent="0.25">
      <c r="A296" s="1" t="s">
        <v>55</v>
      </c>
      <c r="B296" s="78"/>
      <c r="C296" s="79"/>
      <c r="D296" s="79"/>
      <c r="E296" s="79"/>
      <c r="F296" s="1" t="s">
        <v>550</v>
      </c>
      <c r="G296" s="1">
        <v>4.2</v>
      </c>
      <c r="H296" s="1" t="s">
        <v>551</v>
      </c>
      <c r="I296" s="1" t="s">
        <v>552</v>
      </c>
      <c r="J296" s="1" t="s">
        <v>388</v>
      </c>
    </row>
    <row r="297" spans="1:10" x14ac:dyDescent="0.25">
      <c r="A297" s="1" t="s">
        <v>55</v>
      </c>
      <c r="B297" s="78"/>
      <c r="C297" s="79"/>
      <c r="D297" s="79"/>
      <c r="E297" s="79"/>
      <c r="F297" s="1" t="s">
        <v>553</v>
      </c>
      <c r="G297" s="1">
        <v>3.1</v>
      </c>
      <c r="H297" s="1" t="s">
        <v>554</v>
      </c>
      <c r="I297" s="1" t="s">
        <v>555</v>
      </c>
      <c r="J297" s="1" t="s">
        <v>388</v>
      </c>
    </row>
    <row r="298" spans="1:10" x14ac:dyDescent="0.25">
      <c r="A298" s="1" t="s">
        <v>57</v>
      </c>
      <c r="B298" s="78" t="s">
        <v>57</v>
      </c>
      <c r="C298" s="79" t="s">
        <v>556</v>
      </c>
      <c r="D298" s="79" t="s">
        <v>557</v>
      </c>
      <c r="E298" s="79" t="s">
        <v>558</v>
      </c>
      <c r="F298" s="1" t="s">
        <v>558</v>
      </c>
      <c r="G298" s="1">
        <v>361.75</v>
      </c>
      <c r="H298" s="1" t="s">
        <v>559</v>
      </c>
      <c r="I298" s="1" t="s">
        <v>560</v>
      </c>
      <c r="J298" s="1" t="s">
        <v>388</v>
      </c>
    </row>
    <row r="299" spans="1:10" x14ac:dyDescent="0.25">
      <c r="A299" s="1" t="s">
        <v>57</v>
      </c>
      <c r="B299" s="78"/>
      <c r="C299" s="79"/>
      <c r="D299" s="79"/>
      <c r="E299" s="79"/>
      <c r="F299" s="1" t="s">
        <v>561</v>
      </c>
      <c r="G299" s="1">
        <v>0.3</v>
      </c>
      <c r="H299" s="1" t="s">
        <v>562</v>
      </c>
      <c r="I299" s="1" t="s">
        <v>563</v>
      </c>
      <c r="J299" s="1" t="s">
        <v>388</v>
      </c>
    </row>
    <row r="300" spans="1:10" ht="15" customHeight="1" x14ac:dyDescent="0.25">
      <c r="A300" s="1" t="s">
        <v>61</v>
      </c>
      <c r="B300" s="78" t="s">
        <v>61</v>
      </c>
      <c r="C300" s="79" t="s">
        <v>417</v>
      </c>
      <c r="D300" s="79" t="s">
        <v>564</v>
      </c>
      <c r="E300" s="79" t="s">
        <v>565</v>
      </c>
      <c r="F300" s="1" t="s">
        <v>437</v>
      </c>
      <c r="G300" s="1">
        <v>1</v>
      </c>
      <c r="H300" s="1" t="s">
        <v>438</v>
      </c>
      <c r="J300" s="1" t="s">
        <v>388</v>
      </c>
    </row>
    <row r="301" spans="1:10" x14ac:dyDescent="0.25">
      <c r="A301" s="1" t="s">
        <v>61</v>
      </c>
      <c r="B301" s="78"/>
      <c r="C301" s="79"/>
      <c r="D301" s="79"/>
      <c r="E301" s="79"/>
      <c r="F301" s="1" t="s">
        <v>439</v>
      </c>
      <c r="G301" s="1">
        <v>0</v>
      </c>
      <c r="H301" s="1" t="s">
        <v>440</v>
      </c>
      <c r="J301" s="1" t="s">
        <v>388</v>
      </c>
    </row>
    <row r="302" spans="1:10" x14ac:dyDescent="0.25">
      <c r="A302" s="1" t="s">
        <v>61</v>
      </c>
      <c r="B302" s="78"/>
      <c r="C302" s="79"/>
      <c r="D302" s="79"/>
      <c r="E302" s="79"/>
      <c r="F302" s="1" t="s">
        <v>437</v>
      </c>
      <c r="G302" s="1">
        <v>0</v>
      </c>
      <c r="H302" s="1" t="s">
        <v>438</v>
      </c>
      <c r="J302" s="1" t="s">
        <v>388</v>
      </c>
    </row>
    <row r="303" spans="1:10" x14ac:dyDescent="0.25">
      <c r="A303" s="1" t="s">
        <v>61</v>
      </c>
      <c r="B303" s="78"/>
      <c r="C303" s="79"/>
      <c r="D303" s="79"/>
      <c r="E303" s="79"/>
      <c r="F303" s="1" t="s">
        <v>439</v>
      </c>
      <c r="G303" s="1">
        <v>1</v>
      </c>
      <c r="H303" s="1" t="s">
        <v>440</v>
      </c>
      <c r="J303" s="1" t="s">
        <v>388</v>
      </c>
    </row>
    <row r="304" spans="1:10" x14ac:dyDescent="0.25">
      <c r="A304" s="1" t="s">
        <v>61</v>
      </c>
      <c r="B304" s="78"/>
      <c r="C304" s="79"/>
      <c r="D304" s="79"/>
      <c r="E304" s="79"/>
      <c r="F304" s="1" t="s">
        <v>566</v>
      </c>
      <c r="G304" s="1">
        <v>7520.51</v>
      </c>
      <c r="H304" s="1" t="s">
        <v>567</v>
      </c>
      <c r="I304" s="1" t="s">
        <v>568</v>
      </c>
      <c r="J304" s="1" t="s">
        <v>388</v>
      </c>
    </row>
    <row r="305" spans="1:10" x14ac:dyDescent="0.25">
      <c r="A305" s="1" t="s">
        <v>61</v>
      </c>
      <c r="B305" s="78"/>
      <c r="C305" s="79"/>
      <c r="D305" s="79"/>
      <c r="E305" s="79"/>
      <c r="F305" s="1" t="s">
        <v>569</v>
      </c>
      <c r="G305" s="1">
        <v>64.47999999999999</v>
      </c>
      <c r="H305" s="1" t="s">
        <v>570</v>
      </c>
      <c r="I305" s="1" t="s">
        <v>568</v>
      </c>
      <c r="J305" s="1" t="s">
        <v>388</v>
      </c>
    </row>
    <row r="306" spans="1:10" x14ac:dyDescent="0.25">
      <c r="A306" s="1" t="s">
        <v>61</v>
      </c>
      <c r="B306" s="78"/>
      <c r="C306" s="79"/>
      <c r="D306" s="79"/>
      <c r="E306" s="79"/>
      <c r="F306" s="1" t="s">
        <v>566</v>
      </c>
      <c r="G306" s="1">
        <v>3630.52</v>
      </c>
      <c r="H306" s="1" t="s">
        <v>571</v>
      </c>
      <c r="I306" s="1" t="s">
        <v>572</v>
      </c>
      <c r="J306" s="1" t="s">
        <v>388</v>
      </c>
    </row>
    <row r="307" spans="1:10" x14ac:dyDescent="0.25">
      <c r="A307" s="1" t="s">
        <v>61</v>
      </c>
      <c r="B307" s="78"/>
      <c r="C307" s="79"/>
      <c r="D307" s="79"/>
      <c r="E307" s="79"/>
      <c r="F307" s="1" t="s">
        <v>569</v>
      </c>
      <c r="G307" s="1">
        <v>2.93</v>
      </c>
      <c r="H307" s="1" t="s">
        <v>573</v>
      </c>
      <c r="I307" s="1" t="s">
        <v>572</v>
      </c>
      <c r="J307" s="1" t="s">
        <v>388</v>
      </c>
    </row>
    <row r="308" spans="1:10" x14ac:dyDescent="0.25">
      <c r="A308" s="1" t="s">
        <v>61</v>
      </c>
      <c r="B308" s="78"/>
      <c r="C308" s="79"/>
      <c r="D308" s="79"/>
      <c r="E308" s="79"/>
      <c r="F308" s="1" t="s">
        <v>566</v>
      </c>
      <c r="G308" s="1">
        <v>4362.45</v>
      </c>
      <c r="H308" s="1" t="s">
        <v>574</v>
      </c>
      <c r="I308" s="1" t="s">
        <v>575</v>
      </c>
      <c r="J308" s="1" t="s">
        <v>388</v>
      </c>
    </row>
    <row r="309" spans="1:10" x14ac:dyDescent="0.25">
      <c r="A309" s="1" t="s">
        <v>61</v>
      </c>
      <c r="B309" s="78"/>
      <c r="C309" s="79"/>
      <c r="D309" s="79"/>
      <c r="E309" s="79"/>
      <c r="F309" s="1" t="s">
        <v>569</v>
      </c>
      <c r="G309" s="1">
        <v>17.59</v>
      </c>
      <c r="H309" s="1" t="s">
        <v>576</v>
      </c>
      <c r="I309" s="1" t="s">
        <v>575</v>
      </c>
      <c r="J309" s="1" t="s">
        <v>388</v>
      </c>
    </row>
    <row r="310" spans="1:10" x14ac:dyDescent="0.25">
      <c r="A310" s="1" t="s">
        <v>61</v>
      </c>
      <c r="B310" s="78"/>
      <c r="C310" s="79"/>
      <c r="D310" s="79"/>
      <c r="E310" s="79"/>
      <c r="F310" s="1" t="s">
        <v>577</v>
      </c>
      <c r="G310" s="1">
        <v>7713.96</v>
      </c>
      <c r="H310" s="1" t="s">
        <v>578</v>
      </c>
      <c r="I310" s="1" t="s">
        <v>486</v>
      </c>
      <c r="J310" s="1" t="s">
        <v>388</v>
      </c>
    </row>
    <row r="311" spans="1:10" x14ac:dyDescent="0.25">
      <c r="A311" s="1" t="s">
        <v>61</v>
      </c>
      <c r="B311" s="78"/>
      <c r="C311" s="79"/>
      <c r="D311" s="79"/>
      <c r="E311" s="79"/>
      <c r="F311" s="1" t="s">
        <v>579</v>
      </c>
      <c r="G311" s="1">
        <v>93.78</v>
      </c>
      <c r="H311" s="1" t="s">
        <v>580</v>
      </c>
      <c r="I311" s="1" t="s">
        <v>486</v>
      </c>
      <c r="J311" s="1" t="s">
        <v>388</v>
      </c>
    </row>
    <row r="312" spans="1:10" x14ac:dyDescent="0.25">
      <c r="A312" s="1" t="s">
        <v>61</v>
      </c>
      <c r="B312" s="78"/>
      <c r="C312" s="79"/>
      <c r="D312" s="79"/>
      <c r="E312" s="79"/>
      <c r="F312" s="1" t="s">
        <v>577</v>
      </c>
      <c r="G312" s="1">
        <v>3801.89</v>
      </c>
      <c r="H312" s="1" t="s">
        <v>581</v>
      </c>
      <c r="I312" s="1" t="s">
        <v>490</v>
      </c>
      <c r="J312" s="1" t="s">
        <v>388</v>
      </c>
    </row>
    <row r="313" spans="1:10" x14ac:dyDescent="0.25">
      <c r="A313" s="1" t="s">
        <v>61</v>
      </c>
      <c r="B313" s="78"/>
      <c r="C313" s="79"/>
      <c r="D313" s="79"/>
      <c r="E313" s="79"/>
      <c r="F313" s="1" t="s">
        <v>579</v>
      </c>
      <c r="G313" s="1">
        <v>14.66</v>
      </c>
      <c r="H313" s="1" t="s">
        <v>582</v>
      </c>
      <c r="I313" s="1" t="s">
        <v>583</v>
      </c>
      <c r="J313" s="1" t="s">
        <v>388</v>
      </c>
    </row>
    <row r="314" spans="1:10" x14ac:dyDescent="0.25">
      <c r="A314" s="1" t="s">
        <v>61</v>
      </c>
      <c r="B314" s="78"/>
      <c r="C314" s="79"/>
      <c r="D314" s="79"/>
      <c r="E314" s="79"/>
      <c r="F314" s="1" t="s">
        <v>577</v>
      </c>
      <c r="G314" s="1">
        <v>4558.04</v>
      </c>
      <c r="H314" s="1" t="s">
        <v>584</v>
      </c>
      <c r="I314" s="1" t="s">
        <v>575</v>
      </c>
      <c r="J314" s="1" t="s">
        <v>388</v>
      </c>
    </row>
    <row r="315" spans="1:10" x14ac:dyDescent="0.25">
      <c r="A315" s="1" t="s">
        <v>61</v>
      </c>
      <c r="B315" s="78"/>
      <c r="C315" s="79"/>
      <c r="D315" s="79"/>
      <c r="E315" s="79"/>
      <c r="F315" s="1" t="s">
        <v>579</v>
      </c>
      <c r="G315" s="1">
        <v>31.45</v>
      </c>
      <c r="H315" s="1" t="s">
        <v>585</v>
      </c>
      <c r="I315" s="1" t="s">
        <v>575</v>
      </c>
      <c r="J315" s="1" t="s">
        <v>388</v>
      </c>
    </row>
    <row r="316" spans="1:10" ht="15" customHeight="1" x14ac:dyDescent="0.25">
      <c r="A316" s="1" t="s">
        <v>67</v>
      </c>
      <c r="B316" s="78" t="s">
        <v>67</v>
      </c>
      <c r="C316" s="79" t="s">
        <v>417</v>
      </c>
      <c r="D316" s="79" t="s">
        <v>586</v>
      </c>
      <c r="E316" s="79" t="s">
        <v>587</v>
      </c>
      <c r="F316" s="1" t="s">
        <v>437</v>
      </c>
      <c r="G316" s="1">
        <v>1</v>
      </c>
      <c r="H316" s="1" t="s">
        <v>438</v>
      </c>
      <c r="J316" s="1" t="s">
        <v>388</v>
      </c>
    </row>
    <row r="317" spans="1:10" x14ac:dyDescent="0.25">
      <c r="A317" s="1" t="s">
        <v>67</v>
      </c>
      <c r="B317" s="78"/>
      <c r="C317" s="79"/>
      <c r="D317" s="79"/>
      <c r="E317" s="79"/>
      <c r="F317" s="1" t="s">
        <v>439</v>
      </c>
      <c r="G317" s="1">
        <v>0</v>
      </c>
      <c r="H317" s="1" t="s">
        <v>440</v>
      </c>
      <c r="J317" s="1" t="s">
        <v>388</v>
      </c>
    </row>
    <row r="318" spans="1:10" x14ac:dyDescent="0.25">
      <c r="A318" s="1" t="s">
        <v>67</v>
      </c>
      <c r="B318" s="78"/>
      <c r="C318" s="79"/>
      <c r="D318" s="79"/>
      <c r="E318" s="79"/>
      <c r="F318" s="1" t="s">
        <v>437</v>
      </c>
      <c r="G318" s="1">
        <v>0</v>
      </c>
      <c r="H318" s="1" t="s">
        <v>438</v>
      </c>
      <c r="J318" s="1" t="s">
        <v>388</v>
      </c>
    </row>
    <row r="319" spans="1:10" x14ac:dyDescent="0.25">
      <c r="A319" s="1" t="s">
        <v>67</v>
      </c>
      <c r="B319" s="78"/>
      <c r="C319" s="79"/>
      <c r="D319" s="79"/>
      <c r="E319" s="79"/>
      <c r="F319" s="1" t="s">
        <v>439</v>
      </c>
      <c r="G319" s="1">
        <v>1</v>
      </c>
      <c r="H319" s="1" t="s">
        <v>440</v>
      </c>
      <c r="J319" s="1" t="s">
        <v>388</v>
      </c>
    </row>
    <row r="320" spans="1:10" x14ac:dyDescent="0.25">
      <c r="A320" s="1" t="s">
        <v>67</v>
      </c>
      <c r="B320" s="78"/>
      <c r="C320" s="79"/>
      <c r="D320" s="79"/>
      <c r="E320" s="79"/>
      <c r="F320" s="1" t="s">
        <v>588</v>
      </c>
      <c r="G320" s="1">
        <v>2113.13</v>
      </c>
      <c r="H320" s="1" t="s">
        <v>589</v>
      </c>
      <c r="I320" s="1" t="s">
        <v>590</v>
      </c>
      <c r="J320" s="1" t="s">
        <v>388</v>
      </c>
    </row>
    <row r="321" spans="1:10" x14ac:dyDescent="0.25">
      <c r="A321" s="1" t="s">
        <v>67</v>
      </c>
      <c r="B321" s="78"/>
      <c r="C321" s="79"/>
      <c r="D321" s="79"/>
      <c r="E321" s="79"/>
      <c r="F321" s="1" t="s">
        <v>591</v>
      </c>
      <c r="G321" s="1">
        <v>3953.69</v>
      </c>
      <c r="H321" s="1" t="s">
        <v>592</v>
      </c>
      <c r="I321" s="1" t="s">
        <v>590</v>
      </c>
      <c r="J321" s="1" t="s">
        <v>388</v>
      </c>
    </row>
    <row r="322" spans="1:10" x14ac:dyDescent="0.25">
      <c r="A322" s="1" t="s">
        <v>67</v>
      </c>
      <c r="B322" s="78"/>
      <c r="C322" s="79"/>
      <c r="D322" s="79"/>
      <c r="E322" s="79"/>
      <c r="F322" s="1" t="s">
        <v>591</v>
      </c>
      <c r="G322" s="1">
        <v>1786.83</v>
      </c>
      <c r="H322" s="1" t="s">
        <v>593</v>
      </c>
      <c r="I322" s="1" t="s">
        <v>594</v>
      </c>
      <c r="J322" s="1" t="s">
        <v>388</v>
      </c>
    </row>
    <row r="323" spans="1:10" x14ac:dyDescent="0.25">
      <c r="A323" s="1" t="s">
        <v>67</v>
      </c>
      <c r="B323" s="78"/>
      <c r="C323" s="79"/>
      <c r="D323" s="79"/>
      <c r="E323" s="79"/>
      <c r="F323" s="1" t="s">
        <v>588</v>
      </c>
      <c r="G323" s="1">
        <v>686.4</v>
      </c>
      <c r="H323" s="1" t="s">
        <v>595</v>
      </c>
      <c r="I323" s="1" t="s">
        <v>594</v>
      </c>
      <c r="J323" s="1" t="s">
        <v>388</v>
      </c>
    </row>
    <row r="324" spans="1:10" x14ac:dyDescent="0.25">
      <c r="A324" s="1" t="s">
        <v>67</v>
      </c>
      <c r="B324" s="78"/>
      <c r="C324" s="79"/>
      <c r="D324" s="79"/>
      <c r="E324" s="79"/>
      <c r="F324" s="1" t="s">
        <v>588</v>
      </c>
      <c r="G324" s="1">
        <v>1070.3400000000001</v>
      </c>
      <c r="H324" s="1" t="s">
        <v>596</v>
      </c>
      <c r="I324" s="1" t="s">
        <v>597</v>
      </c>
      <c r="J324" s="1" t="s">
        <v>388</v>
      </c>
    </row>
    <row r="325" spans="1:10" x14ac:dyDescent="0.25">
      <c r="A325" s="1" t="s">
        <v>67</v>
      </c>
      <c r="B325" s="78"/>
      <c r="C325" s="79"/>
      <c r="D325" s="79"/>
      <c r="E325" s="79"/>
      <c r="F325" s="1" t="s">
        <v>591</v>
      </c>
      <c r="G325" s="1">
        <v>2199.3000000000002</v>
      </c>
      <c r="H325" s="1" t="s">
        <v>598</v>
      </c>
      <c r="I325" s="1" t="s">
        <v>597</v>
      </c>
      <c r="J325" s="1" t="s">
        <v>388</v>
      </c>
    </row>
    <row r="326" spans="1:10" x14ac:dyDescent="0.25">
      <c r="A326" s="1" t="s">
        <v>67</v>
      </c>
      <c r="B326" s="78"/>
      <c r="C326" s="79"/>
      <c r="D326" s="79"/>
      <c r="E326" s="79"/>
      <c r="F326" s="1" t="s">
        <v>599</v>
      </c>
      <c r="G326" s="1">
        <v>2341.7400000000002</v>
      </c>
      <c r="H326" s="1" t="s">
        <v>600</v>
      </c>
      <c r="I326" s="1" t="s">
        <v>590</v>
      </c>
      <c r="J326" s="1" t="s">
        <v>388</v>
      </c>
    </row>
    <row r="327" spans="1:10" x14ac:dyDescent="0.25">
      <c r="A327" s="1" t="s">
        <v>67</v>
      </c>
      <c r="B327" s="78"/>
      <c r="C327" s="79"/>
      <c r="D327" s="79"/>
      <c r="E327" s="79"/>
      <c r="F327" s="1" t="s">
        <v>601</v>
      </c>
      <c r="G327" s="1">
        <v>4176.43</v>
      </c>
      <c r="H327" s="1" t="s">
        <v>602</v>
      </c>
      <c r="I327" s="1" t="s">
        <v>590</v>
      </c>
      <c r="J327" s="1" t="s">
        <v>388</v>
      </c>
    </row>
    <row r="328" spans="1:10" x14ac:dyDescent="0.25">
      <c r="A328" s="1" t="s">
        <v>67</v>
      </c>
      <c r="B328" s="78"/>
      <c r="C328" s="79"/>
      <c r="D328" s="79"/>
      <c r="E328" s="79"/>
      <c r="F328" s="1" t="s">
        <v>601</v>
      </c>
      <c r="G328" s="1">
        <v>945.69</v>
      </c>
      <c r="H328" s="1" t="s">
        <v>603</v>
      </c>
      <c r="I328" s="1" t="s">
        <v>594</v>
      </c>
      <c r="J328" s="1" t="s">
        <v>388</v>
      </c>
    </row>
    <row r="329" spans="1:10" x14ac:dyDescent="0.25">
      <c r="A329" s="1" t="s">
        <v>67</v>
      </c>
      <c r="B329" s="78"/>
      <c r="C329" s="79"/>
      <c r="D329" s="79"/>
      <c r="E329" s="79"/>
      <c r="F329" s="1" t="s">
        <v>599</v>
      </c>
      <c r="G329" s="1">
        <v>1952.33</v>
      </c>
      <c r="H329" s="1" t="s">
        <v>604</v>
      </c>
      <c r="I329" s="1" t="s">
        <v>594</v>
      </c>
      <c r="J329" s="1" t="s">
        <v>388</v>
      </c>
    </row>
    <row r="330" spans="1:10" x14ac:dyDescent="0.25">
      <c r="A330" s="1" t="s">
        <v>67</v>
      </c>
      <c r="B330" s="78"/>
      <c r="C330" s="79"/>
      <c r="D330" s="79"/>
      <c r="E330" s="79"/>
      <c r="F330" s="1" t="s">
        <v>599</v>
      </c>
      <c r="G330" s="1">
        <v>1329.63</v>
      </c>
      <c r="H330" s="1" t="s">
        <v>605</v>
      </c>
      <c r="I330" s="1" t="s">
        <v>597</v>
      </c>
      <c r="J330" s="1" t="s">
        <v>388</v>
      </c>
    </row>
    <row r="331" spans="1:10" x14ac:dyDescent="0.25">
      <c r="A331" s="1" t="s">
        <v>67</v>
      </c>
      <c r="B331" s="78"/>
      <c r="C331" s="79"/>
      <c r="D331" s="79"/>
      <c r="E331" s="79"/>
      <c r="F331" s="1" t="s">
        <v>601</v>
      </c>
      <c r="G331" s="1">
        <v>2383.17</v>
      </c>
      <c r="H331" s="1" t="s">
        <v>606</v>
      </c>
      <c r="I331" s="1" t="s">
        <v>597</v>
      </c>
      <c r="J331" s="1" t="s">
        <v>388</v>
      </c>
    </row>
    <row r="332" spans="1:10" ht="15" customHeight="1" x14ac:dyDescent="0.25">
      <c r="A332" s="1" t="s">
        <v>72</v>
      </c>
      <c r="B332" s="78" t="s">
        <v>72</v>
      </c>
      <c r="C332" s="79" t="s">
        <v>417</v>
      </c>
      <c r="D332" s="79" t="s">
        <v>607</v>
      </c>
      <c r="E332" s="79" t="s">
        <v>608</v>
      </c>
      <c r="F332" s="1" t="s">
        <v>437</v>
      </c>
      <c r="G332" s="1">
        <v>1</v>
      </c>
      <c r="H332" s="1" t="s">
        <v>438</v>
      </c>
      <c r="J332" s="1" t="s">
        <v>388</v>
      </c>
    </row>
    <row r="333" spans="1:10" x14ac:dyDescent="0.25">
      <c r="A333" s="1" t="s">
        <v>72</v>
      </c>
      <c r="B333" s="78"/>
      <c r="C333" s="79"/>
      <c r="D333" s="79"/>
      <c r="E333" s="79"/>
      <c r="F333" s="1" t="s">
        <v>439</v>
      </c>
      <c r="G333" s="1">
        <v>0</v>
      </c>
      <c r="H333" s="1" t="s">
        <v>440</v>
      </c>
      <c r="J333" s="1" t="s">
        <v>388</v>
      </c>
    </row>
    <row r="334" spans="1:10" x14ac:dyDescent="0.25">
      <c r="A334" s="1" t="s">
        <v>72</v>
      </c>
      <c r="B334" s="78"/>
      <c r="C334" s="79"/>
      <c r="D334" s="79"/>
      <c r="E334" s="79"/>
      <c r="F334" s="1" t="s">
        <v>437</v>
      </c>
      <c r="G334" s="1">
        <v>0</v>
      </c>
      <c r="H334" s="1" t="s">
        <v>438</v>
      </c>
      <c r="J334" s="1" t="s">
        <v>388</v>
      </c>
    </row>
    <row r="335" spans="1:10" x14ac:dyDescent="0.25">
      <c r="A335" s="1" t="s">
        <v>72</v>
      </c>
      <c r="B335" s="78"/>
      <c r="C335" s="79"/>
      <c r="D335" s="79"/>
      <c r="E335" s="79"/>
      <c r="F335" s="1" t="s">
        <v>439</v>
      </c>
      <c r="G335" s="1">
        <v>1</v>
      </c>
      <c r="H335" s="1" t="s">
        <v>440</v>
      </c>
      <c r="J335" s="1" t="s">
        <v>388</v>
      </c>
    </row>
    <row r="336" spans="1:10" x14ac:dyDescent="0.25">
      <c r="A336" s="1" t="s">
        <v>72</v>
      </c>
      <c r="B336" s="78"/>
      <c r="C336" s="79"/>
      <c r="D336" s="79"/>
      <c r="E336" s="79"/>
      <c r="F336" s="1" t="s">
        <v>609</v>
      </c>
      <c r="G336" s="1">
        <v>913.51109999999994</v>
      </c>
      <c r="H336" s="1" t="s">
        <v>610</v>
      </c>
      <c r="I336" s="1" t="s">
        <v>611</v>
      </c>
      <c r="J336" s="1" t="s">
        <v>388</v>
      </c>
    </row>
    <row r="337" spans="1:10" x14ac:dyDescent="0.25">
      <c r="A337" s="1" t="s">
        <v>72</v>
      </c>
      <c r="B337" s="78"/>
      <c r="C337" s="79"/>
      <c r="D337" s="79"/>
      <c r="E337" s="79"/>
      <c r="F337" s="1" t="s">
        <v>612</v>
      </c>
      <c r="G337" s="1">
        <v>5884.3231999999998</v>
      </c>
      <c r="H337" s="1" t="s">
        <v>613</v>
      </c>
      <c r="I337" s="1" t="s">
        <v>611</v>
      </c>
      <c r="J337" s="1" t="s">
        <v>388</v>
      </c>
    </row>
    <row r="338" spans="1:10" x14ac:dyDescent="0.25">
      <c r="A338" s="1" t="s">
        <v>72</v>
      </c>
      <c r="B338" s="78"/>
      <c r="C338" s="79"/>
      <c r="D338" s="79"/>
      <c r="E338" s="79"/>
      <c r="F338" s="1" t="s">
        <v>609</v>
      </c>
      <c r="G338" s="1">
        <v>283.8877</v>
      </c>
      <c r="H338" s="1" t="s">
        <v>614</v>
      </c>
      <c r="I338" s="1" t="s">
        <v>615</v>
      </c>
      <c r="J338" s="1" t="s">
        <v>388</v>
      </c>
    </row>
    <row r="339" spans="1:10" x14ac:dyDescent="0.25">
      <c r="A339" s="1" t="s">
        <v>72</v>
      </c>
      <c r="B339" s="78"/>
      <c r="C339" s="79"/>
      <c r="D339" s="79"/>
      <c r="E339" s="79"/>
      <c r="F339" s="1" t="s">
        <v>612</v>
      </c>
      <c r="G339" s="1">
        <v>2774.9812000000002</v>
      </c>
      <c r="H339" s="1" t="s">
        <v>616</v>
      </c>
      <c r="I339" s="1" t="s">
        <v>615</v>
      </c>
      <c r="J339" s="1" t="s">
        <v>388</v>
      </c>
    </row>
    <row r="340" spans="1:10" x14ac:dyDescent="0.25">
      <c r="A340" s="1" t="s">
        <v>72</v>
      </c>
      <c r="B340" s="78"/>
      <c r="C340" s="79"/>
      <c r="D340" s="79"/>
      <c r="E340" s="79"/>
      <c r="F340" s="1" t="s">
        <v>609</v>
      </c>
      <c r="G340" s="1">
        <v>455.66370000000001</v>
      </c>
      <c r="H340" s="1" t="s">
        <v>617</v>
      </c>
      <c r="I340" s="1" t="s">
        <v>618</v>
      </c>
      <c r="J340" s="1" t="s">
        <v>388</v>
      </c>
    </row>
    <row r="341" spans="1:10" x14ac:dyDescent="0.25">
      <c r="A341" s="1" t="s">
        <v>72</v>
      </c>
      <c r="B341" s="78"/>
      <c r="C341" s="79"/>
      <c r="D341" s="79"/>
      <c r="E341" s="79"/>
      <c r="F341" s="1" t="s">
        <v>612</v>
      </c>
      <c r="G341" s="1">
        <v>3364.6265999999996</v>
      </c>
      <c r="H341" s="1" t="s">
        <v>619</v>
      </c>
      <c r="I341" s="1" t="s">
        <v>618</v>
      </c>
      <c r="J341" s="1" t="s">
        <v>388</v>
      </c>
    </row>
    <row r="342" spans="1:10" x14ac:dyDescent="0.25">
      <c r="A342" s="1" t="s">
        <v>72</v>
      </c>
      <c r="B342" s="78"/>
      <c r="C342" s="79"/>
      <c r="D342" s="79"/>
      <c r="E342" s="79"/>
      <c r="F342" s="1" t="s">
        <v>620</v>
      </c>
      <c r="G342" s="1">
        <v>1139.798</v>
      </c>
      <c r="H342" s="1" t="s">
        <v>621</v>
      </c>
      <c r="I342" s="1" t="s">
        <v>611</v>
      </c>
      <c r="J342" s="1" t="s">
        <v>388</v>
      </c>
    </row>
    <row r="343" spans="1:10" x14ac:dyDescent="0.25">
      <c r="A343" s="1" t="s">
        <v>72</v>
      </c>
      <c r="B343" s="78"/>
      <c r="C343" s="79"/>
      <c r="D343" s="79"/>
      <c r="E343" s="79"/>
      <c r="F343" s="1" t="s">
        <v>622</v>
      </c>
      <c r="G343" s="1">
        <v>6399.1790999999994</v>
      </c>
      <c r="H343" s="1" t="s">
        <v>623</v>
      </c>
      <c r="I343" s="1" t="s">
        <v>611</v>
      </c>
      <c r="J343" s="1" t="s">
        <v>388</v>
      </c>
    </row>
    <row r="344" spans="1:10" x14ac:dyDescent="0.25">
      <c r="A344" s="1" t="s">
        <v>72</v>
      </c>
      <c r="B344" s="78"/>
      <c r="C344" s="79"/>
      <c r="D344" s="79"/>
      <c r="E344" s="79"/>
      <c r="F344" s="1" t="s">
        <v>620</v>
      </c>
      <c r="G344" s="1">
        <v>463.12329999999997</v>
      </c>
      <c r="H344" s="1" t="s">
        <v>624</v>
      </c>
      <c r="I344" s="1" t="s">
        <v>615</v>
      </c>
      <c r="J344" s="1" t="s">
        <v>388</v>
      </c>
    </row>
    <row r="345" spans="1:10" x14ac:dyDescent="0.25">
      <c r="A345" s="1" t="s">
        <v>72</v>
      </c>
      <c r="B345" s="78"/>
      <c r="C345" s="79"/>
      <c r="D345" s="79"/>
      <c r="E345" s="79"/>
      <c r="F345" s="1" t="s">
        <v>622</v>
      </c>
      <c r="G345" s="1">
        <v>3137.1346999999996</v>
      </c>
      <c r="H345" s="1" t="s">
        <v>625</v>
      </c>
      <c r="I345" s="1" t="s">
        <v>615</v>
      </c>
      <c r="J345" s="1" t="s">
        <v>388</v>
      </c>
    </row>
    <row r="346" spans="1:10" x14ac:dyDescent="0.25">
      <c r="A346" s="1" t="s">
        <v>72</v>
      </c>
      <c r="B346" s="78"/>
      <c r="C346" s="79"/>
      <c r="D346" s="79"/>
      <c r="E346" s="79"/>
      <c r="F346" s="1" t="s">
        <v>620</v>
      </c>
      <c r="G346" s="1">
        <v>641.75290000000007</v>
      </c>
      <c r="H346" s="1" t="s">
        <v>626</v>
      </c>
      <c r="I346" s="1" t="s">
        <v>618</v>
      </c>
      <c r="J346" s="1" t="s">
        <v>388</v>
      </c>
    </row>
    <row r="347" spans="1:10" x14ac:dyDescent="0.25">
      <c r="A347" s="1" t="s">
        <v>72</v>
      </c>
      <c r="B347" s="78"/>
      <c r="C347" s="79"/>
      <c r="D347" s="79"/>
      <c r="E347" s="79"/>
      <c r="F347" s="1" t="s">
        <v>622</v>
      </c>
      <c r="G347" s="1">
        <v>3766.0072</v>
      </c>
      <c r="H347" s="1" t="s">
        <v>627</v>
      </c>
      <c r="I347" s="1" t="s">
        <v>618</v>
      </c>
      <c r="J347" s="1" t="s">
        <v>388</v>
      </c>
    </row>
    <row r="348" spans="1:10" ht="15" customHeight="1" x14ac:dyDescent="0.25">
      <c r="A348" s="1" t="s">
        <v>75</v>
      </c>
      <c r="B348" s="78" t="s">
        <v>75</v>
      </c>
      <c r="C348" s="79" t="s">
        <v>417</v>
      </c>
      <c r="D348" s="79" t="s">
        <v>628</v>
      </c>
      <c r="E348" s="79" t="s">
        <v>629</v>
      </c>
      <c r="F348" s="1" t="s">
        <v>437</v>
      </c>
      <c r="G348" s="1">
        <v>1</v>
      </c>
      <c r="H348" s="1" t="s">
        <v>438</v>
      </c>
      <c r="J348" s="1" t="s">
        <v>388</v>
      </c>
    </row>
    <row r="349" spans="1:10" x14ac:dyDescent="0.25">
      <c r="A349" s="1" t="s">
        <v>75</v>
      </c>
      <c r="B349" s="78"/>
      <c r="C349" s="79"/>
      <c r="D349" s="79"/>
      <c r="E349" s="79"/>
      <c r="F349" s="1" t="s">
        <v>439</v>
      </c>
      <c r="G349" s="1">
        <v>0</v>
      </c>
      <c r="H349" s="1" t="s">
        <v>440</v>
      </c>
      <c r="J349" s="1" t="s">
        <v>388</v>
      </c>
    </row>
    <row r="350" spans="1:10" x14ac:dyDescent="0.25">
      <c r="A350" s="1" t="s">
        <v>75</v>
      </c>
      <c r="B350" s="78"/>
      <c r="C350" s="79"/>
      <c r="D350" s="79"/>
      <c r="E350" s="79"/>
      <c r="F350" s="1" t="s">
        <v>437</v>
      </c>
      <c r="G350" s="1">
        <v>0</v>
      </c>
      <c r="H350" s="1" t="s">
        <v>438</v>
      </c>
      <c r="J350" s="1" t="s">
        <v>388</v>
      </c>
    </row>
    <row r="351" spans="1:10" x14ac:dyDescent="0.25">
      <c r="A351" s="1" t="s">
        <v>75</v>
      </c>
      <c r="B351" s="78"/>
      <c r="C351" s="79"/>
      <c r="D351" s="79"/>
      <c r="E351" s="79"/>
      <c r="F351" s="1" t="s">
        <v>439</v>
      </c>
      <c r="G351" s="1">
        <v>1</v>
      </c>
      <c r="H351" s="1" t="s">
        <v>440</v>
      </c>
      <c r="J351" s="1" t="s">
        <v>388</v>
      </c>
    </row>
    <row r="352" spans="1:10" x14ac:dyDescent="0.25">
      <c r="A352" s="1" t="s">
        <v>75</v>
      </c>
      <c r="B352" s="78"/>
      <c r="C352" s="79"/>
      <c r="D352" s="79"/>
      <c r="E352" s="79"/>
      <c r="F352" s="1" t="s">
        <v>630</v>
      </c>
      <c r="G352" s="1">
        <v>64.47999999999999</v>
      </c>
      <c r="H352" s="1" t="s">
        <v>631</v>
      </c>
      <c r="I352" s="1" t="s">
        <v>632</v>
      </c>
      <c r="J352" s="1" t="s">
        <v>388</v>
      </c>
    </row>
    <row r="353" spans="1:10" x14ac:dyDescent="0.25">
      <c r="A353" s="1" t="s">
        <v>75</v>
      </c>
      <c r="B353" s="78"/>
      <c r="C353" s="79"/>
      <c r="D353" s="79"/>
      <c r="E353" s="79"/>
      <c r="F353" s="1" t="s">
        <v>633</v>
      </c>
      <c r="G353" s="1">
        <v>7520.51</v>
      </c>
      <c r="H353" s="1" t="s">
        <v>634</v>
      </c>
      <c r="I353" s="1" t="s">
        <v>632</v>
      </c>
      <c r="J353" s="1" t="s">
        <v>388</v>
      </c>
    </row>
    <row r="354" spans="1:10" x14ac:dyDescent="0.25">
      <c r="A354" s="1" t="s">
        <v>75</v>
      </c>
      <c r="B354" s="78"/>
      <c r="C354" s="79"/>
      <c r="D354" s="79"/>
      <c r="E354" s="79"/>
      <c r="F354" s="1" t="s">
        <v>630</v>
      </c>
      <c r="G354" s="1">
        <v>2.93</v>
      </c>
      <c r="H354" s="1" t="s">
        <v>635</v>
      </c>
      <c r="I354" s="1" t="s">
        <v>636</v>
      </c>
      <c r="J354" s="1" t="s">
        <v>388</v>
      </c>
    </row>
    <row r="355" spans="1:10" x14ac:dyDescent="0.25">
      <c r="A355" s="1" t="s">
        <v>75</v>
      </c>
      <c r="B355" s="78"/>
      <c r="C355" s="79"/>
      <c r="D355" s="79"/>
      <c r="E355" s="79"/>
      <c r="F355" s="1" t="s">
        <v>633</v>
      </c>
      <c r="G355" s="1">
        <v>3630.52</v>
      </c>
      <c r="H355" s="1" t="s">
        <v>637</v>
      </c>
      <c r="I355" s="1" t="s">
        <v>636</v>
      </c>
      <c r="J355" s="1" t="s">
        <v>388</v>
      </c>
    </row>
    <row r="356" spans="1:10" x14ac:dyDescent="0.25">
      <c r="A356" s="1" t="s">
        <v>75</v>
      </c>
      <c r="B356" s="78"/>
      <c r="C356" s="79"/>
      <c r="D356" s="79"/>
      <c r="E356" s="79"/>
      <c r="F356" s="1" t="s">
        <v>630</v>
      </c>
      <c r="G356" s="1">
        <v>17.59</v>
      </c>
      <c r="H356" s="1" t="s">
        <v>638</v>
      </c>
      <c r="I356" s="1" t="s">
        <v>639</v>
      </c>
      <c r="J356" s="1" t="s">
        <v>388</v>
      </c>
    </row>
    <row r="357" spans="1:10" x14ac:dyDescent="0.25">
      <c r="A357" s="1" t="s">
        <v>75</v>
      </c>
      <c r="B357" s="78"/>
      <c r="C357" s="79"/>
      <c r="D357" s="79"/>
      <c r="E357" s="79"/>
      <c r="F357" s="1" t="s">
        <v>633</v>
      </c>
      <c r="G357" s="1">
        <v>4362.45</v>
      </c>
      <c r="H357" s="1" t="s">
        <v>640</v>
      </c>
      <c r="I357" s="1" t="s">
        <v>639</v>
      </c>
      <c r="J357" s="1" t="s">
        <v>388</v>
      </c>
    </row>
    <row r="358" spans="1:10" x14ac:dyDescent="0.25">
      <c r="A358" s="1" t="s">
        <v>75</v>
      </c>
      <c r="B358" s="78"/>
      <c r="C358" s="79"/>
      <c r="D358" s="79"/>
      <c r="E358" s="79"/>
      <c r="F358" s="1" t="s">
        <v>641</v>
      </c>
      <c r="G358" s="1">
        <v>76.199999999999989</v>
      </c>
      <c r="H358" s="1" t="s">
        <v>642</v>
      </c>
      <c r="I358" s="1" t="s">
        <v>632</v>
      </c>
      <c r="J358" s="1" t="s">
        <v>388</v>
      </c>
    </row>
    <row r="359" spans="1:10" x14ac:dyDescent="0.25">
      <c r="A359" s="1" t="s">
        <v>75</v>
      </c>
      <c r="B359" s="78"/>
      <c r="C359" s="79"/>
      <c r="D359" s="79"/>
      <c r="E359" s="79"/>
      <c r="F359" s="1" t="s">
        <v>643</v>
      </c>
      <c r="G359" s="1">
        <v>7713.96</v>
      </c>
      <c r="H359" s="1" t="s">
        <v>644</v>
      </c>
      <c r="I359" s="1" t="s">
        <v>632</v>
      </c>
      <c r="J359" s="1" t="s">
        <v>388</v>
      </c>
    </row>
    <row r="360" spans="1:10" x14ac:dyDescent="0.25">
      <c r="A360" s="1" t="s">
        <v>75</v>
      </c>
      <c r="B360" s="78"/>
      <c r="C360" s="79"/>
      <c r="D360" s="79"/>
      <c r="E360" s="79"/>
      <c r="F360" s="1" t="s">
        <v>641</v>
      </c>
      <c r="G360" s="1">
        <v>14.66</v>
      </c>
      <c r="H360" s="1" t="s">
        <v>645</v>
      </c>
      <c r="I360" s="1" t="s">
        <v>636</v>
      </c>
      <c r="J360" s="1" t="s">
        <v>388</v>
      </c>
    </row>
    <row r="361" spans="1:10" x14ac:dyDescent="0.25">
      <c r="A361" s="1" t="s">
        <v>75</v>
      </c>
      <c r="B361" s="78"/>
      <c r="C361" s="79"/>
      <c r="D361" s="79"/>
      <c r="E361" s="79"/>
      <c r="F361" s="1" t="s">
        <v>643</v>
      </c>
      <c r="G361" s="1">
        <v>3801.8900000000003</v>
      </c>
      <c r="H361" s="1" t="s">
        <v>646</v>
      </c>
      <c r="I361" s="1" t="s">
        <v>636</v>
      </c>
      <c r="J361" s="1" t="s">
        <v>388</v>
      </c>
    </row>
    <row r="362" spans="1:10" x14ac:dyDescent="0.25">
      <c r="A362" s="1" t="s">
        <v>75</v>
      </c>
      <c r="B362" s="78"/>
      <c r="C362" s="79"/>
      <c r="D362" s="79"/>
      <c r="E362" s="79"/>
      <c r="F362" s="1" t="s">
        <v>641</v>
      </c>
      <c r="G362" s="1">
        <v>31.45</v>
      </c>
      <c r="H362" s="1" t="s">
        <v>647</v>
      </c>
      <c r="I362" s="1" t="s">
        <v>639</v>
      </c>
      <c r="J362" s="1" t="s">
        <v>388</v>
      </c>
    </row>
    <row r="363" spans="1:10" x14ac:dyDescent="0.25">
      <c r="A363" s="1" t="s">
        <v>75</v>
      </c>
      <c r="B363" s="78"/>
      <c r="C363" s="79"/>
      <c r="D363" s="79"/>
      <c r="E363" s="79"/>
      <c r="F363" s="1" t="s">
        <v>643</v>
      </c>
      <c r="G363" s="1">
        <v>4558.04</v>
      </c>
      <c r="H363" s="1" t="s">
        <v>648</v>
      </c>
      <c r="I363" s="1" t="s">
        <v>639</v>
      </c>
      <c r="J363" s="1" t="s">
        <v>388</v>
      </c>
    </row>
    <row r="364" spans="1:10" ht="15" customHeight="1" x14ac:dyDescent="0.25">
      <c r="A364" s="1" t="s">
        <v>78</v>
      </c>
      <c r="B364" s="78" t="s">
        <v>78</v>
      </c>
      <c r="C364" s="79" t="s">
        <v>417</v>
      </c>
      <c r="D364" s="79" t="s">
        <v>649</v>
      </c>
      <c r="E364" s="79" t="s">
        <v>650</v>
      </c>
      <c r="F364" s="1" t="s">
        <v>437</v>
      </c>
      <c r="G364" s="1">
        <v>1</v>
      </c>
      <c r="H364" s="1" t="s">
        <v>438</v>
      </c>
      <c r="J364" s="1" t="s">
        <v>388</v>
      </c>
    </row>
    <row r="365" spans="1:10" x14ac:dyDescent="0.25">
      <c r="A365" s="1" t="s">
        <v>78</v>
      </c>
      <c r="B365" s="78"/>
      <c r="C365" s="79"/>
      <c r="D365" s="79"/>
      <c r="E365" s="79"/>
      <c r="F365" s="1" t="s">
        <v>439</v>
      </c>
      <c r="G365" s="1">
        <v>0</v>
      </c>
      <c r="H365" s="1" t="s">
        <v>440</v>
      </c>
      <c r="J365" s="1" t="s">
        <v>388</v>
      </c>
    </row>
    <row r="366" spans="1:10" x14ac:dyDescent="0.25">
      <c r="A366" s="1" t="s">
        <v>78</v>
      </c>
      <c r="B366" s="78"/>
      <c r="C366" s="79"/>
      <c r="D366" s="79"/>
      <c r="E366" s="79"/>
      <c r="F366" s="1" t="s">
        <v>437</v>
      </c>
      <c r="G366" s="1">
        <v>0</v>
      </c>
      <c r="H366" s="1" t="s">
        <v>438</v>
      </c>
      <c r="J366" s="1" t="s">
        <v>388</v>
      </c>
    </row>
    <row r="367" spans="1:10" x14ac:dyDescent="0.25">
      <c r="A367" s="1" t="s">
        <v>78</v>
      </c>
      <c r="B367" s="78"/>
      <c r="C367" s="79"/>
      <c r="D367" s="79"/>
      <c r="E367" s="79"/>
      <c r="F367" s="1" t="s">
        <v>439</v>
      </c>
      <c r="G367" s="1">
        <v>1</v>
      </c>
      <c r="H367" s="1" t="s">
        <v>440</v>
      </c>
      <c r="J367" s="1" t="s">
        <v>388</v>
      </c>
    </row>
    <row r="368" spans="1:10" x14ac:dyDescent="0.25">
      <c r="A368" s="1" t="s">
        <v>78</v>
      </c>
      <c r="B368" s="78"/>
      <c r="C368" s="79"/>
      <c r="D368" s="79"/>
      <c r="E368" s="79"/>
      <c r="F368" s="1" t="s">
        <v>651</v>
      </c>
      <c r="G368" s="1">
        <v>2113.13</v>
      </c>
      <c r="H368" s="1" t="s">
        <v>652</v>
      </c>
      <c r="I368" s="1" t="s">
        <v>653</v>
      </c>
      <c r="J368" s="1" t="s">
        <v>388</v>
      </c>
    </row>
    <row r="369" spans="1:10" x14ac:dyDescent="0.25">
      <c r="A369" s="1" t="s">
        <v>78</v>
      </c>
      <c r="B369" s="78"/>
      <c r="C369" s="79"/>
      <c r="D369" s="79"/>
      <c r="E369" s="79"/>
      <c r="F369" s="1" t="s">
        <v>654</v>
      </c>
      <c r="G369" s="1">
        <v>3953.69</v>
      </c>
      <c r="H369" s="1" t="s">
        <v>655</v>
      </c>
      <c r="I369" s="1" t="s">
        <v>653</v>
      </c>
      <c r="J369" s="1" t="s">
        <v>388</v>
      </c>
    </row>
    <row r="370" spans="1:10" x14ac:dyDescent="0.25">
      <c r="A370" s="1" t="s">
        <v>78</v>
      </c>
      <c r="B370" s="78"/>
      <c r="C370" s="79"/>
      <c r="D370" s="79"/>
      <c r="E370" s="79"/>
      <c r="F370" s="1" t="s">
        <v>651</v>
      </c>
      <c r="G370" s="1">
        <v>686.4</v>
      </c>
      <c r="H370" s="1" t="s">
        <v>656</v>
      </c>
      <c r="I370" s="1" t="s">
        <v>657</v>
      </c>
      <c r="J370" s="1" t="s">
        <v>388</v>
      </c>
    </row>
    <row r="371" spans="1:10" x14ac:dyDescent="0.25">
      <c r="A371" s="1" t="s">
        <v>78</v>
      </c>
      <c r="B371" s="78"/>
      <c r="C371" s="79"/>
      <c r="D371" s="79"/>
      <c r="E371" s="79"/>
      <c r="F371" s="1" t="s">
        <v>654</v>
      </c>
      <c r="G371" s="1">
        <v>1786.83</v>
      </c>
      <c r="H371" s="1" t="s">
        <v>658</v>
      </c>
      <c r="I371" s="1" t="s">
        <v>657</v>
      </c>
      <c r="J371" s="1" t="s">
        <v>388</v>
      </c>
    </row>
    <row r="372" spans="1:10" x14ac:dyDescent="0.25">
      <c r="A372" s="1" t="s">
        <v>78</v>
      </c>
      <c r="B372" s="78"/>
      <c r="C372" s="79"/>
      <c r="D372" s="79"/>
      <c r="E372" s="79"/>
      <c r="F372" s="1" t="s">
        <v>651</v>
      </c>
      <c r="G372" s="1">
        <v>1070.3400000000001</v>
      </c>
      <c r="H372" s="1" t="s">
        <v>659</v>
      </c>
      <c r="I372" s="1" t="s">
        <v>660</v>
      </c>
      <c r="J372" s="1" t="s">
        <v>388</v>
      </c>
    </row>
    <row r="373" spans="1:10" x14ac:dyDescent="0.25">
      <c r="A373" s="1" t="s">
        <v>78</v>
      </c>
      <c r="B373" s="78"/>
      <c r="C373" s="79"/>
      <c r="D373" s="79"/>
      <c r="E373" s="79"/>
      <c r="F373" s="1" t="s">
        <v>654</v>
      </c>
      <c r="G373" s="1">
        <v>2199.3000000000002</v>
      </c>
      <c r="H373" s="1" t="s">
        <v>661</v>
      </c>
      <c r="I373" s="1" t="s">
        <v>660</v>
      </c>
      <c r="J373" s="1" t="s">
        <v>388</v>
      </c>
    </row>
    <row r="374" spans="1:10" x14ac:dyDescent="0.25">
      <c r="A374" s="1" t="s">
        <v>78</v>
      </c>
      <c r="B374" s="78"/>
      <c r="C374" s="79"/>
      <c r="D374" s="79"/>
      <c r="E374" s="79"/>
      <c r="F374" s="1" t="s">
        <v>662</v>
      </c>
      <c r="G374" s="1">
        <v>2341.7400000000002</v>
      </c>
      <c r="H374" s="1" t="s">
        <v>663</v>
      </c>
      <c r="I374" s="1" t="s">
        <v>653</v>
      </c>
      <c r="J374" s="1" t="s">
        <v>388</v>
      </c>
    </row>
    <row r="375" spans="1:10" x14ac:dyDescent="0.25">
      <c r="A375" s="1" t="s">
        <v>78</v>
      </c>
      <c r="B375" s="78"/>
      <c r="C375" s="79"/>
      <c r="D375" s="79"/>
      <c r="E375" s="79"/>
      <c r="F375" s="1" t="s">
        <v>664</v>
      </c>
      <c r="G375" s="1">
        <v>4176.43</v>
      </c>
      <c r="H375" s="1" t="s">
        <v>665</v>
      </c>
      <c r="I375" s="1" t="s">
        <v>653</v>
      </c>
      <c r="J375" s="1" t="s">
        <v>388</v>
      </c>
    </row>
    <row r="376" spans="1:10" x14ac:dyDescent="0.25">
      <c r="A376" s="1" t="s">
        <v>78</v>
      </c>
      <c r="B376" s="78"/>
      <c r="C376" s="79"/>
      <c r="D376" s="79"/>
      <c r="E376" s="79"/>
      <c r="F376" s="1" t="s">
        <v>662</v>
      </c>
      <c r="G376" s="1">
        <v>945.69</v>
      </c>
      <c r="H376" s="1" t="s">
        <v>666</v>
      </c>
      <c r="I376" s="1" t="s">
        <v>657</v>
      </c>
      <c r="J376" s="1" t="s">
        <v>388</v>
      </c>
    </row>
    <row r="377" spans="1:10" x14ac:dyDescent="0.25">
      <c r="A377" s="1" t="s">
        <v>78</v>
      </c>
      <c r="B377" s="78"/>
      <c r="C377" s="79"/>
      <c r="D377" s="79"/>
      <c r="E377" s="79"/>
      <c r="F377" s="1" t="s">
        <v>664</v>
      </c>
      <c r="G377" s="1">
        <v>1952.33</v>
      </c>
      <c r="H377" s="1" t="s">
        <v>667</v>
      </c>
      <c r="I377" s="1" t="s">
        <v>657</v>
      </c>
      <c r="J377" s="1" t="s">
        <v>388</v>
      </c>
    </row>
    <row r="378" spans="1:10" x14ac:dyDescent="0.25">
      <c r="A378" s="1" t="s">
        <v>78</v>
      </c>
      <c r="B378" s="78"/>
      <c r="C378" s="79"/>
      <c r="D378" s="79"/>
      <c r="E378" s="79"/>
      <c r="F378" s="1" t="s">
        <v>662</v>
      </c>
      <c r="G378" s="1">
        <v>1329.63</v>
      </c>
      <c r="H378" s="1" t="s">
        <v>668</v>
      </c>
      <c r="I378" s="1" t="s">
        <v>660</v>
      </c>
      <c r="J378" s="1" t="s">
        <v>388</v>
      </c>
    </row>
    <row r="379" spans="1:10" x14ac:dyDescent="0.25">
      <c r="A379" s="1" t="s">
        <v>78</v>
      </c>
      <c r="B379" s="78"/>
      <c r="C379" s="79"/>
      <c r="D379" s="79"/>
      <c r="E379" s="79"/>
      <c r="F379" s="1" t="s">
        <v>664</v>
      </c>
      <c r="G379" s="1">
        <v>2383.17</v>
      </c>
      <c r="H379" s="1" t="s">
        <v>669</v>
      </c>
      <c r="I379" s="1" t="s">
        <v>660</v>
      </c>
      <c r="J379" s="1" t="s">
        <v>388</v>
      </c>
    </row>
    <row r="380" spans="1:10" ht="15" customHeight="1" x14ac:dyDescent="0.25">
      <c r="A380" s="1" t="s">
        <v>79</v>
      </c>
      <c r="B380" s="78" t="s">
        <v>79</v>
      </c>
      <c r="C380" s="79" t="s">
        <v>417</v>
      </c>
      <c r="D380" s="79" t="s">
        <v>670</v>
      </c>
      <c r="E380" s="79" t="s">
        <v>671</v>
      </c>
      <c r="F380" s="1" t="s">
        <v>437</v>
      </c>
      <c r="G380" s="1">
        <v>1</v>
      </c>
      <c r="H380" s="1" t="s">
        <v>438</v>
      </c>
      <c r="J380" s="1" t="s">
        <v>388</v>
      </c>
    </row>
    <row r="381" spans="1:10" x14ac:dyDescent="0.25">
      <c r="A381" s="1" t="s">
        <v>79</v>
      </c>
      <c r="B381" s="78"/>
      <c r="C381" s="79"/>
      <c r="D381" s="79"/>
      <c r="E381" s="79"/>
      <c r="F381" s="1" t="s">
        <v>439</v>
      </c>
      <c r="G381" s="1">
        <v>0</v>
      </c>
      <c r="H381" s="1" t="s">
        <v>440</v>
      </c>
      <c r="J381" s="1" t="s">
        <v>388</v>
      </c>
    </row>
    <row r="382" spans="1:10" x14ac:dyDescent="0.25">
      <c r="A382" s="1" t="s">
        <v>79</v>
      </c>
      <c r="B382" s="78"/>
      <c r="C382" s="79"/>
      <c r="D382" s="79"/>
      <c r="E382" s="79"/>
      <c r="F382" s="1" t="s">
        <v>437</v>
      </c>
      <c r="G382" s="1">
        <v>0</v>
      </c>
      <c r="H382" s="1" t="s">
        <v>438</v>
      </c>
      <c r="J382" s="1" t="s">
        <v>388</v>
      </c>
    </row>
    <row r="383" spans="1:10" x14ac:dyDescent="0.25">
      <c r="A383" s="1" t="s">
        <v>79</v>
      </c>
      <c r="B383" s="78"/>
      <c r="C383" s="79"/>
      <c r="D383" s="79"/>
      <c r="E383" s="79"/>
      <c r="F383" s="1" t="s">
        <v>439</v>
      </c>
      <c r="G383" s="1">
        <v>1</v>
      </c>
      <c r="H383" s="1" t="s">
        <v>440</v>
      </c>
      <c r="J383" s="1" t="s">
        <v>388</v>
      </c>
    </row>
    <row r="384" spans="1:10" x14ac:dyDescent="0.25">
      <c r="A384" s="1" t="s">
        <v>79</v>
      </c>
      <c r="B384" s="78"/>
      <c r="C384" s="79"/>
      <c r="D384" s="79"/>
      <c r="E384" s="79"/>
      <c r="F384" s="1" t="s">
        <v>672</v>
      </c>
      <c r="G384" s="1">
        <v>913.51109999999994</v>
      </c>
      <c r="H384" s="1" t="s">
        <v>673</v>
      </c>
      <c r="I384" s="1" t="s">
        <v>674</v>
      </c>
      <c r="J384" s="1" t="s">
        <v>388</v>
      </c>
    </row>
    <row r="385" spans="1:10" x14ac:dyDescent="0.25">
      <c r="A385" s="1" t="s">
        <v>79</v>
      </c>
      <c r="B385" s="78"/>
      <c r="C385" s="79"/>
      <c r="D385" s="79"/>
      <c r="E385" s="79"/>
      <c r="F385" s="1" t="s">
        <v>675</v>
      </c>
      <c r="G385" s="1">
        <v>5884.3231999999998</v>
      </c>
      <c r="H385" s="1" t="s">
        <v>676</v>
      </c>
      <c r="I385" s="1" t="s">
        <v>674</v>
      </c>
      <c r="J385" s="1" t="s">
        <v>388</v>
      </c>
    </row>
    <row r="386" spans="1:10" x14ac:dyDescent="0.25">
      <c r="A386" s="1" t="s">
        <v>79</v>
      </c>
      <c r="B386" s="78"/>
      <c r="C386" s="79"/>
      <c r="D386" s="79"/>
      <c r="E386" s="79"/>
      <c r="F386" s="1" t="s">
        <v>672</v>
      </c>
      <c r="G386" s="1">
        <v>283.8877</v>
      </c>
      <c r="H386" s="1" t="s">
        <v>677</v>
      </c>
      <c r="I386" s="1" t="s">
        <v>678</v>
      </c>
      <c r="J386" s="1" t="s">
        <v>388</v>
      </c>
    </row>
    <row r="387" spans="1:10" x14ac:dyDescent="0.25">
      <c r="A387" s="1" t="s">
        <v>79</v>
      </c>
      <c r="B387" s="78"/>
      <c r="C387" s="79"/>
      <c r="D387" s="79"/>
      <c r="E387" s="79"/>
      <c r="F387" s="1" t="s">
        <v>675</v>
      </c>
      <c r="G387" s="1">
        <v>2774.9812000000002</v>
      </c>
      <c r="H387" s="1" t="s">
        <v>679</v>
      </c>
      <c r="I387" s="1" t="s">
        <v>678</v>
      </c>
      <c r="J387" s="1" t="s">
        <v>388</v>
      </c>
    </row>
    <row r="388" spans="1:10" x14ac:dyDescent="0.25">
      <c r="A388" s="1" t="s">
        <v>79</v>
      </c>
      <c r="B388" s="78"/>
      <c r="C388" s="79"/>
      <c r="D388" s="79"/>
      <c r="E388" s="79"/>
      <c r="F388" s="1" t="s">
        <v>672</v>
      </c>
      <c r="G388" s="1">
        <v>455.66370000000001</v>
      </c>
      <c r="H388" s="1" t="s">
        <v>680</v>
      </c>
      <c r="I388" s="1" t="s">
        <v>681</v>
      </c>
      <c r="J388" s="1" t="s">
        <v>388</v>
      </c>
    </row>
    <row r="389" spans="1:10" x14ac:dyDescent="0.25">
      <c r="A389" s="1" t="s">
        <v>79</v>
      </c>
      <c r="B389" s="78"/>
      <c r="C389" s="79"/>
      <c r="D389" s="79"/>
      <c r="E389" s="79"/>
      <c r="F389" s="1" t="s">
        <v>675</v>
      </c>
      <c r="G389" s="1">
        <v>3364.6265999999996</v>
      </c>
      <c r="H389" s="1" t="s">
        <v>682</v>
      </c>
      <c r="I389" s="1" t="s">
        <v>681</v>
      </c>
      <c r="J389" s="1" t="s">
        <v>388</v>
      </c>
    </row>
    <row r="390" spans="1:10" x14ac:dyDescent="0.25">
      <c r="A390" s="1" t="s">
        <v>79</v>
      </c>
      <c r="B390" s="78"/>
      <c r="C390" s="79"/>
      <c r="D390" s="79"/>
      <c r="E390" s="79"/>
      <c r="F390" s="1" t="s">
        <v>683</v>
      </c>
      <c r="G390" s="1">
        <v>1050.3822</v>
      </c>
      <c r="H390" s="1" t="s">
        <v>684</v>
      </c>
      <c r="I390" s="1" t="s">
        <v>674</v>
      </c>
      <c r="J390" s="1" t="s">
        <v>388</v>
      </c>
    </row>
    <row r="391" spans="1:10" x14ac:dyDescent="0.25">
      <c r="A391" s="1" t="s">
        <v>79</v>
      </c>
      <c r="B391" s="78"/>
      <c r="C391" s="79"/>
      <c r="D391" s="79"/>
      <c r="E391" s="79"/>
      <c r="F391" s="1" t="s">
        <v>685</v>
      </c>
      <c r="G391" s="1">
        <v>6192.8220999999994</v>
      </c>
      <c r="H391" s="1" t="s">
        <v>686</v>
      </c>
      <c r="I391" s="1" t="s">
        <v>674</v>
      </c>
      <c r="J391" s="1" t="s">
        <v>388</v>
      </c>
    </row>
    <row r="392" spans="1:10" x14ac:dyDescent="0.25">
      <c r="A392" s="1" t="s">
        <v>79</v>
      </c>
      <c r="B392" s="78"/>
      <c r="C392" s="79"/>
      <c r="D392" s="79"/>
      <c r="E392" s="79"/>
      <c r="F392" s="1" t="s">
        <v>683</v>
      </c>
      <c r="G392" s="1">
        <v>415.00290000000001</v>
      </c>
      <c r="H392" s="1" t="s">
        <v>687</v>
      </c>
      <c r="I392" s="1" t="s">
        <v>678</v>
      </c>
      <c r="J392" s="1" t="s">
        <v>388</v>
      </c>
    </row>
    <row r="393" spans="1:10" x14ac:dyDescent="0.25">
      <c r="A393" s="1" t="s">
        <v>79</v>
      </c>
      <c r="B393" s="78"/>
      <c r="C393" s="79"/>
      <c r="D393" s="79"/>
      <c r="E393" s="79"/>
      <c r="F393" s="1" t="s">
        <v>685</v>
      </c>
      <c r="G393" s="1">
        <v>3006.5792000000001</v>
      </c>
      <c r="H393" s="1" t="s">
        <v>688</v>
      </c>
      <c r="I393" s="1" t="s">
        <v>678</v>
      </c>
      <c r="J393" s="1" t="s">
        <v>388</v>
      </c>
    </row>
    <row r="394" spans="1:10" x14ac:dyDescent="0.25">
      <c r="A394" s="1" t="s">
        <v>79</v>
      </c>
      <c r="B394" s="78"/>
      <c r="C394" s="79"/>
      <c r="D394" s="79"/>
      <c r="E394" s="79"/>
      <c r="F394" s="1" t="s">
        <v>683</v>
      </c>
      <c r="G394" s="1">
        <v>589.66740000000004</v>
      </c>
      <c r="H394" s="1" t="s">
        <v>689</v>
      </c>
      <c r="I394" s="1" t="s">
        <v>681</v>
      </c>
      <c r="J394" s="1" t="s">
        <v>388</v>
      </c>
    </row>
    <row r="395" spans="1:10" x14ac:dyDescent="0.25">
      <c r="A395" s="1" t="s">
        <v>79</v>
      </c>
      <c r="B395" s="78"/>
      <c r="C395" s="79"/>
      <c r="D395" s="79"/>
      <c r="E395" s="79"/>
      <c r="F395" s="1" t="s">
        <v>685</v>
      </c>
      <c r="G395" s="1">
        <v>3622.8458999999998</v>
      </c>
      <c r="H395" s="1" t="s">
        <v>690</v>
      </c>
      <c r="I395" s="1" t="s">
        <v>681</v>
      </c>
      <c r="J395" s="1" t="s">
        <v>388</v>
      </c>
    </row>
    <row r="396" spans="1:10" ht="15" customHeight="1" x14ac:dyDescent="0.25">
      <c r="A396" s="1" t="s">
        <v>80</v>
      </c>
      <c r="B396" s="78" t="s">
        <v>80</v>
      </c>
      <c r="C396" s="79" t="s">
        <v>417</v>
      </c>
      <c r="D396" s="79" t="s">
        <v>691</v>
      </c>
      <c r="E396" s="79" t="s">
        <v>692</v>
      </c>
      <c r="F396" s="1" t="s">
        <v>437</v>
      </c>
      <c r="G396" s="1">
        <v>1</v>
      </c>
      <c r="H396" s="1" t="s">
        <v>438</v>
      </c>
      <c r="J396" s="1" t="s">
        <v>388</v>
      </c>
    </row>
    <row r="397" spans="1:10" x14ac:dyDescent="0.25">
      <c r="A397" s="1" t="s">
        <v>80</v>
      </c>
      <c r="B397" s="78"/>
      <c r="C397" s="79"/>
      <c r="D397" s="79"/>
      <c r="E397" s="79"/>
      <c r="F397" s="1" t="s">
        <v>439</v>
      </c>
      <c r="G397" s="1">
        <v>0</v>
      </c>
      <c r="H397" s="1" t="s">
        <v>440</v>
      </c>
      <c r="J397" s="1" t="s">
        <v>388</v>
      </c>
    </row>
    <row r="398" spans="1:10" x14ac:dyDescent="0.25">
      <c r="A398" s="1" t="s">
        <v>80</v>
      </c>
      <c r="B398" s="78"/>
      <c r="C398" s="79"/>
      <c r="D398" s="79"/>
      <c r="E398" s="79"/>
      <c r="F398" s="1" t="s">
        <v>437</v>
      </c>
      <c r="G398" s="1">
        <v>0</v>
      </c>
      <c r="H398" s="1" t="s">
        <v>438</v>
      </c>
      <c r="J398" s="1" t="s">
        <v>388</v>
      </c>
    </row>
    <row r="399" spans="1:10" x14ac:dyDescent="0.25">
      <c r="A399" s="1" t="s">
        <v>80</v>
      </c>
      <c r="B399" s="78"/>
      <c r="C399" s="79"/>
      <c r="D399" s="79"/>
      <c r="E399" s="79"/>
      <c r="F399" s="1" t="s">
        <v>439</v>
      </c>
      <c r="G399" s="1">
        <v>1</v>
      </c>
      <c r="H399" s="1" t="s">
        <v>440</v>
      </c>
      <c r="J399" s="1" t="s">
        <v>388</v>
      </c>
    </row>
    <row r="400" spans="1:10" x14ac:dyDescent="0.25">
      <c r="A400" s="1" t="s">
        <v>80</v>
      </c>
      <c r="B400" s="78"/>
      <c r="C400" s="79"/>
      <c r="D400" s="79"/>
      <c r="E400" s="79"/>
      <c r="F400" s="1" t="s">
        <v>693</v>
      </c>
      <c r="G400" s="1">
        <v>64.47999999999999</v>
      </c>
      <c r="H400" s="1" t="s">
        <v>694</v>
      </c>
      <c r="I400" s="1" t="s">
        <v>486</v>
      </c>
      <c r="J400" s="1" t="s">
        <v>388</v>
      </c>
    </row>
    <row r="401" spans="1:10" x14ac:dyDescent="0.25">
      <c r="A401" s="1" t="s">
        <v>80</v>
      </c>
      <c r="B401" s="78"/>
      <c r="C401" s="79"/>
      <c r="D401" s="79"/>
      <c r="E401" s="79"/>
      <c r="F401" s="1" t="s">
        <v>695</v>
      </c>
      <c r="G401" s="1">
        <v>7520.51</v>
      </c>
      <c r="H401" s="1" t="s">
        <v>696</v>
      </c>
      <c r="I401" s="1" t="s">
        <v>486</v>
      </c>
      <c r="J401" s="1" t="s">
        <v>388</v>
      </c>
    </row>
    <row r="402" spans="1:10" x14ac:dyDescent="0.25">
      <c r="A402" s="1" t="s">
        <v>80</v>
      </c>
      <c r="B402" s="78"/>
      <c r="C402" s="79"/>
      <c r="D402" s="79"/>
      <c r="E402" s="79"/>
      <c r="F402" s="1" t="s">
        <v>693</v>
      </c>
      <c r="G402" s="1">
        <v>2.93</v>
      </c>
      <c r="H402" s="1" t="s">
        <v>697</v>
      </c>
      <c r="I402" s="1" t="s">
        <v>490</v>
      </c>
      <c r="J402" s="1" t="s">
        <v>388</v>
      </c>
    </row>
    <row r="403" spans="1:10" x14ac:dyDescent="0.25">
      <c r="A403" s="1" t="s">
        <v>80</v>
      </c>
      <c r="B403" s="78"/>
      <c r="C403" s="79"/>
      <c r="D403" s="79"/>
      <c r="E403" s="79"/>
      <c r="F403" s="1" t="s">
        <v>695</v>
      </c>
      <c r="G403" s="1">
        <v>3630.52</v>
      </c>
      <c r="H403" s="1" t="s">
        <v>698</v>
      </c>
      <c r="I403" s="1" t="s">
        <v>490</v>
      </c>
      <c r="J403" s="1" t="s">
        <v>388</v>
      </c>
    </row>
    <row r="404" spans="1:10" x14ac:dyDescent="0.25">
      <c r="A404" s="1" t="s">
        <v>80</v>
      </c>
      <c r="B404" s="78"/>
      <c r="C404" s="79"/>
      <c r="D404" s="79"/>
      <c r="E404" s="79"/>
      <c r="F404" s="1" t="s">
        <v>693</v>
      </c>
      <c r="G404" s="1">
        <v>17.59</v>
      </c>
      <c r="H404" s="1" t="s">
        <v>699</v>
      </c>
      <c r="I404" s="1" t="s">
        <v>493</v>
      </c>
      <c r="J404" s="1" t="s">
        <v>388</v>
      </c>
    </row>
    <row r="405" spans="1:10" x14ac:dyDescent="0.25">
      <c r="A405" s="1" t="s">
        <v>80</v>
      </c>
      <c r="B405" s="78"/>
      <c r="C405" s="79"/>
      <c r="D405" s="79"/>
      <c r="E405" s="79"/>
      <c r="F405" s="1" t="s">
        <v>695</v>
      </c>
      <c r="G405" s="1">
        <v>4362.45</v>
      </c>
      <c r="H405" s="1" t="s">
        <v>700</v>
      </c>
      <c r="I405" s="1" t="s">
        <v>493</v>
      </c>
      <c r="J405" s="1" t="s">
        <v>388</v>
      </c>
    </row>
    <row r="406" spans="1:10" x14ac:dyDescent="0.25">
      <c r="A406" s="1" t="s">
        <v>80</v>
      </c>
      <c r="B406" s="78"/>
      <c r="C406" s="79"/>
      <c r="D406" s="79"/>
      <c r="E406" s="79"/>
      <c r="F406" s="1" t="s">
        <v>701</v>
      </c>
      <c r="G406" s="1">
        <v>296.01</v>
      </c>
      <c r="H406" s="1" t="s">
        <v>702</v>
      </c>
      <c r="I406" s="1" t="s">
        <v>486</v>
      </c>
      <c r="J406" s="1" t="s">
        <v>388</v>
      </c>
    </row>
    <row r="407" spans="1:10" x14ac:dyDescent="0.25">
      <c r="A407" s="1" t="s">
        <v>80</v>
      </c>
      <c r="B407" s="78"/>
      <c r="C407" s="79"/>
      <c r="D407" s="79"/>
      <c r="E407" s="79"/>
      <c r="F407" s="1" t="s">
        <v>703</v>
      </c>
      <c r="G407" s="1">
        <v>10319.460000000001</v>
      </c>
      <c r="H407" s="1" t="s">
        <v>704</v>
      </c>
      <c r="I407" s="1" t="s">
        <v>486</v>
      </c>
      <c r="J407" s="1" t="s">
        <v>388</v>
      </c>
    </row>
    <row r="408" spans="1:10" x14ac:dyDescent="0.25">
      <c r="A408" s="1" t="s">
        <v>80</v>
      </c>
      <c r="B408" s="78"/>
      <c r="C408" s="79"/>
      <c r="D408" s="79"/>
      <c r="E408" s="79"/>
      <c r="F408" s="1" t="s">
        <v>701</v>
      </c>
      <c r="G408" s="1">
        <v>119.38</v>
      </c>
      <c r="H408" s="1" t="s">
        <v>705</v>
      </c>
      <c r="I408" s="1" t="s">
        <v>490</v>
      </c>
      <c r="J408" s="1" t="s">
        <v>388</v>
      </c>
    </row>
    <row r="409" spans="1:10" x14ac:dyDescent="0.25">
      <c r="A409" s="1" t="s">
        <v>80</v>
      </c>
      <c r="B409" s="78"/>
      <c r="C409" s="79"/>
      <c r="D409" s="79"/>
      <c r="E409" s="79"/>
      <c r="F409" s="1" t="s">
        <v>703</v>
      </c>
      <c r="G409" s="1">
        <v>5357.3700000000008</v>
      </c>
      <c r="H409" s="1" t="s">
        <v>706</v>
      </c>
      <c r="I409" s="1" t="s">
        <v>490</v>
      </c>
      <c r="J409" s="1" t="s">
        <v>388</v>
      </c>
    </row>
    <row r="410" spans="1:10" x14ac:dyDescent="0.25">
      <c r="A410" s="1" t="s">
        <v>80</v>
      </c>
      <c r="B410" s="78"/>
      <c r="C410" s="79"/>
      <c r="D410" s="79"/>
      <c r="E410" s="79"/>
      <c r="F410" s="1" t="s">
        <v>701</v>
      </c>
      <c r="G410" s="1">
        <v>152.41</v>
      </c>
      <c r="H410" s="1" t="s">
        <v>707</v>
      </c>
      <c r="I410" s="1" t="s">
        <v>493</v>
      </c>
      <c r="J410" s="1" t="s">
        <v>388</v>
      </c>
    </row>
    <row r="411" spans="1:10" x14ac:dyDescent="0.25">
      <c r="A411" s="1" t="s">
        <v>80</v>
      </c>
      <c r="B411" s="78"/>
      <c r="C411" s="79"/>
      <c r="D411" s="79"/>
      <c r="E411" s="79"/>
      <c r="F411" s="1" t="s">
        <v>703</v>
      </c>
      <c r="G411" s="1">
        <v>6398.59</v>
      </c>
      <c r="H411" s="1" t="s">
        <v>708</v>
      </c>
      <c r="I411" s="1" t="s">
        <v>493</v>
      </c>
      <c r="J411" s="1" t="s">
        <v>388</v>
      </c>
    </row>
    <row r="412" spans="1:10" ht="15" customHeight="1" x14ac:dyDescent="0.25">
      <c r="A412" s="1" t="s">
        <v>81</v>
      </c>
      <c r="B412" s="78" t="s">
        <v>81</v>
      </c>
      <c r="C412" s="79" t="s">
        <v>417</v>
      </c>
      <c r="D412" s="79" t="s">
        <v>709</v>
      </c>
      <c r="E412" s="79" t="s">
        <v>710</v>
      </c>
      <c r="F412" s="1" t="s">
        <v>437</v>
      </c>
      <c r="G412" s="1">
        <v>1</v>
      </c>
      <c r="H412" s="1" t="s">
        <v>438</v>
      </c>
      <c r="J412" s="1" t="s">
        <v>388</v>
      </c>
    </row>
    <row r="413" spans="1:10" x14ac:dyDescent="0.25">
      <c r="A413" s="1" t="s">
        <v>81</v>
      </c>
      <c r="B413" s="78"/>
      <c r="C413" s="79"/>
      <c r="D413" s="79"/>
      <c r="E413" s="79"/>
      <c r="F413" s="1" t="s">
        <v>439</v>
      </c>
      <c r="G413" s="1">
        <v>0</v>
      </c>
      <c r="H413" s="1" t="s">
        <v>440</v>
      </c>
      <c r="J413" s="1" t="s">
        <v>388</v>
      </c>
    </row>
    <row r="414" spans="1:10" x14ac:dyDescent="0.25">
      <c r="A414" s="1" t="s">
        <v>81</v>
      </c>
      <c r="B414" s="78"/>
      <c r="C414" s="79"/>
      <c r="D414" s="79"/>
      <c r="E414" s="79"/>
      <c r="F414" s="1" t="s">
        <v>437</v>
      </c>
      <c r="G414" s="1">
        <v>0</v>
      </c>
      <c r="H414" s="1" t="s">
        <v>438</v>
      </c>
      <c r="J414" s="1" t="s">
        <v>388</v>
      </c>
    </row>
    <row r="415" spans="1:10" x14ac:dyDescent="0.25">
      <c r="A415" s="1" t="s">
        <v>81</v>
      </c>
      <c r="B415" s="78"/>
      <c r="C415" s="79"/>
      <c r="D415" s="79"/>
      <c r="E415" s="79"/>
      <c r="F415" s="1" t="s">
        <v>439</v>
      </c>
      <c r="G415" s="1">
        <v>1</v>
      </c>
      <c r="H415" s="1" t="s">
        <v>440</v>
      </c>
      <c r="J415" s="1" t="s">
        <v>388</v>
      </c>
    </row>
    <row r="416" spans="1:10" x14ac:dyDescent="0.25">
      <c r="A416" s="1" t="s">
        <v>81</v>
      </c>
      <c r="B416" s="78"/>
      <c r="C416" s="79"/>
      <c r="D416" s="79"/>
      <c r="E416" s="79"/>
      <c r="F416" s="1" t="s">
        <v>711</v>
      </c>
      <c r="G416" s="1">
        <v>2113.13</v>
      </c>
      <c r="H416" s="1" t="s">
        <v>712</v>
      </c>
      <c r="I416" s="1" t="s">
        <v>713</v>
      </c>
      <c r="J416" s="1" t="s">
        <v>388</v>
      </c>
    </row>
    <row r="417" spans="1:10" x14ac:dyDescent="0.25">
      <c r="A417" s="1" t="s">
        <v>81</v>
      </c>
      <c r="B417" s="78"/>
      <c r="C417" s="79"/>
      <c r="D417" s="79"/>
      <c r="E417" s="79"/>
      <c r="F417" s="1" t="s">
        <v>714</v>
      </c>
      <c r="G417" s="1">
        <v>3953.69</v>
      </c>
      <c r="H417" s="1" t="s">
        <v>715</v>
      </c>
      <c r="I417" s="1" t="s">
        <v>713</v>
      </c>
      <c r="J417" s="1" t="s">
        <v>388</v>
      </c>
    </row>
    <row r="418" spans="1:10" x14ac:dyDescent="0.25">
      <c r="A418" s="1" t="s">
        <v>81</v>
      </c>
      <c r="B418" s="78"/>
      <c r="C418" s="79"/>
      <c r="D418" s="79"/>
      <c r="E418" s="79"/>
      <c r="F418" s="1" t="s">
        <v>711</v>
      </c>
      <c r="G418" s="1">
        <v>686.4</v>
      </c>
      <c r="H418" s="1" t="s">
        <v>716</v>
      </c>
      <c r="I418" s="1" t="s">
        <v>717</v>
      </c>
      <c r="J418" s="1" t="s">
        <v>388</v>
      </c>
    </row>
    <row r="419" spans="1:10" x14ac:dyDescent="0.25">
      <c r="A419" s="1" t="s">
        <v>81</v>
      </c>
      <c r="B419" s="78"/>
      <c r="C419" s="79"/>
      <c r="D419" s="79"/>
      <c r="E419" s="79"/>
      <c r="F419" s="1" t="s">
        <v>714</v>
      </c>
      <c r="G419" s="1">
        <v>1786.83</v>
      </c>
      <c r="H419" s="1" t="s">
        <v>718</v>
      </c>
      <c r="I419" s="1" t="s">
        <v>717</v>
      </c>
      <c r="J419" s="1" t="s">
        <v>388</v>
      </c>
    </row>
    <row r="420" spans="1:10" x14ac:dyDescent="0.25">
      <c r="A420" s="1" t="s">
        <v>81</v>
      </c>
      <c r="B420" s="78"/>
      <c r="C420" s="79"/>
      <c r="D420" s="79"/>
      <c r="E420" s="79"/>
      <c r="F420" s="1" t="s">
        <v>711</v>
      </c>
      <c r="G420" s="1">
        <v>1070.3400000000001</v>
      </c>
      <c r="H420" s="1" t="s">
        <v>719</v>
      </c>
      <c r="I420" s="1" t="s">
        <v>720</v>
      </c>
      <c r="J420" s="1" t="s">
        <v>388</v>
      </c>
    </row>
    <row r="421" spans="1:10" x14ac:dyDescent="0.25">
      <c r="A421" s="1" t="s">
        <v>81</v>
      </c>
      <c r="B421" s="78"/>
      <c r="C421" s="79"/>
      <c r="D421" s="79"/>
      <c r="E421" s="79"/>
      <c r="F421" s="1" t="s">
        <v>714</v>
      </c>
      <c r="G421" s="1">
        <v>2199.3000000000002</v>
      </c>
      <c r="H421" s="1" t="s">
        <v>721</v>
      </c>
      <c r="I421" s="1" t="s">
        <v>720</v>
      </c>
      <c r="J421" s="1" t="s">
        <v>388</v>
      </c>
    </row>
    <row r="422" spans="1:10" x14ac:dyDescent="0.25">
      <c r="A422" s="1" t="s">
        <v>81</v>
      </c>
      <c r="B422" s="78"/>
      <c r="C422" s="79"/>
      <c r="D422" s="79"/>
      <c r="E422" s="79"/>
      <c r="F422" s="1" t="s">
        <v>722</v>
      </c>
      <c r="G422" s="1">
        <v>4302.46</v>
      </c>
      <c r="H422" s="1" t="s">
        <v>723</v>
      </c>
      <c r="I422" s="1" t="s">
        <v>713</v>
      </c>
      <c r="J422" s="1" t="s">
        <v>388</v>
      </c>
    </row>
    <row r="423" spans="1:10" x14ac:dyDescent="0.25">
      <c r="A423" s="1" t="s">
        <v>81</v>
      </c>
      <c r="B423" s="78"/>
      <c r="C423" s="79"/>
      <c r="D423" s="79"/>
      <c r="E423" s="79"/>
      <c r="F423" s="1" t="s">
        <v>724</v>
      </c>
      <c r="G423" s="1">
        <v>6292.5</v>
      </c>
      <c r="H423" s="1" t="s">
        <v>725</v>
      </c>
      <c r="I423" s="1" t="s">
        <v>713</v>
      </c>
      <c r="J423" s="1" t="s">
        <v>388</v>
      </c>
    </row>
    <row r="424" spans="1:10" x14ac:dyDescent="0.25">
      <c r="A424" s="1" t="s">
        <v>81</v>
      </c>
      <c r="B424" s="78"/>
      <c r="C424" s="79"/>
      <c r="D424" s="79"/>
      <c r="E424" s="79"/>
      <c r="F424" s="1" t="s">
        <v>722</v>
      </c>
      <c r="G424" s="1">
        <v>2002.34</v>
      </c>
      <c r="H424" s="1" t="s">
        <v>726</v>
      </c>
      <c r="I424" s="1" t="s">
        <v>717</v>
      </c>
      <c r="J424" s="1" t="s">
        <v>388</v>
      </c>
    </row>
    <row r="425" spans="1:10" x14ac:dyDescent="0.25">
      <c r="A425" s="1" t="s">
        <v>81</v>
      </c>
      <c r="B425" s="78"/>
      <c r="C425" s="79"/>
      <c r="D425" s="79"/>
      <c r="E425" s="79"/>
      <c r="F425" s="1" t="s">
        <v>724</v>
      </c>
      <c r="G425" s="1">
        <v>3161.98</v>
      </c>
      <c r="H425" s="1" t="s">
        <v>727</v>
      </c>
      <c r="I425" s="1" t="s">
        <v>717</v>
      </c>
      <c r="J425" s="1" t="s">
        <v>388</v>
      </c>
    </row>
    <row r="426" spans="1:10" x14ac:dyDescent="0.25">
      <c r="A426" s="1" t="s">
        <v>81</v>
      </c>
      <c r="B426" s="78"/>
      <c r="C426" s="79"/>
      <c r="D426" s="79"/>
      <c r="E426" s="79"/>
      <c r="F426" s="1" t="s">
        <v>722</v>
      </c>
      <c r="G426" s="1">
        <v>2518.1799999999998</v>
      </c>
      <c r="H426" s="1" t="s">
        <v>728</v>
      </c>
      <c r="I426" s="1" t="s">
        <v>720</v>
      </c>
      <c r="J426" s="1" t="s">
        <v>388</v>
      </c>
    </row>
    <row r="427" spans="1:10" x14ac:dyDescent="0.25">
      <c r="A427" s="1" t="s">
        <v>81</v>
      </c>
      <c r="B427" s="78"/>
      <c r="C427" s="79"/>
      <c r="D427" s="79"/>
      <c r="E427" s="79"/>
      <c r="F427" s="1" t="s">
        <v>724</v>
      </c>
      <c r="G427" s="1">
        <v>3863.23</v>
      </c>
      <c r="H427" s="1" t="s">
        <v>729</v>
      </c>
      <c r="I427" s="1" t="s">
        <v>720</v>
      </c>
      <c r="J427" s="1" t="s">
        <v>388</v>
      </c>
    </row>
    <row r="428" spans="1:10" ht="15" customHeight="1" x14ac:dyDescent="0.25">
      <c r="A428" s="1" t="s">
        <v>84</v>
      </c>
      <c r="B428" s="78" t="s">
        <v>84</v>
      </c>
      <c r="C428" s="79" t="s">
        <v>417</v>
      </c>
      <c r="D428" s="79" t="s">
        <v>730</v>
      </c>
      <c r="E428" s="79" t="s">
        <v>731</v>
      </c>
      <c r="F428" s="1" t="s">
        <v>437</v>
      </c>
      <c r="G428" s="1">
        <v>1</v>
      </c>
      <c r="H428" s="1" t="s">
        <v>438</v>
      </c>
      <c r="J428" s="1" t="s">
        <v>388</v>
      </c>
    </row>
    <row r="429" spans="1:10" x14ac:dyDescent="0.25">
      <c r="A429" s="1" t="s">
        <v>84</v>
      </c>
      <c r="B429" s="78"/>
      <c r="C429" s="79"/>
      <c r="D429" s="79"/>
      <c r="E429" s="79"/>
      <c r="F429" s="1" t="s">
        <v>439</v>
      </c>
      <c r="G429" s="1">
        <v>0</v>
      </c>
      <c r="H429" s="1" t="s">
        <v>440</v>
      </c>
      <c r="J429" s="1" t="s">
        <v>388</v>
      </c>
    </row>
    <row r="430" spans="1:10" x14ac:dyDescent="0.25">
      <c r="A430" s="1" t="s">
        <v>84</v>
      </c>
      <c r="B430" s="78"/>
      <c r="C430" s="79"/>
      <c r="D430" s="79"/>
      <c r="E430" s="79"/>
      <c r="F430" s="1" t="s">
        <v>437</v>
      </c>
      <c r="G430" s="1">
        <v>0</v>
      </c>
      <c r="H430" s="1" t="s">
        <v>438</v>
      </c>
      <c r="J430" s="1" t="s">
        <v>388</v>
      </c>
    </row>
    <row r="431" spans="1:10" x14ac:dyDescent="0.25">
      <c r="A431" s="1" t="s">
        <v>84</v>
      </c>
      <c r="B431" s="78"/>
      <c r="C431" s="79"/>
      <c r="D431" s="79"/>
      <c r="E431" s="79"/>
      <c r="F431" s="1" t="s">
        <v>439</v>
      </c>
      <c r="G431" s="1">
        <v>1</v>
      </c>
      <c r="H431" s="1" t="s">
        <v>440</v>
      </c>
      <c r="J431" s="1" t="s">
        <v>388</v>
      </c>
    </row>
    <row r="432" spans="1:10" x14ac:dyDescent="0.25">
      <c r="A432" s="1" t="s">
        <v>84</v>
      </c>
      <c r="B432" s="78"/>
      <c r="C432" s="79"/>
      <c r="D432" s="79"/>
      <c r="E432" s="79"/>
      <c r="F432" s="1" t="s">
        <v>732</v>
      </c>
      <c r="G432" s="1">
        <v>913.51109999999994</v>
      </c>
      <c r="H432" t="s">
        <v>733</v>
      </c>
      <c r="I432" s="1" t="s">
        <v>734</v>
      </c>
      <c r="J432" s="1" t="s">
        <v>388</v>
      </c>
    </row>
    <row r="433" spans="1:10" x14ac:dyDescent="0.25">
      <c r="A433" s="1" t="s">
        <v>84</v>
      </c>
      <c r="B433" s="78"/>
      <c r="C433" s="79"/>
      <c r="D433" s="79"/>
      <c r="E433" s="79"/>
      <c r="F433" s="1" t="s">
        <v>735</v>
      </c>
      <c r="G433" s="1">
        <v>5884.3231999999998</v>
      </c>
      <c r="H433" t="s">
        <v>736</v>
      </c>
      <c r="I433" s="1" t="s">
        <v>734</v>
      </c>
      <c r="J433" s="1" t="s">
        <v>388</v>
      </c>
    </row>
    <row r="434" spans="1:10" x14ac:dyDescent="0.25">
      <c r="A434" s="1" t="s">
        <v>84</v>
      </c>
      <c r="B434" s="78"/>
      <c r="C434" s="79"/>
      <c r="D434" s="79"/>
      <c r="E434" s="79"/>
      <c r="F434" s="1" t="s">
        <v>732</v>
      </c>
      <c r="G434" s="1">
        <v>283.8877</v>
      </c>
      <c r="H434" t="s">
        <v>737</v>
      </c>
      <c r="I434" s="1" t="s">
        <v>738</v>
      </c>
      <c r="J434" s="1" t="s">
        <v>388</v>
      </c>
    </row>
    <row r="435" spans="1:10" x14ac:dyDescent="0.25">
      <c r="A435" s="1" t="s">
        <v>84</v>
      </c>
      <c r="B435" s="78"/>
      <c r="C435" s="79"/>
      <c r="D435" s="79"/>
      <c r="E435" s="79"/>
      <c r="F435" s="1" t="s">
        <v>735</v>
      </c>
      <c r="G435" s="1">
        <v>2774.9812000000002</v>
      </c>
      <c r="H435" t="s">
        <v>739</v>
      </c>
      <c r="I435" s="1" t="s">
        <v>738</v>
      </c>
      <c r="J435" s="1" t="s">
        <v>388</v>
      </c>
    </row>
    <row r="436" spans="1:10" x14ac:dyDescent="0.25">
      <c r="A436" s="1" t="s">
        <v>84</v>
      </c>
      <c r="B436" s="78"/>
      <c r="C436" s="79"/>
      <c r="D436" s="79"/>
      <c r="E436" s="79"/>
      <c r="F436" s="1" t="s">
        <v>732</v>
      </c>
      <c r="G436" s="1">
        <v>455.66370000000001</v>
      </c>
      <c r="H436" t="s">
        <v>740</v>
      </c>
      <c r="I436" s="1" t="s">
        <v>741</v>
      </c>
      <c r="J436" s="1" t="s">
        <v>388</v>
      </c>
    </row>
    <row r="437" spans="1:10" x14ac:dyDescent="0.25">
      <c r="A437" s="1" t="s">
        <v>84</v>
      </c>
      <c r="B437" s="78"/>
      <c r="C437" s="79"/>
      <c r="D437" s="79"/>
      <c r="E437" s="79"/>
      <c r="F437" s="1" t="s">
        <v>735</v>
      </c>
      <c r="G437" s="1">
        <v>3364.6265999999996</v>
      </c>
      <c r="H437" t="s">
        <v>742</v>
      </c>
      <c r="I437" s="1" t="s">
        <v>741</v>
      </c>
      <c r="J437" s="1" t="s">
        <v>388</v>
      </c>
    </row>
    <row r="438" spans="1:10" x14ac:dyDescent="0.25">
      <c r="A438" s="1" t="s">
        <v>84</v>
      </c>
      <c r="B438" s="78"/>
      <c r="C438" s="79"/>
      <c r="D438" s="79"/>
      <c r="E438" s="79"/>
      <c r="F438" s="1" t="s">
        <v>743</v>
      </c>
      <c r="G438" s="1">
        <v>2018.7835</v>
      </c>
      <c r="H438" t="s">
        <v>744</v>
      </c>
      <c r="I438" s="1" t="s">
        <v>734</v>
      </c>
      <c r="J438" s="1" t="s">
        <v>388</v>
      </c>
    </row>
    <row r="439" spans="1:10" x14ac:dyDescent="0.25">
      <c r="A439" s="1" t="s">
        <v>84</v>
      </c>
      <c r="B439" s="78"/>
      <c r="C439" s="79"/>
      <c r="D439" s="79"/>
      <c r="E439" s="79"/>
      <c r="F439" s="1" t="s">
        <v>745</v>
      </c>
      <c r="G439" s="1">
        <v>8587.8672000000006</v>
      </c>
      <c r="H439" t="s">
        <v>746</v>
      </c>
      <c r="I439" s="1" t="s">
        <v>734</v>
      </c>
      <c r="J439" s="1" t="s">
        <v>388</v>
      </c>
    </row>
    <row r="440" spans="1:10" x14ac:dyDescent="0.25">
      <c r="A440" s="1" t="s">
        <v>84</v>
      </c>
      <c r="B440" s="78"/>
      <c r="C440" s="79"/>
      <c r="D440" s="79"/>
      <c r="E440" s="79"/>
      <c r="F440" s="1" t="s">
        <v>743</v>
      </c>
      <c r="G440" s="1">
        <v>929.05279999999993</v>
      </c>
      <c r="H440" t="s">
        <v>747</v>
      </c>
      <c r="I440" s="1" t="s">
        <v>738</v>
      </c>
      <c r="J440" s="1" t="s">
        <v>388</v>
      </c>
    </row>
    <row r="441" spans="1:10" x14ac:dyDescent="0.25">
      <c r="A441" s="1" t="s">
        <v>84</v>
      </c>
      <c r="B441" s="78"/>
      <c r="C441" s="79"/>
      <c r="D441" s="79"/>
      <c r="E441" s="79"/>
      <c r="F441" s="1" t="s">
        <v>745</v>
      </c>
      <c r="G441" s="1">
        <v>4413.3523000000005</v>
      </c>
      <c r="H441" t="s">
        <v>748</v>
      </c>
      <c r="I441" s="1" t="s">
        <v>738</v>
      </c>
      <c r="J441" s="1" t="s">
        <v>388</v>
      </c>
    </row>
    <row r="442" spans="1:10" x14ac:dyDescent="0.25">
      <c r="A442" s="1" t="s">
        <v>84</v>
      </c>
      <c r="B442" s="78"/>
      <c r="C442" s="79"/>
      <c r="D442" s="79"/>
      <c r="E442" s="79"/>
      <c r="F442" s="1" t="s">
        <v>743</v>
      </c>
      <c r="G442" s="1">
        <v>1169.6911</v>
      </c>
      <c r="H442" t="s">
        <v>749</v>
      </c>
      <c r="I442" s="1" t="s">
        <v>741</v>
      </c>
      <c r="J442" s="1" t="s">
        <v>388</v>
      </c>
    </row>
    <row r="443" spans="1:10" x14ac:dyDescent="0.25">
      <c r="A443" s="1" t="s">
        <v>84</v>
      </c>
      <c r="B443" s="78"/>
      <c r="C443" s="79"/>
      <c r="D443" s="79"/>
      <c r="E443" s="79"/>
      <c r="F443" s="1" t="s">
        <v>745</v>
      </c>
      <c r="G443" s="1">
        <v>5308.3851999999997</v>
      </c>
      <c r="H443" t="s">
        <v>750</v>
      </c>
      <c r="I443" s="1" t="s">
        <v>741</v>
      </c>
      <c r="J443" s="1" t="s">
        <v>388</v>
      </c>
    </row>
    <row r="444" spans="1:10" ht="15" customHeight="1" x14ac:dyDescent="0.25">
      <c r="A444" s="1" t="s">
        <v>87</v>
      </c>
      <c r="B444" s="78" t="s">
        <v>87</v>
      </c>
      <c r="C444" s="79" t="s">
        <v>417</v>
      </c>
      <c r="D444" s="79" t="s">
        <v>751</v>
      </c>
      <c r="E444" s="79" t="s">
        <v>752</v>
      </c>
      <c r="F444" s="1" t="s">
        <v>437</v>
      </c>
      <c r="G444" s="1">
        <v>1</v>
      </c>
      <c r="H444" s="1" t="s">
        <v>438</v>
      </c>
      <c r="J444" s="1" t="s">
        <v>388</v>
      </c>
    </row>
    <row r="445" spans="1:10" x14ac:dyDescent="0.25">
      <c r="A445" s="1" t="s">
        <v>87</v>
      </c>
      <c r="B445" s="78"/>
      <c r="C445" s="79"/>
      <c r="D445" s="79"/>
      <c r="E445" s="79"/>
      <c r="F445" s="1" t="s">
        <v>439</v>
      </c>
      <c r="G445" s="1">
        <v>0</v>
      </c>
      <c r="H445" s="1" t="s">
        <v>440</v>
      </c>
      <c r="J445" s="1" t="s">
        <v>388</v>
      </c>
    </row>
    <row r="446" spans="1:10" x14ac:dyDescent="0.25">
      <c r="A446" s="1" t="s">
        <v>87</v>
      </c>
      <c r="B446" s="78"/>
      <c r="C446" s="79"/>
      <c r="D446" s="79"/>
      <c r="E446" s="79"/>
      <c r="F446" s="1" t="s">
        <v>437</v>
      </c>
      <c r="G446" s="1">
        <v>0</v>
      </c>
      <c r="H446" s="1" t="s">
        <v>438</v>
      </c>
      <c r="J446" s="1" t="s">
        <v>388</v>
      </c>
    </row>
    <row r="447" spans="1:10" x14ac:dyDescent="0.25">
      <c r="A447" s="1" t="s">
        <v>87</v>
      </c>
      <c r="B447" s="78"/>
      <c r="C447" s="79"/>
      <c r="D447" s="79"/>
      <c r="E447" s="79"/>
      <c r="F447" s="1" t="s">
        <v>439</v>
      </c>
      <c r="G447" s="1">
        <v>1</v>
      </c>
      <c r="H447" s="1" t="s">
        <v>440</v>
      </c>
      <c r="J447" s="1" t="s">
        <v>388</v>
      </c>
    </row>
    <row r="448" spans="1:10" x14ac:dyDescent="0.25">
      <c r="A448" s="1" t="s">
        <v>87</v>
      </c>
      <c r="B448" s="78"/>
      <c r="C448" s="79"/>
      <c r="D448" s="79"/>
      <c r="E448" s="79"/>
      <c r="F448" s="1" t="s">
        <v>753</v>
      </c>
      <c r="G448" s="1">
        <v>2113.13</v>
      </c>
      <c r="H448" s="1" t="s">
        <v>754</v>
      </c>
      <c r="I448" s="1" t="s">
        <v>755</v>
      </c>
      <c r="J448" s="1" t="s">
        <v>388</v>
      </c>
    </row>
    <row r="449" spans="1:10" x14ac:dyDescent="0.25">
      <c r="A449" s="1" t="s">
        <v>87</v>
      </c>
      <c r="B449" s="78"/>
      <c r="C449" s="79"/>
      <c r="D449" s="79"/>
      <c r="E449" s="79"/>
      <c r="F449" s="1" t="s">
        <v>756</v>
      </c>
      <c r="G449" s="1">
        <v>3953.69</v>
      </c>
      <c r="H449" s="1" t="s">
        <v>757</v>
      </c>
      <c r="I449" s="1" t="s">
        <v>755</v>
      </c>
      <c r="J449" s="1" t="s">
        <v>388</v>
      </c>
    </row>
    <row r="450" spans="1:10" x14ac:dyDescent="0.25">
      <c r="A450" s="1" t="s">
        <v>87</v>
      </c>
      <c r="B450" s="78"/>
      <c r="C450" s="79"/>
      <c r="D450" s="79"/>
      <c r="E450" s="79"/>
      <c r="F450" s="1" t="s">
        <v>753</v>
      </c>
      <c r="G450" s="1">
        <v>686.4</v>
      </c>
      <c r="H450" s="1" t="s">
        <v>758</v>
      </c>
      <c r="I450" s="1" t="s">
        <v>759</v>
      </c>
      <c r="J450" s="1" t="s">
        <v>388</v>
      </c>
    </row>
    <row r="451" spans="1:10" x14ac:dyDescent="0.25">
      <c r="A451" s="1" t="s">
        <v>87</v>
      </c>
      <c r="B451" s="78"/>
      <c r="C451" s="79"/>
      <c r="D451" s="79"/>
      <c r="E451" s="79"/>
      <c r="F451" s="1" t="s">
        <v>756</v>
      </c>
      <c r="G451" s="1">
        <v>1786.83</v>
      </c>
      <c r="H451" s="1" t="s">
        <v>760</v>
      </c>
      <c r="I451" s="1" t="s">
        <v>759</v>
      </c>
      <c r="J451" s="1" t="s">
        <v>388</v>
      </c>
    </row>
    <row r="452" spans="1:10" x14ac:dyDescent="0.25">
      <c r="A452" s="1" t="s">
        <v>87</v>
      </c>
      <c r="B452" s="78"/>
      <c r="C452" s="79"/>
      <c r="D452" s="79"/>
      <c r="E452" s="79"/>
      <c r="F452" s="1" t="s">
        <v>753</v>
      </c>
      <c r="G452" s="1">
        <v>1070.3400000000001</v>
      </c>
      <c r="H452" s="1" t="s">
        <v>761</v>
      </c>
      <c r="I452" s="1" t="s">
        <v>762</v>
      </c>
      <c r="J452" s="1" t="s">
        <v>388</v>
      </c>
    </row>
    <row r="453" spans="1:10" x14ac:dyDescent="0.25">
      <c r="A453" s="1" t="s">
        <v>87</v>
      </c>
      <c r="B453" s="78"/>
      <c r="C453" s="79"/>
      <c r="D453" s="79"/>
      <c r="E453" s="79"/>
      <c r="F453" s="1" t="s">
        <v>756</v>
      </c>
      <c r="G453" s="1">
        <v>2199.3000000000002</v>
      </c>
      <c r="H453" s="1" t="s">
        <v>763</v>
      </c>
      <c r="I453" s="1" t="s">
        <v>762</v>
      </c>
      <c r="J453" s="1" t="s">
        <v>388</v>
      </c>
    </row>
    <row r="454" spans="1:10" x14ac:dyDescent="0.25">
      <c r="A454" s="1" t="s">
        <v>87</v>
      </c>
      <c r="B454" s="78"/>
      <c r="C454" s="79"/>
      <c r="D454" s="79"/>
      <c r="E454" s="79"/>
      <c r="F454" s="1" t="s">
        <v>764</v>
      </c>
      <c r="G454" s="1">
        <v>2177.61</v>
      </c>
      <c r="H454" s="1" t="s">
        <v>765</v>
      </c>
      <c r="I454" s="1" t="s">
        <v>755</v>
      </c>
      <c r="J454" s="1" t="s">
        <v>388</v>
      </c>
    </row>
    <row r="455" spans="1:10" x14ac:dyDescent="0.25">
      <c r="A455" s="1" t="s">
        <v>87</v>
      </c>
      <c r="B455" s="78"/>
      <c r="C455" s="79"/>
      <c r="D455" s="79"/>
      <c r="E455" s="79"/>
      <c r="F455" s="1" t="s">
        <v>766</v>
      </c>
      <c r="G455" s="1">
        <v>4015.24</v>
      </c>
      <c r="H455" s="1" t="s">
        <v>767</v>
      </c>
      <c r="I455" s="1" t="s">
        <v>755</v>
      </c>
      <c r="J455" s="1" t="s">
        <v>388</v>
      </c>
    </row>
    <row r="456" spans="1:10" x14ac:dyDescent="0.25">
      <c r="A456" s="1" t="s">
        <v>87</v>
      </c>
      <c r="B456" s="78"/>
      <c r="C456" s="79"/>
      <c r="D456" s="79"/>
      <c r="E456" s="79"/>
      <c r="F456" s="1" t="s">
        <v>764</v>
      </c>
      <c r="G456" s="1">
        <v>849.75</v>
      </c>
      <c r="H456" s="1" t="s">
        <v>768</v>
      </c>
      <c r="I456" s="1" t="s">
        <v>759</v>
      </c>
      <c r="J456" s="1" t="s">
        <v>388</v>
      </c>
    </row>
    <row r="457" spans="1:10" x14ac:dyDescent="0.25">
      <c r="A457" s="1" t="s">
        <v>87</v>
      </c>
      <c r="B457" s="78"/>
      <c r="C457" s="79"/>
      <c r="D457" s="79"/>
      <c r="E457" s="79"/>
      <c r="F457" s="1" t="s">
        <v>766</v>
      </c>
      <c r="G457" s="1">
        <v>1850.5300000000002</v>
      </c>
      <c r="H457" s="1" t="s">
        <v>769</v>
      </c>
      <c r="I457" s="1" t="s">
        <v>759</v>
      </c>
      <c r="J457" s="1" t="s">
        <v>388</v>
      </c>
    </row>
    <row r="458" spans="1:10" x14ac:dyDescent="0.25">
      <c r="A458" s="1" t="s">
        <v>87</v>
      </c>
      <c r="B458" s="78"/>
      <c r="C458" s="79"/>
      <c r="D458" s="79"/>
      <c r="E458" s="79"/>
      <c r="F458" s="1" t="s">
        <v>764</v>
      </c>
      <c r="G458" s="1">
        <v>1235.8399999999999</v>
      </c>
      <c r="H458" s="1" t="s">
        <v>770</v>
      </c>
      <c r="I458" s="1" t="s">
        <v>762</v>
      </c>
      <c r="J458" s="1" t="s">
        <v>388</v>
      </c>
    </row>
    <row r="459" spans="1:10" x14ac:dyDescent="0.25">
      <c r="A459" s="1" t="s">
        <v>87</v>
      </c>
      <c r="B459" s="78"/>
      <c r="C459" s="79"/>
      <c r="D459" s="79"/>
      <c r="E459" s="79"/>
      <c r="F459" s="1" t="s">
        <v>766</v>
      </c>
      <c r="G459" s="1">
        <v>2275.5</v>
      </c>
      <c r="H459" s="1" t="s">
        <v>771</v>
      </c>
      <c r="I459" s="1" t="s">
        <v>762</v>
      </c>
      <c r="J459" s="1" t="s">
        <v>388</v>
      </c>
    </row>
    <row r="460" spans="1:10" ht="15" customHeight="1" x14ac:dyDescent="0.25">
      <c r="A460" s="1" t="s">
        <v>90</v>
      </c>
      <c r="B460" s="78" t="s">
        <v>90</v>
      </c>
      <c r="C460" s="79" t="s">
        <v>417</v>
      </c>
      <c r="D460" s="79" t="s">
        <v>772</v>
      </c>
      <c r="E460" s="79" t="s">
        <v>773</v>
      </c>
      <c r="F460" s="1" t="s">
        <v>437</v>
      </c>
      <c r="G460" s="1">
        <v>1</v>
      </c>
      <c r="H460" s="1" t="s">
        <v>438</v>
      </c>
      <c r="J460" s="1" t="s">
        <v>388</v>
      </c>
    </row>
    <row r="461" spans="1:10" x14ac:dyDescent="0.25">
      <c r="A461" s="1" t="s">
        <v>90</v>
      </c>
      <c r="B461" s="78"/>
      <c r="C461" s="79"/>
      <c r="D461" s="79"/>
      <c r="E461" s="79"/>
      <c r="F461" s="1" t="s">
        <v>439</v>
      </c>
      <c r="G461" s="1">
        <v>0</v>
      </c>
      <c r="H461" s="1" t="s">
        <v>440</v>
      </c>
      <c r="J461" s="1" t="s">
        <v>388</v>
      </c>
    </row>
    <row r="462" spans="1:10" x14ac:dyDescent="0.25">
      <c r="A462" s="1" t="s">
        <v>90</v>
      </c>
      <c r="B462" s="78"/>
      <c r="C462" s="79"/>
      <c r="D462" s="79"/>
      <c r="E462" s="79"/>
      <c r="F462" s="1" t="s">
        <v>437</v>
      </c>
      <c r="G462" s="1">
        <v>0</v>
      </c>
      <c r="H462" s="1" t="s">
        <v>438</v>
      </c>
      <c r="J462" s="1" t="s">
        <v>388</v>
      </c>
    </row>
    <row r="463" spans="1:10" x14ac:dyDescent="0.25">
      <c r="A463" s="1" t="s">
        <v>90</v>
      </c>
      <c r="B463" s="78"/>
      <c r="C463" s="79"/>
      <c r="D463" s="79"/>
      <c r="E463" s="79"/>
      <c r="F463" s="1" t="s">
        <v>439</v>
      </c>
      <c r="G463" s="1">
        <v>1</v>
      </c>
      <c r="H463" s="1" t="s">
        <v>440</v>
      </c>
      <c r="J463" s="1" t="s">
        <v>388</v>
      </c>
    </row>
    <row r="464" spans="1:10" x14ac:dyDescent="0.25">
      <c r="A464" s="1" t="s">
        <v>90</v>
      </c>
      <c r="B464" s="78"/>
      <c r="C464" s="79"/>
      <c r="D464" s="79"/>
      <c r="E464" s="79"/>
      <c r="F464" s="1" t="s">
        <v>774</v>
      </c>
      <c r="G464" s="1">
        <v>913.51109999999994</v>
      </c>
      <c r="H464" t="s">
        <v>775</v>
      </c>
      <c r="I464" s="1" t="s">
        <v>776</v>
      </c>
      <c r="J464" s="1" t="s">
        <v>388</v>
      </c>
    </row>
    <row r="465" spans="1:10" x14ac:dyDescent="0.25">
      <c r="A465" s="1" t="s">
        <v>90</v>
      </c>
      <c r="B465" s="78"/>
      <c r="C465" s="79"/>
      <c r="D465" s="79"/>
      <c r="E465" s="79"/>
      <c r="F465" s="1" t="s">
        <v>777</v>
      </c>
      <c r="G465" s="1">
        <v>5884.3231999999998</v>
      </c>
      <c r="H465" t="s">
        <v>778</v>
      </c>
      <c r="I465" s="1" t="s">
        <v>776</v>
      </c>
      <c r="J465" s="1" t="s">
        <v>388</v>
      </c>
    </row>
    <row r="466" spans="1:10" x14ac:dyDescent="0.25">
      <c r="A466" s="1" t="s">
        <v>90</v>
      </c>
      <c r="B466" s="78"/>
      <c r="C466" s="79"/>
      <c r="D466" s="79"/>
      <c r="E466" s="79"/>
      <c r="F466" s="1" t="s">
        <v>774</v>
      </c>
      <c r="G466" s="1">
        <v>283.8877</v>
      </c>
      <c r="H466" t="s">
        <v>779</v>
      </c>
      <c r="I466" s="1" t="s">
        <v>780</v>
      </c>
      <c r="J466" s="1" t="s">
        <v>388</v>
      </c>
    </row>
    <row r="467" spans="1:10" x14ac:dyDescent="0.25">
      <c r="A467" s="1" t="s">
        <v>90</v>
      </c>
      <c r="B467" s="78"/>
      <c r="C467" s="79"/>
      <c r="D467" s="79"/>
      <c r="E467" s="79"/>
      <c r="F467" s="1" t="s">
        <v>777</v>
      </c>
      <c r="G467" s="1">
        <v>1171.3374999999999</v>
      </c>
      <c r="H467" t="s">
        <v>781</v>
      </c>
      <c r="I467" s="1" t="s">
        <v>780</v>
      </c>
      <c r="J467" s="1" t="s">
        <v>388</v>
      </c>
    </row>
    <row r="468" spans="1:10" x14ac:dyDescent="0.25">
      <c r="A468" s="1" t="s">
        <v>90</v>
      </c>
      <c r="B468" s="78"/>
      <c r="C468" s="79"/>
      <c r="D468" s="79"/>
      <c r="E468" s="79"/>
      <c r="F468" s="1" t="s">
        <v>774</v>
      </c>
      <c r="G468" s="1">
        <v>455.66370000000001</v>
      </c>
      <c r="H468" t="s">
        <v>782</v>
      </c>
      <c r="I468" s="1" t="s">
        <v>783</v>
      </c>
      <c r="J468" s="1" t="s">
        <v>388</v>
      </c>
    </row>
    <row r="469" spans="1:10" x14ac:dyDescent="0.25">
      <c r="A469" s="1" t="s">
        <v>90</v>
      </c>
      <c r="B469" s="78"/>
      <c r="C469" s="79"/>
      <c r="D469" s="79"/>
      <c r="E469" s="79"/>
      <c r="F469" s="1" t="s">
        <v>777</v>
      </c>
      <c r="G469" s="1">
        <v>3364.6265999999996</v>
      </c>
      <c r="H469" t="s">
        <v>784</v>
      </c>
      <c r="I469" s="1" t="s">
        <v>783</v>
      </c>
      <c r="J469" s="1" t="s">
        <v>388</v>
      </c>
    </row>
    <row r="470" spans="1:10" x14ac:dyDescent="0.25">
      <c r="A470" s="1" t="s">
        <v>90</v>
      </c>
      <c r="B470" s="78"/>
      <c r="C470" s="79"/>
      <c r="D470" s="79"/>
      <c r="E470" s="79"/>
      <c r="F470" s="1" t="s">
        <v>785</v>
      </c>
      <c r="G470" s="1">
        <v>973.1259</v>
      </c>
      <c r="H470" t="s">
        <v>786</v>
      </c>
      <c r="I470" s="1" t="s">
        <v>776</v>
      </c>
      <c r="J470" s="1" t="s">
        <v>388</v>
      </c>
    </row>
    <row r="471" spans="1:10" x14ac:dyDescent="0.25">
      <c r="A471" s="1" t="s">
        <v>90</v>
      </c>
      <c r="B471" s="78"/>
      <c r="C471" s="79"/>
      <c r="D471" s="79"/>
      <c r="E471" s="79"/>
      <c r="F471" s="1" t="s">
        <v>787</v>
      </c>
      <c r="G471" s="1">
        <v>6013.2438999999995</v>
      </c>
      <c r="H471" t="s">
        <v>788</v>
      </c>
      <c r="I471" s="1" t="s">
        <v>776</v>
      </c>
      <c r="J471" s="1" t="s">
        <v>388</v>
      </c>
    </row>
    <row r="472" spans="1:10" x14ac:dyDescent="0.25">
      <c r="A472" s="1" t="s">
        <v>90</v>
      </c>
      <c r="B472" s="78"/>
      <c r="C472" s="79"/>
      <c r="D472" s="79"/>
      <c r="E472" s="79"/>
      <c r="F472" s="1" t="s">
        <v>785</v>
      </c>
      <c r="G472" s="1">
        <v>369.95819999999998</v>
      </c>
      <c r="H472" t="s">
        <v>789</v>
      </c>
      <c r="I472" s="1" t="s">
        <v>780</v>
      </c>
      <c r="J472" s="1" t="s">
        <v>388</v>
      </c>
    </row>
    <row r="473" spans="1:10" x14ac:dyDescent="0.25">
      <c r="A473" s="1" t="s">
        <v>90</v>
      </c>
      <c r="B473" s="78"/>
      <c r="C473" s="79"/>
      <c r="D473" s="79"/>
      <c r="E473" s="79"/>
      <c r="F473" s="1" t="s">
        <v>787</v>
      </c>
      <c r="G473" s="1">
        <v>1229.2927</v>
      </c>
      <c r="H473" t="s">
        <v>790</v>
      </c>
      <c r="I473" s="1" t="s">
        <v>780</v>
      </c>
      <c r="J473" s="1" t="s">
        <v>388</v>
      </c>
    </row>
    <row r="474" spans="1:10" x14ac:dyDescent="0.25">
      <c r="A474" s="1" t="s">
        <v>90</v>
      </c>
      <c r="B474" s="78"/>
      <c r="C474" s="79"/>
      <c r="D474" s="79"/>
      <c r="E474" s="79"/>
      <c r="F474" s="1" t="s">
        <v>785</v>
      </c>
      <c r="G474" s="1">
        <v>544.77200000000005</v>
      </c>
      <c r="H474" t="s">
        <v>791</v>
      </c>
      <c r="I474" s="1" t="s">
        <v>783</v>
      </c>
      <c r="J474" s="1" t="s">
        <v>388</v>
      </c>
    </row>
    <row r="475" spans="1:10" x14ac:dyDescent="0.25">
      <c r="A475" s="1" t="s">
        <v>90</v>
      </c>
      <c r="B475" s="78"/>
      <c r="C475" s="79"/>
      <c r="D475" s="79"/>
      <c r="E475" s="79"/>
      <c r="F475" s="1" t="s">
        <v>787</v>
      </c>
      <c r="G475" s="1">
        <v>3498.4692</v>
      </c>
      <c r="H475" t="s">
        <v>792</v>
      </c>
      <c r="I475" s="1" t="s">
        <v>783</v>
      </c>
      <c r="J475" s="1" t="s">
        <v>388</v>
      </c>
    </row>
    <row r="476" spans="1:10" ht="15" customHeight="1" x14ac:dyDescent="0.25">
      <c r="A476" s="1" t="s">
        <v>91</v>
      </c>
      <c r="B476" s="78" t="s">
        <v>91</v>
      </c>
      <c r="C476" s="79" t="s">
        <v>417</v>
      </c>
      <c r="D476" s="79" t="s">
        <v>793</v>
      </c>
      <c r="E476" s="79" t="s">
        <v>794</v>
      </c>
      <c r="F476" s="1" t="s">
        <v>437</v>
      </c>
      <c r="G476" s="1">
        <v>1</v>
      </c>
      <c r="H476" s="1" t="s">
        <v>438</v>
      </c>
      <c r="J476" s="1" t="s">
        <v>388</v>
      </c>
    </row>
    <row r="477" spans="1:10" x14ac:dyDescent="0.25">
      <c r="A477" s="1" t="s">
        <v>91</v>
      </c>
      <c r="B477" s="78"/>
      <c r="C477" s="79"/>
      <c r="D477" s="79"/>
      <c r="E477" s="79"/>
      <c r="F477" s="1" t="s">
        <v>439</v>
      </c>
      <c r="G477" s="1">
        <v>0</v>
      </c>
      <c r="H477" s="1" t="s">
        <v>440</v>
      </c>
      <c r="J477" s="1" t="s">
        <v>388</v>
      </c>
    </row>
    <row r="478" spans="1:10" x14ac:dyDescent="0.25">
      <c r="A478" s="1" t="s">
        <v>91</v>
      </c>
      <c r="B478" s="78"/>
      <c r="C478" s="79"/>
      <c r="D478" s="79"/>
      <c r="E478" s="79"/>
      <c r="F478" s="1" t="s">
        <v>437</v>
      </c>
      <c r="G478" s="1">
        <v>0</v>
      </c>
      <c r="H478" s="1" t="s">
        <v>438</v>
      </c>
      <c r="J478" s="1" t="s">
        <v>388</v>
      </c>
    </row>
    <row r="479" spans="1:10" x14ac:dyDescent="0.25">
      <c r="A479" s="1" t="s">
        <v>91</v>
      </c>
      <c r="B479" s="78"/>
      <c r="C479" s="79"/>
      <c r="D479" s="79"/>
      <c r="E479" s="79"/>
      <c r="F479" s="1" t="s">
        <v>439</v>
      </c>
      <c r="G479" s="1">
        <v>1</v>
      </c>
      <c r="H479" s="1" t="s">
        <v>440</v>
      </c>
      <c r="J479" s="1" t="s">
        <v>388</v>
      </c>
    </row>
    <row r="480" spans="1:10" x14ac:dyDescent="0.25">
      <c r="A480" s="1" t="s">
        <v>91</v>
      </c>
      <c r="B480" s="78"/>
      <c r="C480" s="79"/>
      <c r="D480" s="79"/>
      <c r="E480" s="79"/>
      <c r="F480" s="1" t="s">
        <v>795</v>
      </c>
      <c r="G480" s="1">
        <v>913.51109999999994</v>
      </c>
      <c r="H480" t="s">
        <v>775</v>
      </c>
      <c r="I480" s="1" t="s">
        <v>796</v>
      </c>
      <c r="J480" s="1" t="s">
        <v>388</v>
      </c>
    </row>
    <row r="481" spans="1:10" x14ac:dyDescent="0.25">
      <c r="A481" s="1" t="s">
        <v>91</v>
      </c>
      <c r="B481" s="78"/>
      <c r="C481" s="79"/>
      <c r="D481" s="79"/>
      <c r="E481" s="79"/>
      <c r="F481" s="1" t="s">
        <v>797</v>
      </c>
      <c r="G481" s="1">
        <v>5884.3231999999998</v>
      </c>
      <c r="H481" t="s">
        <v>778</v>
      </c>
      <c r="I481" s="1" t="s">
        <v>796</v>
      </c>
      <c r="J481" s="1" t="s">
        <v>388</v>
      </c>
    </row>
    <row r="482" spans="1:10" x14ac:dyDescent="0.25">
      <c r="A482" s="1" t="s">
        <v>91</v>
      </c>
      <c r="B482" s="78"/>
      <c r="C482" s="79"/>
      <c r="D482" s="79"/>
      <c r="E482" s="79"/>
      <c r="F482" s="1" t="s">
        <v>795</v>
      </c>
      <c r="G482" s="1">
        <v>283.8877</v>
      </c>
      <c r="H482" t="s">
        <v>779</v>
      </c>
      <c r="I482" s="1" t="s">
        <v>798</v>
      </c>
      <c r="J482" s="1" t="s">
        <v>388</v>
      </c>
    </row>
    <row r="483" spans="1:10" x14ac:dyDescent="0.25">
      <c r="A483" s="1" t="s">
        <v>91</v>
      </c>
      <c r="B483" s="78"/>
      <c r="C483" s="79"/>
      <c r="D483" s="79"/>
      <c r="E483" s="79"/>
      <c r="F483" s="1" t="s">
        <v>797</v>
      </c>
      <c r="G483" s="1">
        <v>1171.3374999999999</v>
      </c>
      <c r="H483" t="s">
        <v>781</v>
      </c>
      <c r="I483" s="1" t="s">
        <v>798</v>
      </c>
      <c r="J483" s="1" t="s">
        <v>388</v>
      </c>
    </row>
    <row r="484" spans="1:10" x14ac:dyDescent="0.25">
      <c r="A484" s="1" t="s">
        <v>91</v>
      </c>
      <c r="B484" s="78"/>
      <c r="C484" s="79"/>
      <c r="D484" s="79"/>
      <c r="E484" s="79"/>
      <c r="F484" s="1" t="s">
        <v>795</v>
      </c>
      <c r="G484" s="1">
        <v>455.66370000000001</v>
      </c>
      <c r="H484" t="s">
        <v>782</v>
      </c>
      <c r="I484" s="1" t="s">
        <v>799</v>
      </c>
      <c r="J484" s="1" t="s">
        <v>388</v>
      </c>
    </row>
    <row r="485" spans="1:10" x14ac:dyDescent="0.25">
      <c r="A485" s="1" t="s">
        <v>91</v>
      </c>
      <c r="B485" s="78"/>
      <c r="C485" s="79"/>
      <c r="D485" s="79"/>
      <c r="E485" s="79"/>
      <c r="F485" s="1" t="s">
        <v>797</v>
      </c>
      <c r="G485" s="1">
        <v>3364.6265999999996</v>
      </c>
      <c r="H485" t="s">
        <v>800</v>
      </c>
      <c r="I485" s="1" t="s">
        <v>799</v>
      </c>
      <c r="J485" s="1" t="s">
        <v>388</v>
      </c>
    </row>
    <row r="486" spans="1:10" x14ac:dyDescent="0.25">
      <c r="A486" s="1" t="s">
        <v>91</v>
      </c>
      <c r="B486" s="78"/>
      <c r="C486" s="79"/>
      <c r="D486" s="79"/>
      <c r="E486" s="79"/>
      <c r="F486" s="1" t="s">
        <v>801</v>
      </c>
      <c r="G486" s="1">
        <v>940.38350000000003</v>
      </c>
      <c r="H486" t="s">
        <v>802</v>
      </c>
      <c r="I486" s="1" t="s">
        <v>796</v>
      </c>
      <c r="J486" s="1" t="s">
        <v>388</v>
      </c>
    </row>
    <row r="487" spans="1:10" x14ac:dyDescent="0.25">
      <c r="A487" s="1" t="s">
        <v>91</v>
      </c>
      <c r="B487" s="78"/>
      <c r="C487" s="79"/>
      <c r="D487" s="79"/>
      <c r="E487" s="79"/>
      <c r="F487" s="1" t="s">
        <v>803</v>
      </c>
      <c r="G487" s="1">
        <v>5945.0134999999991</v>
      </c>
      <c r="H487" t="s">
        <v>804</v>
      </c>
      <c r="I487" s="1" t="s">
        <v>796</v>
      </c>
      <c r="J487" s="1" t="s">
        <v>388</v>
      </c>
    </row>
    <row r="488" spans="1:10" x14ac:dyDescent="0.25">
      <c r="A488" s="1" t="s">
        <v>91</v>
      </c>
      <c r="B488" s="78"/>
      <c r="C488" s="79"/>
      <c r="D488" s="79"/>
      <c r="E488" s="79"/>
      <c r="F488" s="1" t="s">
        <v>801</v>
      </c>
      <c r="G488" s="1">
        <v>354.83510000000001</v>
      </c>
      <c r="H488" t="s">
        <v>805</v>
      </c>
      <c r="I488" s="1" t="s">
        <v>798</v>
      </c>
      <c r="J488" s="1" t="s">
        <v>388</v>
      </c>
    </row>
    <row r="489" spans="1:10" x14ac:dyDescent="0.25">
      <c r="A489" s="1" t="s">
        <v>91</v>
      </c>
      <c r="B489" s="78"/>
      <c r="C489" s="79"/>
      <c r="D489" s="79"/>
      <c r="E489" s="79"/>
      <c r="F489" s="1" t="s">
        <v>803</v>
      </c>
      <c r="G489" s="1">
        <v>1205.4153999999999</v>
      </c>
      <c r="H489" t="s">
        <v>806</v>
      </c>
      <c r="I489" s="1" t="s">
        <v>798</v>
      </c>
      <c r="J489" s="1" t="s">
        <v>388</v>
      </c>
    </row>
    <row r="490" spans="1:10" x14ac:dyDescent="0.25">
      <c r="A490" s="1" t="s">
        <v>91</v>
      </c>
      <c r="B490" s="78"/>
      <c r="C490" s="79"/>
      <c r="D490" s="79"/>
      <c r="E490" s="79"/>
      <c r="F490" s="1" t="s">
        <v>801</v>
      </c>
      <c r="G490" s="1">
        <v>528.27980000000002</v>
      </c>
      <c r="H490" t="s">
        <v>807</v>
      </c>
      <c r="I490" s="1" t="s">
        <v>799</v>
      </c>
      <c r="J490" s="1" t="s">
        <v>388</v>
      </c>
    </row>
    <row r="491" spans="1:10" x14ac:dyDescent="0.25">
      <c r="A491" s="1" t="s">
        <v>91</v>
      </c>
      <c r="B491" s="78"/>
      <c r="C491" s="79"/>
      <c r="D491" s="79"/>
      <c r="E491" s="79"/>
      <c r="F491" s="1" t="s">
        <v>803</v>
      </c>
      <c r="G491" s="1">
        <v>3452.4245999999994</v>
      </c>
      <c r="H491" t="s">
        <v>808</v>
      </c>
      <c r="I491" s="1" t="s">
        <v>799</v>
      </c>
      <c r="J491" s="1" t="s">
        <v>388</v>
      </c>
    </row>
    <row r="492" spans="1:10" ht="15" customHeight="1" x14ac:dyDescent="0.25">
      <c r="A492" s="1" t="s">
        <v>92</v>
      </c>
      <c r="B492" s="78" t="s">
        <v>92</v>
      </c>
      <c r="C492" s="79" t="s">
        <v>809</v>
      </c>
      <c r="D492" s="79" t="s">
        <v>810</v>
      </c>
      <c r="E492" s="79" t="s">
        <v>811</v>
      </c>
      <c r="F492" s="1" t="s">
        <v>443</v>
      </c>
      <c r="G492" s="1">
        <v>12000</v>
      </c>
      <c r="H492" s="1" t="s">
        <v>444</v>
      </c>
      <c r="J492" s="1" t="s">
        <v>388</v>
      </c>
    </row>
    <row r="493" spans="1:10" x14ac:dyDescent="0.25">
      <c r="A493" s="1" t="s">
        <v>92</v>
      </c>
      <c r="B493" s="78"/>
      <c r="C493" s="79"/>
      <c r="D493" s="79"/>
      <c r="E493" s="79"/>
      <c r="F493" s="1" t="s">
        <v>445</v>
      </c>
      <c r="G493" s="1">
        <v>3</v>
      </c>
      <c r="H493" s="1" t="s">
        <v>446</v>
      </c>
      <c r="I493" s="1" t="s">
        <v>447</v>
      </c>
      <c r="J493" s="1" t="s">
        <v>388</v>
      </c>
    </row>
    <row r="494" spans="1:10" x14ac:dyDescent="0.25">
      <c r="A494" s="1" t="s">
        <v>92</v>
      </c>
      <c r="B494" s="78"/>
      <c r="C494" s="79"/>
      <c r="D494" s="79"/>
      <c r="E494" s="79"/>
      <c r="F494" s="1" t="s">
        <v>448</v>
      </c>
      <c r="G494" s="1">
        <v>2039.63</v>
      </c>
      <c r="H494" s="1" t="s">
        <v>449</v>
      </c>
      <c r="I494" s="1" t="s">
        <v>450</v>
      </c>
      <c r="J494" s="1" t="s">
        <v>388</v>
      </c>
    </row>
    <row r="495" spans="1:10" x14ac:dyDescent="0.25">
      <c r="A495" s="1" t="s">
        <v>92</v>
      </c>
      <c r="B495" s="78"/>
      <c r="C495" s="79"/>
      <c r="D495" s="79"/>
      <c r="E495" s="79"/>
      <c r="F495" s="1" t="s">
        <v>448</v>
      </c>
      <c r="G495" s="1">
        <v>2039.63</v>
      </c>
      <c r="H495" s="1" t="s">
        <v>454</v>
      </c>
      <c r="I495" s="1" t="s">
        <v>450</v>
      </c>
      <c r="J495" s="1" t="s">
        <v>388</v>
      </c>
    </row>
    <row r="496" spans="1:10" x14ac:dyDescent="0.25">
      <c r="A496" s="1" t="s">
        <v>92</v>
      </c>
      <c r="B496" s="78"/>
      <c r="C496" s="79"/>
      <c r="D496" s="79"/>
      <c r="E496" s="79"/>
      <c r="F496" s="1" t="s">
        <v>445</v>
      </c>
      <c r="G496" s="1">
        <v>2.5</v>
      </c>
      <c r="H496" s="1" t="s">
        <v>456</v>
      </c>
      <c r="I496" s="1" t="s">
        <v>457</v>
      </c>
      <c r="J496" s="1" t="s">
        <v>388</v>
      </c>
    </row>
    <row r="497" spans="1:10" x14ac:dyDescent="0.25">
      <c r="A497" s="1" t="s">
        <v>92</v>
      </c>
      <c r="B497" s="78"/>
      <c r="C497" s="79"/>
      <c r="D497" s="79"/>
      <c r="E497" s="79"/>
      <c r="F497" s="1" t="s">
        <v>448</v>
      </c>
      <c r="G497" s="1">
        <v>2039.63</v>
      </c>
      <c r="H497" s="1" t="s">
        <v>459</v>
      </c>
      <c r="I497" s="1" t="s">
        <v>450</v>
      </c>
      <c r="J497" s="1" t="s">
        <v>388</v>
      </c>
    </row>
    <row r="498" spans="1:10" x14ac:dyDescent="0.25">
      <c r="A498" s="1" t="s">
        <v>92</v>
      </c>
      <c r="B498" s="78"/>
      <c r="C498" s="79"/>
      <c r="D498" s="79"/>
      <c r="E498" s="79"/>
      <c r="F498" s="1" t="s">
        <v>445</v>
      </c>
      <c r="G498" s="1">
        <v>3</v>
      </c>
      <c r="H498" s="1" t="s">
        <v>460</v>
      </c>
      <c r="I498" s="1" t="s">
        <v>461</v>
      </c>
      <c r="J498" s="1" t="s">
        <v>388</v>
      </c>
    </row>
    <row r="499" spans="1:10" x14ac:dyDescent="0.25">
      <c r="A499" s="1" t="s">
        <v>92</v>
      </c>
      <c r="B499" s="78"/>
      <c r="C499" s="79"/>
      <c r="D499" s="79"/>
      <c r="E499" s="79"/>
      <c r="F499" s="1" t="s">
        <v>465</v>
      </c>
      <c r="G499" s="1">
        <v>15</v>
      </c>
      <c r="H499" s="1" t="s">
        <v>466</v>
      </c>
      <c r="I499" s="1" t="s">
        <v>467</v>
      </c>
      <c r="J499" s="1" t="s">
        <v>388</v>
      </c>
    </row>
    <row r="500" spans="1:10" x14ac:dyDescent="0.25">
      <c r="A500" s="1" t="s">
        <v>92</v>
      </c>
      <c r="B500" s="78"/>
      <c r="C500" s="79"/>
      <c r="D500" s="79"/>
      <c r="E500" s="79"/>
      <c r="F500" s="1" t="s">
        <v>465</v>
      </c>
      <c r="G500" s="1">
        <v>15</v>
      </c>
      <c r="H500" s="1" t="s">
        <v>466</v>
      </c>
      <c r="I500" s="1" t="s">
        <v>467</v>
      </c>
      <c r="J500" s="1" t="s">
        <v>388</v>
      </c>
    </row>
    <row r="501" spans="1:10" x14ac:dyDescent="0.25">
      <c r="A501" s="1" t="s">
        <v>92</v>
      </c>
      <c r="B501" s="78"/>
      <c r="C501" s="79"/>
      <c r="D501" s="79"/>
      <c r="E501" s="79"/>
      <c r="F501" s="1" t="s">
        <v>465</v>
      </c>
      <c r="G501" s="1">
        <v>15</v>
      </c>
      <c r="H501" s="1" t="s">
        <v>466</v>
      </c>
      <c r="I501" s="1" t="s">
        <v>467</v>
      </c>
      <c r="J501" s="1" t="s">
        <v>388</v>
      </c>
    </row>
    <row r="502" spans="1:10" x14ac:dyDescent="0.25">
      <c r="A502" s="1" t="s">
        <v>92</v>
      </c>
      <c r="B502" s="78"/>
      <c r="C502" s="79"/>
      <c r="D502" s="79"/>
      <c r="E502" s="79"/>
      <c r="F502" s="1" t="s">
        <v>480</v>
      </c>
      <c r="G502" s="1">
        <v>16.8</v>
      </c>
      <c r="H502" s="1" t="s">
        <v>812</v>
      </c>
      <c r="I502" s="1" t="s">
        <v>447</v>
      </c>
      <c r="J502" s="1" t="s">
        <v>388</v>
      </c>
    </row>
    <row r="503" spans="1:10" ht="15" customHeight="1" x14ac:dyDescent="0.25">
      <c r="A503" s="1" t="s">
        <v>94</v>
      </c>
      <c r="B503" s="78" t="s">
        <v>94</v>
      </c>
      <c r="C503" s="79" t="s">
        <v>809</v>
      </c>
      <c r="D503" s="79" t="s">
        <v>810</v>
      </c>
      <c r="E503" s="79" t="s">
        <v>811</v>
      </c>
      <c r="F503" s="1" t="s">
        <v>443</v>
      </c>
      <c r="G503" s="1">
        <v>12000</v>
      </c>
      <c r="H503" s="1" t="s">
        <v>444</v>
      </c>
      <c r="J503" s="1" t="s">
        <v>388</v>
      </c>
    </row>
    <row r="504" spans="1:10" x14ac:dyDescent="0.25">
      <c r="A504" s="1" t="s">
        <v>94</v>
      </c>
      <c r="B504" s="78"/>
      <c r="C504" s="79"/>
      <c r="D504" s="79"/>
      <c r="E504" s="79"/>
      <c r="F504" s="1" t="s">
        <v>445</v>
      </c>
      <c r="G504" s="1">
        <v>3</v>
      </c>
      <c r="H504" s="1" t="s">
        <v>446</v>
      </c>
      <c r="I504" s="1" t="s">
        <v>447</v>
      </c>
      <c r="J504" s="1" t="s">
        <v>388</v>
      </c>
    </row>
    <row r="505" spans="1:10" x14ac:dyDescent="0.25">
      <c r="A505" s="1" t="s">
        <v>94</v>
      </c>
      <c r="B505" s="78"/>
      <c r="C505" s="79"/>
      <c r="D505" s="79"/>
      <c r="E505" s="79"/>
      <c r="F505" s="1" t="s">
        <v>448</v>
      </c>
      <c r="G505" s="1">
        <v>2039.63</v>
      </c>
      <c r="H505" s="1" t="s">
        <v>449</v>
      </c>
      <c r="I505" s="1" t="s">
        <v>450</v>
      </c>
      <c r="J505" s="1" t="s">
        <v>388</v>
      </c>
    </row>
    <row r="506" spans="1:10" x14ac:dyDescent="0.25">
      <c r="A506" s="1" t="s">
        <v>94</v>
      </c>
      <c r="B506" s="78"/>
      <c r="C506" s="79"/>
      <c r="D506" s="79"/>
      <c r="E506" s="79"/>
      <c r="F506" s="1" t="s">
        <v>448</v>
      </c>
      <c r="G506" s="1">
        <v>2039.63</v>
      </c>
      <c r="H506" s="1" t="s">
        <v>454</v>
      </c>
      <c r="I506" s="1" t="s">
        <v>450</v>
      </c>
      <c r="J506" s="1" t="s">
        <v>388</v>
      </c>
    </row>
    <row r="507" spans="1:10" x14ac:dyDescent="0.25">
      <c r="A507" s="1" t="s">
        <v>94</v>
      </c>
      <c r="B507" s="78"/>
      <c r="C507" s="79"/>
      <c r="D507" s="79"/>
      <c r="E507" s="79"/>
      <c r="F507" s="1" t="s">
        <v>445</v>
      </c>
      <c r="G507" s="1">
        <v>2.5</v>
      </c>
      <c r="H507" s="1" t="s">
        <v>456</v>
      </c>
      <c r="I507" s="1" t="s">
        <v>457</v>
      </c>
      <c r="J507" s="1" t="s">
        <v>388</v>
      </c>
    </row>
    <row r="508" spans="1:10" x14ac:dyDescent="0.25">
      <c r="A508" s="1" t="s">
        <v>94</v>
      </c>
      <c r="B508" s="78"/>
      <c r="C508" s="79"/>
      <c r="D508" s="79"/>
      <c r="E508" s="79"/>
      <c r="F508" s="1" t="s">
        <v>448</v>
      </c>
      <c r="G508" s="1">
        <v>2039.63</v>
      </c>
      <c r="H508" s="1" t="s">
        <v>459</v>
      </c>
      <c r="I508" s="1" t="s">
        <v>450</v>
      </c>
      <c r="J508" s="1" t="s">
        <v>388</v>
      </c>
    </row>
    <row r="509" spans="1:10" x14ac:dyDescent="0.25">
      <c r="A509" s="1" t="s">
        <v>94</v>
      </c>
      <c r="B509" s="78"/>
      <c r="C509" s="79"/>
      <c r="D509" s="79"/>
      <c r="E509" s="79"/>
      <c r="F509" s="1" t="s">
        <v>445</v>
      </c>
      <c r="G509" s="1">
        <v>3</v>
      </c>
      <c r="H509" s="1" t="s">
        <v>460</v>
      </c>
      <c r="I509" s="1" t="s">
        <v>461</v>
      </c>
      <c r="J509" s="1" t="s">
        <v>388</v>
      </c>
    </row>
    <row r="510" spans="1:10" x14ac:dyDescent="0.25">
      <c r="A510" s="1" t="s">
        <v>94</v>
      </c>
      <c r="B510" s="78"/>
      <c r="C510" s="79"/>
      <c r="D510" s="79"/>
      <c r="E510" s="79"/>
      <c r="F510" s="1" t="s">
        <v>465</v>
      </c>
      <c r="G510" s="1">
        <v>15</v>
      </c>
      <c r="H510" s="1" t="s">
        <v>466</v>
      </c>
      <c r="I510" s="1" t="s">
        <v>467</v>
      </c>
      <c r="J510" s="1" t="s">
        <v>388</v>
      </c>
    </row>
    <row r="511" spans="1:10" x14ac:dyDescent="0.25">
      <c r="A511" s="1" t="s">
        <v>94</v>
      </c>
      <c r="B511" s="78"/>
      <c r="C511" s="79"/>
      <c r="D511" s="79"/>
      <c r="E511" s="79"/>
      <c r="F511" s="1" t="s">
        <v>465</v>
      </c>
      <c r="G511" s="1">
        <v>15</v>
      </c>
      <c r="H511" s="1" t="s">
        <v>466</v>
      </c>
      <c r="I511" s="1" t="s">
        <v>467</v>
      </c>
      <c r="J511" s="1" t="s">
        <v>388</v>
      </c>
    </row>
    <row r="512" spans="1:10" x14ac:dyDescent="0.25">
      <c r="A512" s="1" t="s">
        <v>94</v>
      </c>
      <c r="B512" s="78"/>
      <c r="C512" s="79"/>
      <c r="D512" s="79"/>
      <c r="E512" s="79"/>
      <c r="F512" s="1" t="s">
        <v>465</v>
      </c>
      <c r="G512" s="1">
        <v>15</v>
      </c>
      <c r="H512" s="1" t="s">
        <v>466</v>
      </c>
      <c r="I512" s="1" t="s">
        <v>467</v>
      </c>
      <c r="J512" s="1" t="s">
        <v>388</v>
      </c>
    </row>
    <row r="513" spans="1:10" x14ac:dyDescent="0.25">
      <c r="A513" s="1" t="s">
        <v>94</v>
      </c>
      <c r="B513" s="78"/>
      <c r="C513" s="79"/>
      <c r="D513" s="79"/>
      <c r="E513" s="79"/>
      <c r="F513" s="1" t="s">
        <v>480</v>
      </c>
      <c r="G513" s="1">
        <v>24</v>
      </c>
      <c r="H513" s="1" t="s">
        <v>813</v>
      </c>
      <c r="I513" s="1" t="s">
        <v>447</v>
      </c>
      <c r="J513" s="1" t="s">
        <v>388</v>
      </c>
    </row>
    <row r="514" spans="1:10" ht="15" customHeight="1" x14ac:dyDescent="0.25">
      <c r="A514" s="1" t="s">
        <v>96</v>
      </c>
      <c r="B514" s="78" t="s">
        <v>96</v>
      </c>
      <c r="C514" s="79" t="s">
        <v>809</v>
      </c>
      <c r="D514" s="79" t="s">
        <v>810</v>
      </c>
      <c r="E514" s="79" t="s">
        <v>811</v>
      </c>
      <c r="F514" s="1" t="s">
        <v>443</v>
      </c>
      <c r="G514" s="1">
        <v>12000</v>
      </c>
      <c r="H514" s="1" t="s">
        <v>444</v>
      </c>
      <c r="J514" s="1" t="s">
        <v>388</v>
      </c>
    </row>
    <row r="515" spans="1:10" x14ac:dyDescent="0.25">
      <c r="A515" s="1" t="s">
        <v>96</v>
      </c>
      <c r="B515" s="78"/>
      <c r="C515" s="79"/>
      <c r="D515" s="79"/>
      <c r="E515" s="79"/>
      <c r="F515" s="1" t="s">
        <v>445</v>
      </c>
      <c r="G515" s="1">
        <v>3</v>
      </c>
      <c r="H515" s="1" t="s">
        <v>446</v>
      </c>
      <c r="I515" s="1" t="s">
        <v>447</v>
      </c>
      <c r="J515" s="1" t="s">
        <v>388</v>
      </c>
    </row>
    <row r="516" spans="1:10" x14ac:dyDescent="0.25">
      <c r="A516" s="1" t="s">
        <v>96</v>
      </c>
      <c r="B516" s="78"/>
      <c r="C516" s="79"/>
      <c r="D516" s="79"/>
      <c r="E516" s="79"/>
      <c r="F516" s="1" t="s">
        <v>448</v>
      </c>
      <c r="G516" s="1">
        <v>2039.63</v>
      </c>
      <c r="H516" s="1" t="s">
        <v>449</v>
      </c>
      <c r="I516" s="1" t="s">
        <v>450</v>
      </c>
      <c r="J516" s="1" t="s">
        <v>388</v>
      </c>
    </row>
    <row r="517" spans="1:10" x14ac:dyDescent="0.25">
      <c r="A517" s="1" t="s">
        <v>96</v>
      </c>
      <c r="B517" s="78"/>
      <c r="C517" s="79"/>
      <c r="D517" s="79"/>
      <c r="E517" s="79"/>
      <c r="F517" s="1" t="s">
        <v>448</v>
      </c>
      <c r="G517" s="1">
        <v>2039.63</v>
      </c>
      <c r="H517" s="1" t="s">
        <v>454</v>
      </c>
      <c r="I517" s="1" t="s">
        <v>450</v>
      </c>
      <c r="J517" s="1" t="s">
        <v>388</v>
      </c>
    </row>
    <row r="518" spans="1:10" x14ac:dyDescent="0.25">
      <c r="A518" s="1" t="s">
        <v>96</v>
      </c>
      <c r="B518" s="78"/>
      <c r="C518" s="79"/>
      <c r="D518" s="79"/>
      <c r="E518" s="79"/>
      <c r="F518" s="1" t="s">
        <v>445</v>
      </c>
      <c r="G518" s="1">
        <v>2.5</v>
      </c>
      <c r="H518" s="1" t="s">
        <v>456</v>
      </c>
      <c r="I518" s="1" t="s">
        <v>457</v>
      </c>
      <c r="J518" s="1" t="s">
        <v>388</v>
      </c>
    </row>
    <row r="519" spans="1:10" x14ac:dyDescent="0.25">
      <c r="A519" s="1" t="s">
        <v>96</v>
      </c>
      <c r="B519" s="78"/>
      <c r="C519" s="79"/>
      <c r="D519" s="79"/>
      <c r="E519" s="79"/>
      <c r="F519" s="1" t="s">
        <v>448</v>
      </c>
      <c r="G519" s="1">
        <v>2039.63</v>
      </c>
      <c r="H519" s="1" t="s">
        <v>459</v>
      </c>
      <c r="I519" s="1" t="s">
        <v>450</v>
      </c>
      <c r="J519" s="1" t="s">
        <v>388</v>
      </c>
    </row>
    <row r="520" spans="1:10" x14ac:dyDescent="0.25">
      <c r="A520" s="1" t="s">
        <v>96</v>
      </c>
      <c r="B520" s="78"/>
      <c r="C520" s="79"/>
      <c r="D520" s="79"/>
      <c r="E520" s="79"/>
      <c r="F520" s="1" t="s">
        <v>445</v>
      </c>
      <c r="G520" s="1">
        <v>3</v>
      </c>
      <c r="H520" s="1" t="s">
        <v>460</v>
      </c>
      <c r="I520" s="1" t="s">
        <v>461</v>
      </c>
      <c r="J520" s="1" t="s">
        <v>388</v>
      </c>
    </row>
    <row r="521" spans="1:10" x14ac:dyDescent="0.25">
      <c r="A521" s="1" t="s">
        <v>96</v>
      </c>
      <c r="B521" s="78"/>
      <c r="C521" s="79"/>
      <c r="D521" s="79"/>
      <c r="E521" s="79"/>
      <c r="F521" s="1" t="s">
        <v>465</v>
      </c>
      <c r="G521" s="1">
        <v>15</v>
      </c>
      <c r="H521" s="1" t="s">
        <v>466</v>
      </c>
      <c r="I521" s="1" t="s">
        <v>467</v>
      </c>
      <c r="J521" s="1" t="s">
        <v>388</v>
      </c>
    </row>
    <row r="522" spans="1:10" x14ac:dyDescent="0.25">
      <c r="A522" s="1" t="s">
        <v>96</v>
      </c>
      <c r="B522" s="78"/>
      <c r="C522" s="79"/>
      <c r="D522" s="79"/>
      <c r="E522" s="79"/>
      <c r="F522" s="1" t="s">
        <v>465</v>
      </c>
      <c r="G522" s="1">
        <v>15</v>
      </c>
      <c r="H522" s="1" t="s">
        <v>466</v>
      </c>
      <c r="I522" s="1" t="s">
        <v>467</v>
      </c>
      <c r="J522" s="1" t="s">
        <v>388</v>
      </c>
    </row>
    <row r="523" spans="1:10" x14ac:dyDescent="0.25">
      <c r="A523" s="1" t="s">
        <v>96</v>
      </c>
      <c r="B523" s="78"/>
      <c r="C523" s="79"/>
      <c r="D523" s="79"/>
      <c r="E523" s="79"/>
      <c r="F523" s="1" t="s">
        <v>465</v>
      </c>
      <c r="G523" s="1">
        <v>15</v>
      </c>
      <c r="H523" s="1" t="s">
        <v>466</v>
      </c>
      <c r="I523" s="1" t="s">
        <v>467</v>
      </c>
      <c r="J523" s="1" t="s">
        <v>388</v>
      </c>
    </row>
    <row r="524" spans="1:10" x14ac:dyDescent="0.25">
      <c r="A524" s="1" t="s">
        <v>96</v>
      </c>
      <c r="B524" s="78"/>
      <c r="C524" s="79"/>
      <c r="D524" s="79"/>
      <c r="E524" s="79"/>
      <c r="F524" s="1" t="s">
        <v>480</v>
      </c>
      <c r="G524" s="1">
        <v>17.8</v>
      </c>
      <c r="H524" s="1" t="s">
        <v>812</v>
      </c>
      <c r="I524" s="1" t="s">
        <v>447</v>
      </c>
      <c r="J524" s="1" t="s">
        <v>388</v>
      </c>
    </row>
    <row r="525" spans="1:10" ht="15" customHeight="1" x14ac:dyDescent="0.25">
      <c r="A525" s="1" t="s">
        <v>98</v>
      </c>
      <c r="B525" s="78" t="s">
        <v>98</v>
      </c>
      <c r="C525" s="79" t="s">
        <v>809</v>
      </c>
      <c r="D525" s="79" t="s">
        <v>810</v>
      </c>
      <c r="E525" s="79" t="s">
        <v>811</v>
      </c>
      <c r="F525" s="1" t="s">
        <v>443</v>
      </c>
      <c r="G525" s="1">
        <v>12000</v>
      </c>
      <c r="H525" s="1" t="s">
        <v>444</v>
      </c>
      <c r="J525" s="1" t="s">
        <v>388</v>
      </c>
    </row>
    <row r="526" spans="1:10" x14ac:dyDescent="0.25">
      <c r="A526" s="1" t="s">
        <v>98</v>
      </c>
      <c r="B526" s="78"/>
      <c r="C526" s="79"/>
      <c r="D526" s="79"/>
      <c r="E526" s="79"/>
      <c r="F526" s="1" t="s">
        <v>445</v>
      </c>
      <c r="G526" s="1">
        <v>3</v>
      </c>
      <c r="H526" s="1" t="s">
        <v>446</v>
      </c>
      <c r="I526" s="1" t="s">
        <v>447</v>
      </c>
      <c r="J526" s="1" t="s">
        <v>388</v>
      </c>
    </row>
    <row r="527" spans="1:10" x14ac:dyDescent="0.25">
      <c r="A527" s="1" t="s">
        <v>98</v>
      </c>
      <c r="B527" s="78"/>
      <c r="C527" s="79"/>
      <c r="D527" s="79"/>
      <c r="E527" s="79"/>
      <c r="F527" s="1" t="s">
        <v>448</v>
      </c>
      <c r="G527" s="1">
        <v>2039.63</v>
      </c>
      <c r="H527" s="1" t="s">
        <v>449</v>
      </c>
      <c r="I527" s="1" t="s">
        <v>450</v>
      </c>
      <c r="J527" s="1" t="s">
        <v>388</v>
      </c>
    </row>
    <row r="528" spans="1:10" x14ac:dyDescent="0.25">
      <c r="A528" s="1" t="s">
        <v>98</v>
      </c>
      <c r="B528" s="78"/>
      <c r="C528" s="79"/>
      <c r="D528" s="79"/>
      <c r="E528" s="79"/>
      <c r="F528" s="1" t="s">
        <v>448</v>
      </c>
      <c r="G528" s="1">
        <v>2039.63</v>
      </c>
      <c r="H528" s="1" t="s">
        <v>454</v>
      </c>
      <c r="I528" s="1" t="s">
        <v>450</v>
      </c>
      <c r="J528" s="1" t="s">
        <v>388</v>
      </c>
    </row>
    <row r="529" spans="1:10" x14ac:dyDescent="0.25">
      <c r="A529" s="1" t="s">
        <v>98</v>
      </c>
      <c r="B529" s="78"/>
      <c r="C529" s="79"/>
      <c r="D529" s="79"/>
      <c r="E529" s="79"/>
      <c r="F529" s="1" t="s">
        <v>445</v>
      </c>
      <c r="G529" s="1">
        <v>2.5</v>
      </c>
      <c r="H529" s="1" t="s">
        <v>456</v>
      </c>
      <c r="I529" s="1" t="s">
        <v>457</v>
      </c>
      <c r="J529" s="1" t="s">
        <v>388</v>
      </c>
    </row>
    <row r="530" spans="1:10" x14ac:dyDescent="0.25">
      <c r="A530" s="1" t="s">
        <v>98</v>
      </c>
      <c r="B530" s="78"/>
      <c r="C530" s="79"/>
      <c r="D530" s="79"/>
      <c r="E530" s="79"/>
      <c r="F530" s="1" t="s">
        <v>448</v>
      </c>
      <c r="G530" s="1">
        <v>2039.63</v>
      </c>
      <c r="H530" s="1" t="s">
        <v>459</v>
      </c>
      <c r="I530" s="1" t="s">
        <v>450</v>
      </c>
      <c r="J530" s="1" t="s">
        <v>388</v>
      </c>
    </row>
    <row r="531" spans="1:10" x14ac:dyDescent="0.25">
      <c r="A531" s="1" t="s">
        <v>98</v>
      </c>
      <c r="B531" s="78"/>
      <c r="C531" s="79"/>
      <c r="D531" s="79"/>
      <c r="E531" s="79"/>
      <c r="F531" s="1" t="s">
        <v>445</v>
      </c>
      <c r="G531" s="1">
        <v>3</v>
      </c>
      <c r="H531" s="1" t="s">
        <v>460</v>
      </c>
      <c r="I531" s="1" t="s">
        <v>461</v>
      </c>
      <c r="J531" s="1" t="s">
        <v>388</v>
      </c>
    </row>
    <row r="532" spans="1:10" x14ac:dyDescent="0.25">
      <c r="A532" s="1" t="s">
        <v>98</v>
      </c>
      <c r="B532" s="78"/>
      <c r="C532" s="79"/>
      <c r="D532" s="79"/>
      <c r="E532" s="79"/>
      <c r="F532" s="1" t="s">
        <v>465</v>
      </c>
      <c r="G532" s="1">
        <v>15</v>
      </c>
      <c r="H532" s="1" t="s">
        <v>466</v>
      </c>
      <c r="I532" s="1" t="s">
        <v>467</v>
      </c>
      <c r="J532" s="1" t="s">
        <v>388</v>
      </c>
    </row>
    <row r="533" spans="1:10" x14ac:dyDescent="0.25">
      <c r="A533" s="1" t="s">
        <v>98</v>
      </c>
      <c r="B533" s="78"/>
      <c r="C533" s="79"/>
      <c r="D533" s="79"/>
      <c r="E533" s="79"/>
      <c r="F533" s="1" t="s">
        <v>465</v>
      </c>
      <c r="G533" s="1">
        <v>15</v>
      </c>
      <c r="H533" s="1" t="s">
        <v>466</v>
      </c>
      <c r="I533" s="1" t="s">
        <v>467</v>
      </c>
      <c r="J533" s="1" t="s">
        <v>388</v>
      </c>
    </row>
    <row r="534" spans="1:10" x14ac:dyDescent="0.25">
      <c r="A534" s="1" t="s">
        <v>98</v>
      </c>
      <c r="B534" s="78"/>
      <c r="C534" s="79"/>
      <c r="D534" s="79"/>
      <c r="E534" s="79"/>
      <c r="F534" s="1" t="s">
        <v>465</v>
      </c>
      <c r="G534" s="1">
        <v>15</v>
      </c>
      <c r="H534" s="1" t="s">
        <v>466</v>
      </c>
      <c r="I534" s="1" t="s">
        <v>467</v>
      </c>
      <c r="J534" s="1" t="s">
        <v>388</v>
      </c>
    </row>
    <row r="535" spans="1:10" x14ac:dyDescent="0.25">
      <c r="A535" s="1" t="s">
        <v>98</v>
      </c>
      <c r="B535" s="78"/>
      <c r="C535" s="79"/>
      <c r="D535" s="79"/>
      <c r="E535" s="79"/>
      <c r="F535" s="1" t="s">
        <v>480</v>
      </c>
      <c r="G535" s="1">
        <v>16</v>
      </c>
      <c r="H535" s="1" t="s">
        <v>813</v>
      </c>
      <c r="I535" s="1" t="s">
        <v>447</v>
      </c>
      <c r="J535" s="1" t="s">
        <v>388</v>
      </c>
    </row>
    <row r="536" spans="1:10" x14ac:dyDescent="0.25">
      <c r="A536" s="1" t="s">
        <v>100</v>
      </c>
      <c r="B536" s="78" t="s">
        <v>100</v>
      </c>
      <c r="C536" s="79" t="s">
        <v>809</v>
      </c>
      <c r="D536" s="79" t="s">
        <v>814</v>
      </c>
      <c r="E536" s="79" t="s">
        <v>815</v>
      </c>
      <c r="F536" s="1" t="s">
        <v>420</v>
      </c>
      <c r="G536" s="1">
        <v>1257</v>
      </c>
      <c r="H536" s="1" t="s">
        <v>421</v>
      </c>
      <c r="I536" s="1" t="s">
        <v>422</v>
      </c>
      <c r="J536" s="1" t="s">
        <v>388</v>
      </c>
    </row>
    <row r="537" spans="1:10" x14ac:dyDescent="0.25">
      <c r="A537" s="1" t="s">
        <v>100</v>
      </c>
      <c r="B537" s="78"/>
      <c r="C537" s="79"/>
      <c r="D537" s="79"/>
      <c r="E537" s="79"/>
      <c r="F537" s="1" t="s">
        <v>423</v>
      </c>
      <c r="G537" s="1">
        <v>3.28</v>
      </c>
      <c r="H537" s="1" t="s">
        <v>424</v>
      </c>
      <c r="I537" s="1" t="s">
        <v>425</v>
      </c>
      <c r="J537" s="1" t="s">
        <v>388</v>
      </c>
    </row>
    <row r="538" spans="1:10" x14ac:dyDescent="0.25">
      <c r="A538" s="1" t="s">
        <v>100</v>
      </c>
      <c r="B538" s="78"/>
      <c r="C538" s="79"/>
      <c r="D538" s="79"/>
      <c r="E538" s="79"/>
      <c r="F538" s="1" t="s">
        <v>420</v>
      </c>
      <c r="G538" s="1">
        <v>949</v>
      </c>
      <c r="H538" s="1" t="s">
        <v>428</v>
      </c>
      <c r="I538" s="1" t="s">
        <v>422</v>
      </c>
      <c r="J538" s="1" t="s">
        <v>388</v>
      </c>
    </row>
    <row r="539" spans="1:10" x14ac:dyDescent="0.25">
      <c r="A539" s="1" t="s">
        <v>100</v>
      </c>
      <c r="B539" s="78"/>
      <c r="C539" s="79"/>
      <c r="D539" s="79"/>
      <c r="E539" s="79"/>
      <c r="F539" s="1" t="s">
        <v>423</v>
      </c>
      <c r="G539" s="1">
        <v>2.68</v>
      </c>
      <c r="H539" s="1" t="s">
        <v>429</v>
      </c>
      <c r="I539" s="1" t="s">
        <v>425</v>
      </c>
      <c r="J539" s="1" t="s">
        <v>388</v>
      </c>
    </row>
    <row r="540" spans="1:10" x14ac:dyDescent="0.25">
      <c r="A540" s="1" t="s">
        <v>100</v>
      </c>
      <c r="B540" s="78"/>
      <c r="C540" s="79"/>
      <c r="D540" s="79"/>
      <c r="E540" s="79"/>
      <c r="F540" s="1" t="s">
        <v>420</v>
      </c>
      <c r="G540" s="1">
        <v>2138</v>
      </c>
      <c r="H540" s="1" t="s">
        <v>431</v>
      </c>
      <c r="I540" s="1" t="s">
        <v>422</v>
      </c>
      <c r="J540" s="1" t="s">
        <v>388</v>
      </c>
    </row>
    <row r="541" spans="1:10" x14ac:dyDescent="0.25">
      <c r="A541" s="1" t="s">
        <v>100</v>
      </c>
      <c r="B541" s="78"/>
      <c r="C541" s="79"/>
      <c r="D541" s="79"/>
      <c r="E541" s="79"/>
      <c r="F541" s="1" t="s">
        <v>423</v>
      </c>
      <c r="G541" s="1">
        <v>2.89</v>
      </c>
      <c r="H541" s="1" t="s">
        <v>432</v>
      </c>
      <c r="I541" s="1" t="s">
        <v>425</v>
      </c>
      <c r="J541" s="1" t="s">
        <v>388</v>
      </c>
    </row>
    <row r="542" spans="1:10" x14ac:dyDescent="0.25">
      <c r="A542" s="1" t="s">
        <v>100</v>
      </c>
      <c r="B542" s="78"/>
      <c r="C542" s="79"/>
      <c r="D542" s="79"/>
      <c r="E542" s="79"/>
      <c r="F542" s="1" t="s">
        <v>816</v>
      </c>
      <c r="G542" s="1">
        <v>0.05</v>
      </c>
      <c r="H542" s="1" t="s">
        <v>817</v>
      </c>
      <c r="I542" s="1" t="s">
        <v>818</v>
      </c>
      <c r="J542" s="1" t="s">
        <v>388</v>
      </c>
    </row>
    <row r="543" spans="1:10" x14ac:dyDescent="0.25">
      <c r="A543" s="1" t="s">
        <v>102</v>
      </c>
      <c r="B543" s="78" t="s">
        <v>102</v>
      </c>
      <c r="C543" s="79" t="s">
        <v>819</v>
      </c>
      <c r="D543" s="79"/>
      <c r="E543" s="79" t="s">
        <v>820</v>
      </c>
      <c r="F543" s="1" t="s">
        <v>821</v>
      </c>
      <c r="G543" s="1">
        <v>2.8</v>
      </c>
      <c r="H543" s="1" t="s">
        <v>822</v>
      </c>
      <c r="I543" s="1" t="s">
        <v>823</v>
      </c>
      <c r="J543" s="1" t="s">
        <v>388</v>
      </c>
    </row>
    <row r="544" spans="1:10" x14ac:dyDescent="0.25">
      <c r="A544" s="1" t="s">
        <v>102</v>
      </c>
      <c r="B544" s="78"/>
      <c r="C544" s="79"/>
      <c r="D544" s="79"/>
      <c r="E544" s="79"/>
      <c r="F544" s="1" t="s">
        <v>824</v>
      </c>
      <c r="G544" s="1">
        <v>38.9</v>
      </c>
      <c r="H544" s="1" t="s">
        <v>825</v>
      </c>
      <c r="I544" s="1" t="s">
        <v>823</v>
      </c>
      <c r="J544" s="1" t="s">
        <v>388</v>
      </c>
    </row>
    <row r="545" spans="1:10" x14ac:dyDescent="0.25">
      <c r="A545" s="1" t="s">
        <v>102</v>
      </c>
      <c r="B545" s="78"/>
      <c r="C545" s="79"/>
      <c r="D545" s="79"/>
      <c r="E545" s="79"/>
      <c r="F545" s="1" t="s">
        <v>826</v>
      </c>
      <c r="G545" s="1">
        <v>2200</v>
      </c>
      <c r="H545" s="1" t="s">
        <v>827</v>
      </c>
      <c r="I545" s="1" t="s">
        <v>823</v>
      </c>
      <c r="J545" s="1" t="s">
        <v>388</v>
      </c>
    </row>
    <row r="546" spans="1:10" x14ac:dyDescent="0.25">
      <c r="A546" s="1" t="s">
        <v>105</v>
      </c>
      <c r="B546" s="78" t="s">
        <v>105</v>
      </c>
      <c r="C546" s="79" t="s">
        <v>383</v>
      </c>
      <c r="D546" s="79" t="s">
        <v>828</v>
      </c>
      <c r="E546" s="79" t="s">
        <v>504</v>
      </c>
      <c r="F546" s="1" t="s">
        <v>420</v>
      </c>
      <c r="G546" s="1">
        <v>1257</v>
      </c>
      <c r="H546" s="1" t="s">
        <v>421</v>
      </c>
      <c r="I546" s="1" t="s">
        <v>422</v>
      </c>
      <c r="J546" s="1" t="s">
        <v>388</v>
      </c>
    </row>
    <row r="547" spans="1:10" x14ac:dyDescent="0.25">
      <c r="A547" s="1" t="s">
        <v>105</v>
      </c>
      <c r="B547" s="78"/>
      <c r="C547" s="79"/>
      <c r="D547" s="79"/>
      <c r="E547" s="79"/>
      <c r="F547" s="1" t="s">
        <v>508</v>
      </c>
      <c r="G547" s="1">
        <v>2.77</v>
      </c>
      <c r="H547" s="1" t="s">
        <v>509</v>
      </c>
      <c r="I547" s="1" t="s">
        <v>425</v>
      </c>
      <c r="J547" s="1" t="s">
        <v>388</v>
      </c>
    </row>
    <row r="548" spans="1:10" x14ac:dyDescent="0.25">
      <c r="A548" s="1" t="s">
        <v>105</v>
      </c>
      <c r="B548" s="78"/>
      <c r="C548" s="79"/>
      <c r="D548" s="79"/>
      <c r="E548" s="79"/>
      <c r="F548" s="1" t="s">
        <v>420</v>
      </c>
      <c r="G548" s="1">
        <v>949</v>
      </c>
      <c r="H548" s="1" t="s">
        <v>428</v>
      </c>
      <c r="I548" s="1" t="s">
        <v>422</v>
      </c>
      <c r="J548" s="1" t="s">
        <v>388</v>
      </c>
    </row>
    <row r="549" spans="1:10" x14ac:dyDescent="0.25">
      <c r="A549" s="1" t="s">
        <v>105</v>
      </c>
      <c r="B549" s="78"/>
      <c r="C549" s="79"/>
      <c r="D549" s="79"/>
      <c r="E549" s="79"/>
      <c r="F549" s="1" t="s">
        <v>508</v>
      </c>
      <c r="G549" s="1">
        <v>1.75</v>
      </c>
      <c r="H549" s="1" t="s">
        <v>510</v>
      </c>
      <c r="I549" s="1" t="s">
        <v>425</v>
      </c>
      <c r="J549" s="1" t="s">
        <v>388</v>
      </c>
    </row>
    <row r="550" spans="1:10" x14ac:dyDescent="0.25">
      <c r="A550" s="1" t="s">
        <v>105</v>
      </c>
      <c r="B550" s="78"/>
      <c r="C550" s="79"/>
      <c r="D550" s="79"/>
      <c r="E550" s="79"/>
      <c r="F550" s="1" t="s">
        <v>420</v>
      </c>
      <c r="G550" s="1">
        <v>2138</v>
      </c>
      <c r="H550" s="1" t="s">
        <v>431</v>
      </c>
      <c r="I550" s="1" t="s">
        <v>422</v>
      </c>
      <c r="J550" s="1" t="s">
        <v>388</v>
      </c>
    </row>
    <row r="551" spans="1:10" x14ac:dyDescent="0.25">
      <c r="A551" s="1" t="s">
        <v>105</v>
      </c>
      <c r="B551" s="78"/>
      <c r="C551" s="79"/>
      <c r="D551" s="79"/>
      <c r="E551" s="79"/>
      <c r="F551" s="1" t="s">
        <v>508</v>
      </c>
      <c r="G551" s="1">
        <v>0.47</v>
      </c>
      <c r="H551" s="1" t="s">
        <v>511</v>
      </c>
      <c r="I551" s="1" t="s">
        <v>425</v>
      </c>
      <c r="J551" s="1" t="s">
        <v>388</v>
      </c>
    </row>
    <row r="552" spans="1:10" x14ac:dyDescent="0.25">
      <c r="A552" s="1" t="s">
        <v>105</v>
      </c>
      <c r="B552" s="78"/>
      <c r="C552" s="79"/>
      <c r="D552" s="79"/>
      <c r="E552" s="79"/>
      <c r="F552" s="1" t="s">
        <v>829</v>
      </c>
      <c r="G552" s="1">
        <v>0.15640000000000001</v>
      </c>
      <c r="H552" s="1" t="s">
        <v>830</v>
      </c>
      <c r="I552" s="1" t="s">
        <v>831</v>
      </c>
      <c r="J552" s="1" t="s">
        <v>388</v>
      </c>
    </row>
    <row r="553" spans="1:10" ht="15" customHeight="1" x14ac:dyDescent="0.25">
      <c r="A553" s="1" t="s">
        <v>107</v>
      </c>
      <c r="B553" s="78" t="s">
        <v>107</v>
      </c>
      <c r="C553" s="79" t="s">
        <v>417</v>
      </c>
      <c r="D553" s="79" t="s">
        <v>832</v>
      </c>
      <c r="E553" s="79" t="s">
        <v>419</v>
      </c>
      <c r="F553" s="1" t="s">
        <v>420</v>
      </c>
      <c r="G553" s="1">
        <v>1257</v>
      </c>
      <c r="H553" s="1" t="s">
        <v>421</v>
      </c>
      <c r="I553" s="1" t="s">
        <v>422</v>
      </c>
      <c r="J553" s="1" t="s">
        <v>388</v>
      </c>
    </row>
    <row r="554" spans="1:10" x14ac:dyDescent="0.25">
      <c r="A554" s="1" t="s">
        <v>107</v>
      </c>
      <c r="B554" s="78"/>
      <c r="C554" s="79"/>
      <c r="D554" s="79"/>
      <c r="E554" s="79"/>
      <c r="F554" s="1" t="s">
        <v>423</v>
      </c>
      <c r="G554" s="1">
        <v>3.28</v>
      </c>
      <c r="H554" s="1" t="s">
        <v>424</v>
      </c>
      <c r="I554" s="1" t="s">
        <v>425</v>
      </c>
      <c r="J554" s="1" t="s">
        <v>388</v>
      </c>
    </row>
    <row r="555" spans="1:10" x14ac:dyDescent="0.25">
      <c r="A555" s="1" t="s">
        <v>107</v>
      </c>
      <c r="B555" s="78"/>
      <c r="C555" s="79"/>
      <c r="D555" s="79"/>
      <c r="E555" s="79"/>
      <c r="F555" s="1" t="s">
        <v>426</v>
      </c>
      <c r="G555" s="1">
        <v>1.36</v>
      </c>
      <c r="H555" s="1" t="s">
        <v>427</v>
      </c>
      <c r="I555" s="1" t="s">
        <v>425</v>
      </c>
      <c r="J555" s="1" t="s">
        <v>388</v>
      </c>
    </row>
    <row r="556" spans="1:10" x14ac:dyDescent="0.25">
      <c r="A556" s="1" t="s">
        <v>107</v>
      </c>
      <c r="B556" s="78"/>
      <c r="C556" s="79"/>
      <c r="D556" s="79"/>
      <c r="E556" s="79"/>
      <c r="F556" s="1" t="s">
        <v>420</v>
      </c>
      <c r="G556" s="1">
        <v>949</v>
      </c>
      <c r="H556" s="1" t="s">
        <v>428</v>
      </c>
      <c r="I556" s="1" t="s">
        <v>422</v>
      </c>
      <c r="J556" s="1" t="s">
        <v>388</v>
      </c>
    </row>
    <row r="557" spans="1:10" x14ac:dyDescent="0.25">
      <c r="A557" s="1" t="s">
        <v>107</v>
      </c>
      <c r="B557" s="78"/>
      <c r="C557" s="79"/>
      <c r="D557" s="79"/>
      <c r="E557" s="79"/>
      <c r="F557" s="1" t="s">
        <v>423</v>
      </c>
      <c r="G557" s="1">
        <v>2.68</v>
      </c>
      <c r="H557" s="1" t="s">
        <v>429</v>
      </c>
      <c r="I557" s="1" t="s">
        <v>425</v>
      </c>
      <c r="J557" s="1" t="s">
        <v>388</v>
      </c>
    </row>
    <row r="558" spans="1:10" x14ac:dyDescent="0.25">
      <c r="A558" s="1" t="s">
        <v>107</v>
      </c>
      <c r="B558" s="78"/>
      <c r="C558" s="79"/>
      <c r="D558" s="79"/>
      <c r="E558" s="79"/>
      <c r="F558" s="1" t="s">
        <v>426</v>
      </c>
      <c r="G558" s="1">
        <v>0.23</v>
      </c>
      <c r="H558" s="1" t="s">
        <v>430</v>
      </c>
      <c r="I558" s="1" t="s">
        <v>425</v>
      </c>
      <c r="J558" s="1" t="s">
        <v>388</v>
      </c>
    </row>
    <row r="559" spans="1:10" x14ac:dyDescent="0.25">
      <c r="A559" s="1" t="s">
        <v>107</v>
      </c>
      <c r="B559" s="78"/>
      <c r="C559" s="79"/>
      <c r="D559" s="79"/>
      <c r="E559" s="79"/>
      <c r="F559" s="1" t="s">
        <v>420</v>
      </c>
      <c r="G559" s="1">
        <v>2138</v>
      </c>
      <c r="H559" s="1" t="s">
        <v>431</v>
      </c>
      <c r="I559" s="1" t="s">
        <v>422</v>
      </c>
      <c r="J559" s="1" t="s">
        <v>388</v>
      </c>
    </row>
    <row r="560" spans="1:10" x14ac:dyDescent="0.25">
      <c r="A560" s="1" t="s">
        <v>107</v>
      </c>
      <c r="B560" s="78"/>
      <c r="C560" s="79"/>
      <c r="D560" s="79"/>
      <c r="E560" s="79"/>
      <c r="F560" s="1" t="s">
        <v>423</v>
      </c>
      <c r="G560" s="1">
        <v>2.89</v>
      </c>
      <c r="H560" s="1" t="s">
        <v>432</v>
      </c>
      <c r="I560" s="1" t="s">
        <v>425</v>
      </c>
      <c r="J560" s="1" t="s">
        <v>388</v>
      </c>
    </row>
    <row r="561" spans="1:10" x14ac:dyDescent="0.25">
      <c r="A561" s="1" t="s">
        <v>107</v>
      </c>
      <c r="B561" s="78"/>
      <c r="C561" s="79"/>
      <c r="D561" s="79"/>
      <c r="E561" s="79"/>
      <c r="F561" s="1" t="s">
        <v>426</v>
      </c>
      <c r="G561" s="1">
        <v>0.76</v>
      </c>
      <c r="H561" s="1" t="s">
        <v>433</v>
      </c>
      <c r="I561" s="1" t="s">
        <v>425</v>
      </c>
      <c r="J561" s="1" t="s">
        <v>388</v>
      </c>
    </row>
    <row r="562" spans="1:10" x14ac:dyDescent="0.25">
      <c r="A562" s="1" t="s">
        <v>107</v>
      </c>
      <c r="B562" s="78"/>
      <c r="C562" s="79"/>
      <c r="D562" s="79"/>
      <c r="E562" s="79"/>
      <c r="F562" s="1" t="s">
        <v>829</v>
      </c>
      <c r="G562" s="1">
        <v>0.02</v>
      </c>
      <c r="H562" s="1" t="s">
        <v>833</v>
      </c>
      <c r="I562" s="1" t="s">
        <v>295</v>
      </c>
      <c r="J562" s="1" t="s">
        <v>388</v>
      </c>
    </row>
    <row r="563" spans="1:10" x14ac:dyDescent="0.25">
      <c r="A563" s="1" t="s">
        <v>107</v>
      </c>
      <c r="B563" s="78"/>
      <c r="C563" s="79"/>
      <c r="D563" s="79"/>
      <c r="E563" s="79"/>
      <c r="F563" s="1" t="s">
        <v>437</v>
      </c>
      <c r="G563" s="1">
        <v>1</v>
      </c>
      <c r="H563" s="1" t="s">
        <v>438</v>
      </c>
      <c r="J563" s="1" t="s">
        <v>388</v>
      </c>
    </row>
    <row r="564" spans="1:10" x14ac:dyDescent="0.25">
      <c r="A564" s="1" t="s">
        <v>107</v>
      </c>
      <c r="B564" s="78"/>
      <c r="C564" s="79"/>
      <c r="D564" s="79"/>
      <c r="E564" s="79"/>
      <c r="F564" s="1" t="s">
        <v>439</v>
      </c>
      <c r="G564" s="1">
        <v>0</v>
      </c>
      <c r="H564" s="1" t="s">
        <v>440</v>
      </c>
      <c r="J564" s="1" t="s">
        <v>388</v>
      </c>
    </row>
    <row r="565" spans="1:10" x14ac:dyDescent="0.25">
      <c r="A565" s="1" t="s">
        <v>107</v>
      </c>
      <c r="B565" s="78"/>
      <c r="C565" s="79"/>
      <c r="D565" s="79"/>
      <c r="E565" s="79"/>
      <c r="F565" s="1" t="s">
        <v>437</v>
      </c>
      <c r="G565" s="1">
        <v>0</v>
      </c>
      <c r="H565" s="1" t="s">
        <v>438</v>
      </c>
      <c r="J565" s="1" t="s">
        <v>388</v>
      </c>
    </row>
    <row r="566" spans="1:10" x14ac:dyDescent="0.25">
      <c r="A566" s="1" t="s">
        <v>107</v>
      </c>
      <c r="B566" s="78"/>
      <c r="C566" s="79"/>
      <c r="D566" s="79"/>
      <c r="E566" s="79"/>
      <c r="F566" s="1" t="s">
        <v>439</v>
      </c>
      <c r="G566" s="1">
        <v>1</v>
      </c>
      <c r="H566" s="1" t="s">
        <v>440</v>
      </c>
      <c r="J566" s="1" t="s">
        <v>388</v>
      </c>
    </row>
    <row r="567" spans="1:10" ht="15" customHeight="1" x14ac:dyDescent="0.25">
      <c r="A567" s="1" t="s">
        <v>112</v>
      </c>
      <c r="B567" s="78" t="s">
        <v>112</v>
      </c>
      <c r="C567" s="79" t="s">
        <v>417</v>
      </c>
      <c r="D567" s="79" t="s">
        <v>834</v>
      </c>
      <c r="E567" s="79" t="s">
        <v>419</v>
      </c>
      <c r="F567" s="1" t="s">
        <v>420</v>
      </c>
      <c r="G567" s="1">
        <v>1257</v>
      </c>
      <c r="H567" s="1" t="s">
        <v>421</v>
      </c>
      <c r="I567" s="1" t="s">
        <v>422</v>
      </c>
      <c r="J567" s="1" t="s">
        <v>388</v>
      </c>
    </row>
    <row r="568" spans="1:10" x14ac:dyDescent="0.25">
      <c r="A568" s="1" t="s">
        <v>112</v>
      </c>
      <c r="B568" s="78"/>
      <c r="C568" s="79"/>
      <c r="D568" s="79"/>
      <c r="E568" s="79"/>
      <c r="F568" s="1" t="s">
        <v>423</v>
      </c>
      <c r="G568" s="1">
        <v>3.28</v>
      </c>
      <c r="H568" s="1" t="s">
        <v>424</v>
      </c>
      <c r="I568" s="1" t="s">
        <v>425</v>
      </c>
      <c r="J568" s="1" t="s">
        <v>388</v>
      </c>
    </row>
    <row r="569" spans="1:10" x14ac:dyDescent="0.25">
      <c r="A569" s="1" t="s">
        <v>112</v>
      </c>
      <c r="B569" s="78"/>
      <c r="C569" s="79"/>
      <c r="D569" s="79"/>
      <c r="E569" s="79"/>
      <c r="F569" s="1" t="s">
        <v>426</v>
      </c>
      <c r="G569" s="1">
        <v>1.36</v>
      </c>
      <c r="H569" s="1" t="s">
        <v>427</v>
      </c>
      <c r="I569" s="1" t="s">
        <v>425</v>
      </c>
      <c r="J569" s="1" t="s">
        <v>388</v>
      </c>
    </row>
    <row r="570" spans="1:10" x14ac:dyDescent="0.25">
      <c r="A570" s="1" t="s">
        <v>112</v>
      </c>
      <c r="B570" s="78"/>
      <c r="C570" s="79"/>
      <c r="D570" s="79"/>
      <c r="E570" s="79"/>
      <c r="F570" s="1" t="s">
        <v>420</v>
      </c>
      <c r="G570" s="1">
        <v>949</v>
      </c>
      <c r="H570" s="1" t="s">
        <v>428</v>
      </c>
      <c r="I570" s="1" t="s">
        <v>422</v>
      </c>
      <c r="J570" s="1" t="s">
        <v>388</v>
      </c>
    </row>
    <row r="571" spans="1:10" x14ac:dyDescent="0.25">
      <c r="A571" s="1" t="s">
        <v>112</v>
      </c>
      <c r="B571" s="78"/>
      <c r="C571" s="79"/>
      <c r="D571" s="79"/>
      <c r="E571" s="79"/>
      <c r="F571" s="1" t="s">
        <v>423</v>
      </c>
      <c r="G571" s="1">
        <v>2.68</v>
      </c>
      <c r="H571" s="1" t="s">
        <v>429</v>
      </c>
      <c r="I571" s="1" t="s">
        <v>425</v>
      </c>
      <c r="J571" s="1" t="s">
        <v>388</v>
      </c>
    </row>
    <row r="572" spans="1:10" x14ac:dyDescent="0.25">
      <c r="A572" s="1" t="s">
        <v>112</v>
      </c>
      <c r="B572" s="78"/>
      <c r="C572" s="79"/>
      <c r="D572" s="79"/>
      <c r="E572" s="79"/>
      <c r="F572" s="1" t="s">
        <v>426</v>
      </c>
      <c r="G572" s="1">
        <v>0.23</v>
      </c>
      <c r="H572" s="1" t="s">
        <v>430</v>
      </c>
      <c r="I572" s="1" t="s">
        <v>425</v>
      </c>
      <c r="J572" s="1" t="s">
        <v>388</v>
      </c>
    </row>
    <row r="573" spans="1:10" x14ac:dyDescent="0.25">
      <c r="A573" s="1" t="s">
        <v>112</v>
      </c>
      <c r="B573" s="78"/>
      <c r="C573" s="79"/>
      <c r="D573" s="79"/>
      <c r="E573" s="79"/>
      <c r="F573" s="1" t="s">
        <v>420</v>
      </c>
      <c r="G573" s="1">
        <v>2138</v>
      </c>
      <c r="H573" s="1" t="s">
        <v>431</v>
      </c>
      <c r="I573" s="1" t="s">
        <v>422</v>
      </c>
      <c r="J573" s="1" t="s">
        <v>388</v>
      </c>
    </row>
    <row r="574" spans="1:10" x14ac:dyDescent="0.25">
      <c r="A574" s="1" t="s">
        <v>112</v>
      </c>
      <c r="B574" s="78"/>
      <c r="C574" s="79"/>
      <c r="D574" s="79"/>
      <c r="E574" s="79"/>
      <c r="F574" s="1" t="s">
        <v>423</v>
      </c>
      <c r="G574" s="1">
        <v>2.91</v>
      </c>
      <c r="H574" s="1" t="s">
        <v>432</v>
      </c>
      <c r="I574" s="1" t="s">
        <v>425</v>
      </c>
      <c r="J574" s="1" t="s">
        <v>388</v>
      </c>
    </row>
    <row r="575" spans="1:10" x14ac:dyDescent="0.25">
      <c r="A575" s="1" t="s">
        <v>112</v>
      </c>
      <c r="B575" s="78"/>
      <c r="C575" s="79"/>
      <c r="D575" s="79"/>
      <c r="E575" s="79"/>
      <c r="F575" s="1" t="s">
        <v>426</v>
      </c>
      <c r="G575" s="1">
        <v>0.76</v>
      </c>
      <c r="H575" s="1" t="s">
        <v>433</v>
      </c>
      <c r="I575" s="1" t="s">
        <v>425</v>
      </c>
      <c r="J575" s="1" t="s">
        <v>388</v>
      </c>
    </row>
    <row r="576" spans="1:10" x14ac:dyDescent="0.25">
      <c r="A576" s="1" t="s">
        <v>112</v>
      </c>
      <c r="B576" s="78"/>
      <c r="C576" s="79"/>
      <c r="D576" s="79"/>
      <c r="E576" s="79"/>
      <c r="F576" s="1" t="s">
        <v>829</v>
      </c>
      <c r="G576" s="1">
        <v>0.12</v>
      </c>
      <c r="H576" s="1" t="s">
        <v>835</v>
      </c>
      <c r="I576" s="1" t="s">
        <v>836</v>
      </c>
      <c r="J576" s="1" t="s">
        <v>388</v>
      </c>
    </row>
    <row r="577" spans="1:10" x14ac:dyDescent="0.25">
      <c r="A577" s="1" t="s">
        <v>112</v>
      </c>
      <c r="B577" s="78"/>
      <c r="C577" s="79"/>
      <c r="D577" s="79"/>
      <c r="E577" s="79"/>
      <c r="F577" s="1" t="s">
        <v>437</v>
      </c>
      <c r="G577" s="1">
        <v>1</v>
      </c>
      <c r="H577" s="1" t="s">
        <v>438</v>
      </c>
      <c r="J577" s="1" t="s">
        <v>388</v>
      </c>
    </row>
    <row r="578" spans="1:10" x14ac:dyDescent="0.25">
      <c r="A578" s="1" t="s">
        <v>112</v>
      </c>
      <c r="B578" s="78"/>
      <c r="C578" s="79"/>
      <c r="D578" s="79"/>
      <c r="E578" s="79"/>
      <c r="F578" s="1" t="s">
        <v>439</v>
      </c>
      <c r="G578" s="1">
        <v>0</v>
      </c>
      <c r="H578" s="1" t="s">
        <v>440</v>
      </c>
      <c r="J578" s="1" t="s">
        <v>388</v>
      </c>
    </row>
    <row r="579" spans="1:10" x14ac:dyDescent="0.25">
      <c r="A579" s="1" t="s">
        <v>112</v>
      </c>
      <c r="B579" s="78"/>
      <c r="C579" s="79"/>
      <c r="D579" s="79"/>
      <c r="E579" s="79"/>
      <c r="F579" s="1" t="s">
        <v>437</v>
      </c>
      <c r="G579" s="1">
        <v>0</v>
      </c>
      <c r="H579" s="1" t="s">
        <v>438</v>
      </c>
      <c r="J579" s="1" t="s">
        <v>388</v>
      </c>
    </row>
    <row r="580" spans="1:10" x14ac:dyDescent="0.25">
      <c r="A580" s="1" t="s">
        <v>112</v>
      </c>
      <c r="B580" s="78"/>
      <c r="C580" s="79"/>
      <c r="D580" s="79"/>
      <c r="E580" s="79"/>
      <c r="F580" s="1" t="s">
        <v>439</v>
      </c>
      <c r="G580" s="1">
        <v>1</v>
      </c>
      <c r="H580" s="1" t="s">
        <v>440</v>
      </c>
      <c r="J580" s="1" t="s">
        <v>388</v>
      </c>
    </row>
    <row r="581" spans="1:10" x14ac:dyDescent="0.25">
      <c r="A581" s="1" t="s">
        <v>115</v>
      </c>
      <c r="B581" s="78" t="s">
        <v>115</v>
      </c>
      <c r="C581" s="79" t="s">
        <v>837</v>
      </c>
      <c r="D581" s="79" t="s">
        <v>838</v>
      </c>
      <c r="E581" s="79" t="s">
        <v>839</v>
      </c>
      <c r="F581" s="1" t="s">
        <v>420</v>
      </c>
      <c r="G581" s="1">
        <v>1257</v>
      </c>
      <c r="H581" s="1" t="s">
        <v>421</v>
      </c>
      <c r="I581" s="1" t="s">
        <v>422</v>
      </c>
      <c r="J581" s="1" t="s">
        <v>388</v>
      </c>
    </row>
    <row r="582" spans="1:10" x14ac:dyDescent="0.25">
      <c r="A582" s="1" t="s">
        <v>115</v>
      </c>
      <c r="B582" s="78"/>
      <c r="C582" s="79"/>
      <c r="D582" s="79"/>
      <c r="E582" s="79"/>
      <c r="F582" s="1" t="s">
        <v>840</v>
      </c>
      <c r="G582" s="1">
        <v>0.25</v>
      </c>
      <c r="H582" s="1" t="s">
        <v>841</v>
      </c>
      <c r="I582" s="1" t="s">
        <v>425</v>
      </c>
      <c r="J582" s="1" t="s">
        <v>388</v>
      </c>
    </row>
    <row r="583" spans="1:10" x14ac:dyDescent="0.25">
      <c r="A583" s="1" t="s">
        <v>115</v>
      </c>
      <c r="B583" s="78"/>
      <c r="C583" s="79"/>
      <c r="D583" s="79"/>
      <c r="E583" s="79"/>
      <c r="F583" s="1" t="s">
        <v>420</v>
      </c>
      <c r="G583" s="1">
        <v>949</v>
      </c>
      <c r="H583" s="1" t="s">
        <v>428</v>
      </c>
      <c r="I583" s="1" t="s">
        <v>422</v>
      </c>
      <c r="J583" s="1" t="s">
        <v>388</v>
      </c>
    </row>
    <row r="584" spans="1:10" x14ac:dyDescent="0.25">
      <c r="A584" s="1" t="s">
        <v>115</v>
      </c>
      <c r="B584" s="78"/>
      <c r="C584" s="79"/>
      <c r="D584" s="79"/>
      <c r="E584" s="79"/>
      <c r="F584" s="1" t="s">
        <v>840</v>
      </c>
      <c r="G584" s="1">
        <v>0.35</v>
      </c>
      <c r="H584" s="1" t="s">
        <v>842</v>
      </c>
      <c r="I584" s="1" t="s">
        <v>425</v>
      </c>
      <c r="J584" s="1" t="s">
        <v>388</v>
      </c>
    </row>
    <row r="585" spans="1:10" x14ac:dyDescent="0.25">
      <c r="A585" s="1" t="s">
        <v>115</v>
      </c>
      <c r="B585" s="78"/>
      <c r="C585" s="79"/>
      <c r="D585" s="79"/>
      <c r="E585" s="79"/>
      <c r="F585" s="1" t="s">
        <v>420</v>
      </c>
      <c r="G585" s="1">
        <v>2138</v>
      </c>
      <c r="H585" s="1" t="s">
        <v>431</v>
      </c>
      <c r="I585" s="1" t="s">
        <v>422</v>
      </c>
      <c r="J585" s="1" t="s">
        <v>388</v>
      </c>
    </row>
    <row r="586" spans="1:10" x14ac:dyDescent="0.25">
      <c r="A586" s="1" t="s">
        <v>115</v>
      </c>
      <c r="B586" s="78"/>
      <c r="C586" s="79"/>
      <c r="D586" s="79"/>
      <c r="E586" s="79"/>
      <c r="F586" s="1" t="s">
        <v>840</v>
      </c>
      <c r="G586" s="1">
        <v>0.47</v>
      </c>
      <c r="H586" s="1" t="s">
        <v>511</v>
      </c>
      <c r="I586" s="1" t="s">
        <v>425</v>
      </c>
      <c r="J586" s="1" t="s">
        <v>388</v>
      </c>
    </row>
    <row r="587" spans="1:10" x14ac:dyDescent="0.25">
      <c r="A587" s="1" t="s">
        <v>115</v>
      </c>
      <c r="B587" s="78"/>
      <c r="C587" s="79"/>
      <c r="D587" s="79"/>
      <c r="E587" s="79"/>
      <c r="F587" s="1" t="s">
        <v>843</v>
      </c>
      <c r="G587" s="1">
        <v>0.2</v>
      </c>
      <c r="H587" s="1" t="s">
        <v>844</v>
      </c>
      <c r="I587" s="1" t="s">
        <v>845</v>
      </c>
      <c r="J587" s="1" t="s">
        <v>388</v>
      </c>
    </row>
    <row r="588" spans="1:10" x14ac:dyDescent="0.25">
      <c r="A588" s="1" t="s">
        <v>119</v>
      </c>
      <c r="B588" s="78" t="s">
        <v>119</v>
      </c>
      <c r="C588" s="79" t="s">
        <v>819</v>
      </c>
      <c r="D588" s="79" t="s">
        <v>846</v>
      </c>
      <c r="E588" s="79" t="s">
        <v>847</v>
      </c>
      <c r="F588" s="1" t="s">
        <v>847</v>
      </c>
      <c r="G588" s="1">
        <v>539.75</v>
      </c>
      <c r="H588" s="1" t="s">
        <v>848</v>
      </c>
      <c r="I588" s="1" t="s">
        <v>849</v>
      </c>
      <c r="J588" s="1" t="s">
        <v>388</v>
      </c>
    </row>
    <row r="589" spans="1:10" x14ac:dyDescent="0.25">
      <c r="A589" s="1" t="s">
        <v>119</v>
      </c>
      <c r="B589" s="78"/>
      <c r="C589" s="79"/>
      <c r="D589" s="79"/>
      <c r="E589" s="79"/>
      <c r="F589" s="1" t="s">
        <v>846</v>
      </c>
      <c r="G589" s="1">
        <v>231.25</v>
      </c>
      <c r="H589" s="1" t="s">
        <v>850</v>
      </c>
      <c r="I589" s="1" t="s">
        <v>849</v>
      </c>
      <c r="J589" s="1" t="s">
        <v>388</v>
      </c>
    </row>
    <row r="590" spans="1:10" ht="15" customHeight="1" x14ac:dyDescent="0.25">
      <c r="A590" s="1" t="s">
        <v>121</v>
      </c>
      <c r="B590" s="78" t="s">
        <v>121</v>
      </c>
      <c r="C590" s="79" t="s">
        <v>819</v>
      </c>
      <c r="D590" s="79" t="s">
        <v>851</v>
      </c>
      <c r="E590" s="79" t="s">
        <v>852</v>
      </c>
      <c r="F590" s="1" t="s">
        <v>853</v>
      </c>
      <c r="G590" s="1">
        <v>5</v>
      </c>
      <c r="H590" s="1" t="s">
        <v>854</v>
      </c>
      <c r="I590" s="1" t="s">
        <v>855</v>
      </c>
      <c r="J590" s="1" t="s">
        <v>388</v>
      </c>
    </row>
    <row r="591" spans="1:10" x14ac:dyDescent="0.25">
      <c r="A591" s="1" t="s">
        <v>121</v>
      </c>
      <c r="B591" s="78"/>
      <c r="C591" s="79"/>
      <c r="D591" s="79"/>
      <c r="E591" s="79"/>
      <c r="F591" s="1" t="s">
        <v>856</v>
      </c>
      <c r="G591" s="1">
        <v>1580</v>
      </c>
      <c r="H591" s="1" t="s">
        <v>857</v>
      </c>
      <c r="I591" s="1" t="s">
        <v>858</v>
      </c>
      <c r="J591" s="1" t="s">
        <v>388</v>
      </c>
    </row>
    <row r="592" spans="1:10" x14ac:dyDescent="0.25">
      <c r="A592" s="1" t="s">
        <v>121</v>
      </c>
      <c r="B592" s="78"/>
      <c r="C592" s="79"/>
      <c r="D592" s="79"/>
      <c r="E592" s="79"/>
      <c r="F592" s="1" t="s">
        <v>859</v>
      </c>
      <c r="G592" s="1">
        <v>5</v>
      </c>
      <c r="H592" s="1" t="s">
        <v>860</v>
      </c>
      <c r="I592" s="1" t="s">
        <v>855</v>
      </c>
      <c r="J592" s="1" t="s">
        <v>388</v>
      </c>
    </row>
    <row r="593" spans="1:10" x14ac:dyDescent="0.25">
      <c r="A593" s="1" t="s">
        <v>121</v>
      </c>
      <c r="B593" s="78"/>
      <c r="C593" s="79"/>
      <c r="D593" s="79"/>
      <c r="E593" s="79"/>
      <c r="F593" s="1" t="s">
        <v>861</v>
      </c>
      <c r="G593" s="1">
        <v>730</v>
      </c>
      <c r="H593" s="1" t="s">
        <v>862</v>
      </c>
      <c r="I593" s="1" t="s">
        <v>858</v>
      </c>
      <c r="J593" s="1" t="s">
        <v>388</v>
      </c>
    </row>
    <row r="594" spans="1:10" x14ac:dyDescent="0.25">
      <c r="A594" s="1" t="s">
        <v>121</v>
      </c>
      <c r="B594" s="78"/>
      <c r="C594" s="79"/>
      <c r="D594" s="79"/>
      <c r="E594" s="79"/>
      <c r="F594" s="1" t="s">
        <v>863</v>
      </c>
      <c r="G594" s="1">
        <v>1</v>
      </c>
      <c r="H594" s="1" t="s">
        <v>864</v>
      </c>
      <c r="I594" s="1" t="s">
        <v>855</v>
      </c>
      <c r="J594" s="1" t="s">
        <v>388</v>
      </c>
    </row>
    <row r="595" spans="1:10" x14ac:dyDescent="0.25">
      <c r="A595" s="1" t="s">
        <v>121</v>
      </c>
      <c r="B595" s="78"/>
      <c r="C595" s="79"/>
      <c r="D595" s="79"/>
      <c r="E595" s="79"/>
      <c r="F595" s="1" t="s">
        <v>865</v>
      </c>
      <c r="G595" s="1">
        <v>6450</v>
      </c>
      <c r="H595" s="1" t="s">
        <v>866</v>
      </c>
      <c r="I595" s="1" t="s">
        <v>858</v>
      </c>
      <c r="J595" s="1" t="s">
        <v>388</v>
      </c>
    </row>
    <row r="596" spans="1:10" x14ac:dyDescent="0.25">
      <c r="A596" s="1" t="s">
        <v>121</v>
      </c>
      <c r="B596" s="78"/>
      <c r="C596" s="79"/>
      <c r="D596" s="79"/>
      <c r="E596" s="79"/>
      <c r="F596" s="1" t="s">
        <v>867</v>
      </c>
      <c r="G596" s="1">
        <v>39.159999999999997</v>
      </c>
      <c r="H596" s="1" t="s">
        <v>868</v>
      </c>
      <c r="I596" s="1" t="s">
        <v>869</v>
      </c>
      <c r="J596" s="1" t="s">
        <v>388</v>
      </c>
    </row>
    <row r="597" spans="1:10" x14ac:dyDescent="0.25">
      <c r="A597" s="1" t="s">
        <v>121</v>
      </c>
      <c r="B597" s="78"/>
      <c r="C597" s="79"/>
      <c r="D597" s="79"/>
      <c r="E597" s="79"/>
      <c r="F597" s="1" t="s">
        <v>870</v>
      </c>
      <c r="G597" s="1">
        <v>33.99</v>
      </c>
      <c r="H597" s="1" t="s">
        <v>871</v>
      </c>
      <c r="I597" s="1" t="s">
        <v>869</v>
      </c>
      <c r="J597" s="1" t="s">
        <v>388</v>
      </c>
    </row>
    <row r="598" spans="1:10" x14ac:dyDescent="0.25">
      <c r="A598" s="1" t="s">
        <v>121</v>
      </c>
      <c r="B598" s="78"/>
      <c r="C598" s="79"/>
      <c r="D598" s="79"/>
      <c r="E598" s="79"/>
      <c r="F598" s="1" t="s">
        <v>872</v>
      </c>
      <c r="G598" s="1">
        <v>1.8</v>
      </c>
      <c r="H598" s="1" t="s">
        <v>873</v>
      </c>
      <c r="I598" s="1" t="s">
        <v>869</v>
      </c>
      <c r="J598" s="1" t="s">
        <v>388</v>
      </c>
    </row>
    <row r="599" spans="1:10" ht="15" customHeight="1" x14ac:dyDescent="0.25">
      <c r="A599" s="1" t="s">
        <v>124</v>
      </c>
      <c r="B599" s="78" t="s">
        <v>124</v>
      </c>
      <c r="C599" s="79" t="s">
        <v>874</v>
      </c>
      <c r="D599" s="79" t="s">
        <v>875</v>
      </c>
      <c r="E599" s="79" t="s">
        <v>876</v>
      </c>
      <c r="F599" s="1" t="s">
        <v>420</v>
      </c>
      <c r="G599" s="1">
        <v>1257</v>
      </c>
      <c r="H599" s="1" t="s">
        <v>421</v>
      </c>
      <c r="I599" s="1" t="s">
        <v>422</v>
      </c>
      <c r="J599" s="1" t="s">
        <v>388</v>
      </c>
    </row>
    <row r="600" spans="1:10" x14ac:dyDescent="0.25">
      <c r="A600" s="1" t="s">
        <v>124</v>
      </c>
      <c r="B600" s="78"/>
      <c r="C600" s="79"/>
      <c r="D600" s="79"/>
      <c r="E600" s="79"/>
      <c r="F600" s="1" t="s">
        <v>840</v>
      </c>
      <c r="G600" s="1">
        <v>0.25</v>
      </c>
      <c r="H600" s="1" t="s">
        <v>841</v>
      </c>
      <c r="I600" s="1" t="s">
        <v>425</v>
      </c>
      <c r="J600" s="1" t="s">
        <v>388</v>
      </c>
    </row>
    <row r="601" spans="1:10" x14ac:dyDescent="0.25">
      <c r="A601" s="1" t="s">
        <v>124</v>
      </c>
      <c r="B601" s="78"/>
      <c r="C601" s="79"/>
      <c r="D601" s="79"/>
      <c r="E601" s="79"/>
      <c r="F601" s="1" t="s">
        <v>420</v>
      </c>
      <c r="G601" s="1">
        <v>949</v>
      </c>
      <c r="H601" s="1" t="s">
        <v>428</v>
      </c>
      <c r="I601" s="1" t="s">
        <v>422</v>
      </c>
      <c r="J601" s="1" t="s">
        <v>388</v>
      </c>
    </row>
    <row r="602" spans="1:10" x14ac:dyDescent="0.25">
      <c r="A602" s="1" t="s">
        <v>124</v>
      </c>
      <c r="B602" s="78"/>
      <c r="C602" s="79"/>
      <c r="D602" s="79"/>
      <c r="E602" s="79"/>
      <c r="F602" s="1" t="s">
        <v>840</v>
      </c>
      <c r="G602" s="1">
        <v>0.35</v>
      </c>
      <c r="H602" s="1" t="s">
        <v>842</v>
      </c>
      <c r="I602" s="1" t="s">
        <v>425</v>
      </c>
      <c r="J602" s="1" t="s">
        <v>388</v>
      </c>
    </row>
    <row r="603" spans="1:10" x14ac:dyDescent="0.25">
      <c r="A603" s="1" t="s">
        <v>124</v>
      </c>
      <c r="B603" s="78"/>
      <c r="C603" s="79"/>
      <c r="D603" s="79"/>
      <c r="E603" s="79"/>
      <c r="F603" s="1" t="s">
        <v>420</v>
      </c>
      <c r="G603" s="1">
        <v>2138</v>
      </c>
      <c r="H603" s="1" t="s">
        <v>431</v>
      </c>
      <c r="I603" s="1" t="s">
        <v>422</v>
      </c>
      <c r="J603" s="1" t="s">
        <v>388</v>
      </c>
    </row>
    <row r="604" spans="1:10" x14ac:dyDescent="0.25">
      <c r="A604" s="1" t="s">
        <v>124</v>
      </c>
      <c r="B604" s="78"/>
      <c r="C604" s="79"/>
      <c r="D604" s="79"/>
      <c r="E604" s="79"/>
      <c r="F604" s="1" t="s">
        <v>840</v>
      </c>
      <c r="G604" s="1">
        <v>0.47</v>
      </c>
      <c r="H604" s="1" t="s">
        <v>511</v>
      </c>
      <c r="I604" s="1" t="s">
        <v>425</v>
      </c>
      <c r="J604" s="1" t="s">
        <v>388</v>
      </c>
    </row>
    <row r="605" spans="1:10" x14ac:dyDescent="0.25">
      <c r="A605" s="1" t="s">
        <v>124</v>
      </c>
      <c r="B605" s="78"/>
      <c r="C605" s="79"/>
      <c r="D605" s="79"/>
      <c r="E605" s="79"/>
      <c r="F605" s="1" t="s">
        <v>877</v>
      </c>
      <c r="G605" s="1">
        <v>10</v>
      </c>
      <c r="H605" s="1" t="s">
        <v>878</v>
      </c>
      <c r="I605" s="1" t="s">
        <v>879</v>
      </c>
      <c r="J605" s="1" t="s">
        <v>388</v>
      </c>
    </row>
    <row r="606" spans="1:10" x14ac:dyDescent="0.25">
      <c r="A606" s="1" t="s">
        <v>124</v>
      </c>
      <c r="B606" s="78"/>
      <c r="C606" s="79"/>
      <c r="D606" s="79"/>
      <c r="E606" s="79"/>
      <c r="F606" s="1" t="s">
        <v>880</v>
      </c>
      <c r="G606" s="1">
        <v>50</v>
      </c>
      <c r="H606" s="1" t="s">
        <v>881</v>
      </c>
      <c r="I606" s="1" t="s">
        <v>879</v>
      </c>
      <c r="J606" s="1" t="s">
        <v>388</v>
      </c>
    </row>
    <row r="607" spans="1:10" x14ac:dyDescent="0.25">
      <c r="A607" s="1" t="s">
        <v>124</v>
      </c>
      <c r="B607" s="78"/>
      <c r="C607" s="79"/>
      <c r="D607" s="79"/>
      <c r="E607" s="79"/>
      <c r="F607" s="1" t="s">
        <v>882</v>
      </c>
      <c r="G607" s="1">
        <v>1089</v>
      </c>
      <c r="H607" s="1" t="s">
        <v>883</v>
      </c>
      <c r="I607" s="1" t="s">
        <v>879</v>
      </c>
      <c r="J607" s="1" t="s">
        <v>388</v>
      </c>
    </row>
    <row r="608" spans="1:10" x14ac:dyDescent="0.25">
      <c r="A608" s="1" t="s">
        <v>124</v>
      </c>
      <c r="B608" s="78"/>
      <c r="C608" s="79"/>
      <c r="D608" s="79"/>
      <c r="E608" s="79"/>
      <c r="F608" s="1" t="s">
        <v>884</v>
      </c>
      <c r="G608" s="1">
        <v>3.5</v>
      </c>
      <c r="H608" s="1" t="s">
        <v>885</v>
      </c>
      <c r="I608" s="1" t="s">
        <v>879</v>
      </c>
      <c r="J608" s="1" t="s">
        <v>388</v>
      </c>
    </row>
    <row r="609" spans="1:10" ht="15" customHeight="1" x14ac:dyDescent="0.25">
      <c r="A609" s="1" t="s">
        <v>127</v>
      </c>
      <c r="B609" s="78" t="s">
        <v>127</v>
      </c>
      <c r="C609" s="79" t="s">
        <v>837</v>
      </c>
      <c r="D609" s="79" t="s">
        <v>886</v>
      </c>
      <c r="E609" s="79" t="s">
        <v>887</v>
      </c>
      <c r="F609" s="1" t="s">
        <v>386</v>
      </c>
      <c r="G609" s="1">
        <v>365</v>
      </c>
      <c r="H609" s="1" t="s">
        <v>387</v>
      </c>
      <c r="J609" s="1" t="s">
        <v>388</v>
      </c>
    </row>
    <row r="610" spans="1:10" x14ac:dyDescent="0.25">
      <c r="A610" s="1" t="s">
        <v>127</v>
      </c>
      <c r="B610" s="78"/>
      <c r="C610" s="79"/>
      <c r="D610" s="79"/>
      <c r="E610" s="79"/>
      <c r="F610" s="1" t="s">
        <v>887</v>
      </c>
      <c r="G610" s="1">
        <v>288</v>
      </c>
      <c r="H610" s="1" t="s">
        <v>888</v>
      </c>
      <c r="I610" s="1" t="s">
        <v>889</v>
      </c>
      <c r="J610" s="1" t="s">
        <v>388</v>
      </c>
    </row>
    <row r="611" spans="1:10" x14ac:dyDescent="0.25">
      <c r="A611" s="1" t="s">
        <v>127</v>
      </c>
      <c r="B611" s="78"/>
      <c r="C611" s="79"/>
      <c r="D611" s="79"/>
      <c r="E611" s="79"/>
      <c r="F611" s="1" t="s">
        <v>887</v>
      </c>
      <c r="G611" s="1">
        <v>218</v>
      </c>
      <c r="H611" s="1" t="s">
        <v>890</v>
      </c>
      <c r="I611" s="1" t="s">
        <v>889</v>
      </c>
      <c r="J611" s="1" t="s">
        <v>388</v>
      </c>
    </row>
    <row r="612" spans="1:10" x14ac:dyDescent="0.25">
      <c r="A612" s="1" t="s">
        <v>127</v>
      </c>
      <c r="B612" s="78"/>
      <c r="C612" s="79"/>
      <c r="D612" s="79"/>
      <c r="E612" s="79"/>
      <c r="F612" s="1" t="s">
        <v>887</v>
      </c>
      <c r="G612" s="1">
        <v>288</v>
      </c>
      <c r="H612" s="1" t="s">
        <v>891</v>
      </c>
      <c r="I612" s="1" t="s">
        <v>889</v>
      </c>
      <c r="J612" s="1" t="s">
        <v>388</v>
      </c>
    </row>
    <row r="613" spans="1:10" x14ac:dyDescent="0.25">
      <c r="A613" s="1" t="s">
        <v>127</v>
      </c>
      <c r="B613" s="78"/>
      <c r="C613" s="79"/>
      <c r="D613" s="79"/>
      <c r="E613" s="79"/>
      <c r="F613" s="1" t="s">
        <v>892</v>
      </c>
      <c r="G613" s="1">
        <v>155</v>
      </c>
      <c r="H613" s="1" t="s">
        <v>893</v>
      </c>
      <c r="I613" s="1" t="s">
        <v>894</v>
      </c>
      <c r="J613" s="1" t="s">
        <v>388</v>
      </c>
    </row>
    <row r="614" spans="1:10" x14ac:dyDescent="0.25">
      <c r="A614" s="1" t="s">
        <v>127</v>
      </c>
      <c r="B614" s="78"/>
      <c r="C614" s="79"/>
      <c r="D614" s="79"/>
      <c r="E614" s="79"/>
      <c r="F614" s="1" t="s">
        <v>895</v>
      </c>
      <c r="G614" s="1">
        <v>75</v>
      </c>
      <c r="H614" s="1" t="s">
        <v>896</v>
      </c>
      <c r="I614" s="1" t="s">
        <v>894</v>
      </c>
      <c r="J614" s="1" t="s">
        <v>388</v>
      </c>
    </row>
    <row r="615" spans="1:10" x14ac:dyDescent="0.25">
      <c r="A615" s="1" t="s">
        <v>127</v>
      </c>
      <c r="B615" s="78"/>
      <c r="C615" s="79"/>
      <c r="D615" s="79"/>
      <c r="E615" s="79"/>
      <c r="F615" s="1" t="s">
        <v>897</v>
      </c>
      <c r="G615" s="1">
        <v>0.2</v>
      </c>
      <c r="H615" s="1" t="s">
        <v>898</v>
      </c>
      <c r="I615" s="1" t="s">
        <v>899</v>
      </c>
      <c r="J615" s="1" t="s">
        <v>388</v>
      </c>
    </row>
    <row r="616" spans="1:10" x14ac:dyDescent="0.25">
      <c r="A616" s="1" t="s">
        <v>127</v>
      </c>
      <c r="B616" s="78"/>
      <c r="C616" s="79"/>
      <c r="D616" s="79"/>
      <c r="E616" s="79"/>
      <c r="F616" s="1" t="s">
        <v>900</v>
      </c>
      <c r="G616" s="1">
        <v>100</v>
      </c>
      <c r="H616" s="1" t="s">
        <v>901</v>
      </c>
      <c r="I616" s="1" t="s">
        <v>894</v>
      </c>
      <c r="J616" s="1" t="s">
        <v>388</v>
      </c>
    </row>
    <row r="617" spans="1:10" x14ac:dyDescent="0.25">
      <c r="A617" s="1" t="s">
        <v>127</v>
      </c>
      <c r="B617" s="78"/>
      <c r="C617" s="79"/>
      <c r="D617" s="79"/>
      <c r="E617" s="79"/>
      <c r="F617" s="1" t="s">
        <v>902</v>
      </c>
      <c r="G617" s="1">
        <v>218.23</v>
      </c>
      <c r="H617" s="1" t="s">
        <v>903</v>
      </c>
      <c r="I617" s="1" t="s">
        <v>894</v>
      </c>
      <c r="J617" s="1" t="s">
        <v>388</v>
      </c>
    </row>
    <row r="618" spans="1:10" x14ac:dyDescent="0.25">
      <c r="A618" s="1" t="s">
        <v>127</v>
      </c>
      <c r="B618" s="78"/>
      <c r="C618" s="79"/>
      <c r="D618" s="79"/>
      <c r="E618" s="79"/>
      <c r="F618" s="1" t="s">
        <v>904</v>
      </c>
      <c r="G618" s="1">
        <v>5000</v>
      </c>
      <c r="H618" s="1" t="s">
        <v>905</v>
      </c>
      <c r="I618" s="1" t="s">
        <v>894</v>
      </c>
      <c r="J618" s="1" t="s">
        <v>388</v>
      </c>
    </row>
    <row r="619" spans="1:10" x14ac:dyDescent="0.25">
      <c r="A619" s="1" t="s">
        <v>127</v>
      </c>
      <c r="B619" s="78"/>
      <c r="C619" s="79"/>
      <c r="D619" s="79"/>
      <c r="E619" s="79"/>
      <c r="F619" s="1" t="s">
        <v>906</v>
      </c>
      <c r="G619" s="1">
        <v>358.99</v>
      </c>
      <c r="H619" s="1" t="s">
        <v>907</v>
      </c>
      <c r="I619" s="1" t="s">
        <v>894</v>
      </c>
      <c r="J619" s="1" t="s">
        <v>388</v>
      </c>
    </row>
    <row r="620" spans="1:10" x14ac:dyDescent="0.25">
      <c r="A620" s="1" t="s">
        <v>127</v>
      </c>
      <c r="B620" s="78"/>
      <c r="C620" s="79"/>
      <c r="D620" s="79"/>
      <c r="E620" s="79"/>
      <c r="F620" s="1" t="s">
        <v>908</v>
      </c>
      <c r="G620" s="1">
        <v>492.12</v>
      </c>
      <c r="H620" s="1" t="s">
        <v>909</v>
      </c>
      <c r="I620" s="1" t="s">
        <v>894</v>
      </c>
      <c r="J620" s="1" t="s">
        <v>388</v>
      </c>
    </row>
    <row r="621" spans="1:10" x14ac:dyDescent="0.25">
      <c r="A621" s="1" t="s">
        <v>127</v>
      </c>
      <c r="B621" s="78"/>
      <c r="C621" s="79"/>
      <c r="D621" s="79"/>
      <c r="E621" s="79"/>
      <c r="F621" s="1" t="s">
        <v>910</v>
      </c>
      <c r="G621" s="1">
        <v>3</v>
      </c>
      <c r="H621" s="1" t="s">
        <v>911</v>
      </c>
      <c r="I621" s="1" t="s">
        <v>899</v>
      </c>
      <c r="J621" s="1" t="s">
        <v>388</v>
      </c>
    </row>
    <row r="622" spans="1:10" x14ac:dyDescent="0.25">
      <c r="A622" s="1" t="s">
        <v>127</v>
      </c>
      <c r="B622" s="78"/>
      <c r="C622" s="79"/>
      <c r="D622" s="79"/>
      <c r="E622" s="79"/>
      <c r="F622" s="1" t="s">
        <v>912</v>
      </c>
      <c r="G622" s="1">
        <v>0.4</v>
      </c>
      <c r="H622" s="1" t="s">
        <v>901</v>
      </c>
      <c r="I622" s="1" t="s">
        <v>899</v>
      </c>
      <c r="J622" s="1" t="s">
        <v>388</v>
      </c>
    </row>
    <row r="623" spans="1:10" x14ac:dyDescent="0.25">
      <c r="A623" s="1" t="s">
        <v>127</v>
      </c>
      <c r="B623" s="78"/>
      <c r="C623" s="79"/>
      <c r="D623" s="79"/>
      <c r="E623" s="79"/>
      <c r="F623" s="1" t="s">
        <v>913</v>
      </c>
      <c r="G623" s="1">
        <v>0.4</v>
      </c>
      <c r="H623" s="1" t="s">
        <v>914</v>
      </c>
      <c r="I623" s="1" t="s">
        <v>899</v>
      </c>
      <c r="J623" s="1" t="s">
        <v>388</v>
      </c>
    </row>
    <row r="624" spans="1:10" x14ac:dyDescent="0.25">
      <c r="A624" s="1" t="s">
        <v>127</v>
      </c>
      <c r="B624" s="78"/>
      <c r="C624" s="79"/>
      <c r="D624" s="79"/>
      <c r="E624" s="79"/>
      <c r="F624" s="1" t="s">
        <v>915</v>
      </c>
      <c r="G624" s="1">
        <v>3000</v>
      </c>
      <c r="H624" s="1" t="s">
        <v>901</v>
      </c>
      <c r="I624" s="1" t="s">
        <v>894</v>
      </c>
      <c r="J624" s="1" t="s">
        <v>388</v>
      </c>
    </row>
    <row r="625" spans="1:10" x14ac:dyDescent="0.25">
      <c r="A625" s="1" t="s">
        <v>127</v>
      </c>
      <c r="B625" s="78"/>
      <c r="C625" s="79"/>
      <c r="D625" s="79"/>
      <c r="E625" s="79"/>
      <c r="F625" s="1" t="s">
        <v>916</v>
      </c>
      <c r="G625" s="1">
        <v>1250</v>
      </c>
      <c r="H625" s="1" t="s">
        <v>917</v>
      </c>
      <c r="I625" s="1" t="s">
        <v>894</v>
      </c>
      <c r="J625" s="1" t="s">
        <v>388</v>
      </c>
    </row>
    <row r="626" spans="1:10" x14ac:dyDescent="0.25">
      <c r="A626" s="1" t="s">
        <v>129</v>
      </c>
      <c r="B626" s="78" t="s">
        <v>129</v>
      </c>
      <c r="C626" s="79" t="s">
        <v>525</v>
      </c>
      <c r="D626" s="79" t="s">
        <v>526</v>
      </c>
      <c r="E626" s="79" t="s">
        <v>527</v>
      </c>
      <c r="F626" s="1" t="s">
        <v>528</v>
      </c>
      <c r="G626" s="1">
        <v>8.4499999999999993</v>
      </c>
      <c r="H626" s="1" t="s">
        <v>529</v>
      </c>
      <c r="I626" s="1" t="s">
        <v>530</v>
      </c>
      <c r="J626" s="1" t="s">
        <v>388</v>
      </c>
    </row>
    <row r="627" spans="1:10" x14ac:dyDescent="0.25">
      <c r="A627" s="1" t="s">
        <v>129</v>
      </c>
      <c r="B627" s="78"/>
      <c r="C627" s="79"/>
      <c r="D627" s="79"/>
      <c r="E627" s="79"/>
      <c r="F627" s="1" t="s">
        <v>531</v>
      </c>
      <c r="G627" s="1">
        <v>3.73</v>
      </c>
      <c r="H627" s="1" t="s">
        <v>532</v>
      </c>
      <c r="I627" s="1" t="s">
        <v>533</v>
      </c>
      <c r="J627" s="1" t="s">
        <v>388</v>
      </c>
    </row>
    <row r="628" spans="1:10" x14ac:dyDescent="0.25">
      <c r="A628" s="1" t="s">
        <v>129</v>
      </c>
      <c r="B628" s="78"/>
      <c r="C628" s="79"/>
      <c r="D628" s="79"/>
      <c r="E628" s="79"/>
      <c r="F628" s="1" t="s">
        <v>534</v>
      </c>
      <c r="G628" s="1">
        <v>0.95</v>
      </c>
      <c r="H628" s="1" t="s">
        <v>535</v>
      </c>
      <c r="I628" s="1" t="s">
        <v>536</v>
      </c>
      <c r="J628" s="1" t="s">
        <v>388</v>
      </c>
    </row>
    <row r="629" spans="1:10" x14ac:dyDescent="0.25">
      <c r="A629" s="1" t="s">
        <v>129</v>
      </c>
      <c r="B629" s="78"/>
      <c r="C629" s="79"/>
      <c r="D629" s="79"/>
      <c r="E629" s="79"/>
      <c r="F629" s="1" t="s">
        <v>537</v>
      </c>
      <c r="G629" s="1">
        <v>283</v>
      </c>
      <c r="H629" s="1" t="s">
        <v>538</v>
      </c>
      <c r="I629" s="1" t="s">
        <v>539</v>
      </c>
      <c r="J629" s="1" t="s">
        <v>388</v>
      </c>
    </row>
    <row r="630" spans="1:10" x14ac:dyDescent="0.25">
      <c r="A630" s="1" t="s">
        <v>129</v>
      </c>
      <c r="B630" s="78"/>
      <c r="C630" s="79"/>
      <c r="D630" s="79"/>
      <c r="E630" s="79"/>
      <c r="F630" s="1" t="s">
        <v>540</v>
      </c>
      <c r="G630" s="1">
        <v>3.93</v>
      </c>
      <c r="H630" s="1" t="s">
        <v>532</v>
      </c>
      <c r="I630" s="1" t="s">
        <v>918</v>
      </c>
      <c r="J630" s="1" t="s">
        <v>388</v>
      </c>
    </row>
    <row r="631" spans="1:10" x14ac:dyDescent="0.25">
      <c r="A631" s="1" t="s">
        <v>131</v>
      </c>
      <c r="B631" s="78" t="s">
        <v>131</v>
      </c>
      <c r="C631" s="79" t="s">
        <v>542</v>
      </c>
      <c r="D631" s="79" t="s">
        <v>919</v>
      </c>
      <c r="E631" s="79" t="s">
        <v>544</v>
      </c>
      <c r="F631" s="1" t="s">
        <v>545</v>
      </c>
      <c r="G631" s="1">
        <v>295</v>
      </c>
      <c r="H631" s="1" t="s">
        <v>546</v>
      </c>
      <c r="I631" s="1" t="s">
        <v>539</v>
      </c>
      <c r="J631" s="1" t="s">
        <v>388</v>
      </c>
    </row>
    <row r="632" spans="1:10" x14ac:dyDescent="0.25">
      <c r="A632" s="1" t="s">
        <v>131</v>
      </c>
      <c r="B632" s="78"/>
      <c r="C632" s="79"/>
      <c r="D632" s="79"/>
      <c r="E632" s="79"/>
      <c r="F632" s="1" t="s">
        <v>547</v>
      </c>
      <c r="G632" s="1">
        <v>1.71</v>
      </c>
      <c r="H632" s="1" t="s">
        <v>548</v>
      </c>
      <c r="I632" s="1" t="s">
        <v>549</v>
      </c>
      <c r="J632" s="1" t="s">
        <v>388</v>
      </c>
    </row>
    <row r="633" spans="1:10" x14ac:dyDescent="0.25">
      <c r="A633" s="1" t="s">
        <v>131</v>
      </c>
      <c r="B633" s="78"/>
      <c r="C633" s="79"/>
      <c r="D633" s="79"/>
      <c r="E633" s="79"/>
      <c r="F633" s="1" t="s">
        <v>550</v>
      </c>
      <c r="G633" s="1">
        <v>4.2</v>
      </c>
      <c r="H633" s="1" t="s">
        <v>551</v>
      </c>
      <c r="I633" s="1" t="s">
        <v>552</v>
      </c>
      <c r="J633" s="1" t="s">
        <v>388</v>
      </c>
    </row>
    <row r="634" spans="1:10" x14ac:dyDescent="0.25">
      <c r="A634" s="1" t="s">
        <v>131</v>
      </c>
      <c r="B634" s="78"/>
      <c r="C634" s="79"/>
      <c r="D634" s="79"/>
      <c r="E634" s="79"/>
      <c r="F634" s="1" t="s">
        <v>920</v>
      </c>
      <c r="G634" s="1">
        <v>2.76</v>
      </c>
      <c r="H634" s="1" t="s">
        <v>921</v>
      </c>
      <c r="I634" s="1" t="s">
        <v>922</v>
      </c>
      <c r="J634" s="1" t="s">
        <v>388</v>
      </c>
    </row>
    <row r="635" spans="1:10" ht="15" customHeight="1" x14ac:dyDescent="0.25">
      <c r="A635" s="1" t="s">
        <v>133</v>
      </c>
      <c r="B635" s="78" t="s">
        <v>133</v>
      </c>
      <c r="C635" s="79" t="s">
        <v>819</v>
      </c>
      <c r="D635" s="79" t="s">
        <v>923</v>
      </c>
      <c r="E635" s="79" t="s">
        <v>820</v>
      </c>
      <c r="F635" s="1" t="s">
        <v>824</v>
      </c>
      <c r="G635" s="1">
        <v>38.9</v>
      </c>
      <c r="H635" s="1" t="s">
        <v>825</v>
      </c>
      <c r="I635" s="1" t="s">
        <v>823</v>
      </c>
      <c r="J635" s="1" t="s">
        <v>388</v>
      </c>
    </row>
    <row r="636" spans="1:10" x14ac:dyDescent="0.25">
      <c r="A636" s="1" t="s">
        <v>133</v>
      </c>
      <c r="B636" s="78"/>
      <c r="C636" s="79"/>
      <c r="D636" s="79"/>
      <c r="E636" s="79"/>
      <c r="F636" s="1" t="s">
        <v>924</v>
      </c>
      <c r="G636" s="1">
        <v>3.3</v>
      </c>
      <c r="H636" s="1" t="s">
        <v>925</v>
      </c>
      <c r="I636" s="1" t="s">
        <v>823</v>
      </c>
      <c r="J636" s="1" t="s">
        <v>388</v>
      </c>
    </row>
    <row r="637" spans="1:10" x14ac:dyDescent="0.25">
      <c r="A637" s="1" t="s">
        <v>133</v>
      </c>
      <c r="B637" s="78"/>
      <c r="C637" s="79"/>
      <c r="D637" s="79"/>
      <c r="E637" s="79"/>
      <c r="F637" s="1" t="s">
        <v>826</v>
      </c>
      <c r="G637" s="1">
        <v>2200</v>
      </c>
      <c r="H637" s="1" t="s">
        <v>827</v>
      </c>
      <c r="I637" s="1" t="s">
        <v>823</v>
      </c>
      <c r="J637" s="1" t="s">
        <v>388</v>
      </c>
    </row>
    <row r="638" spans="1:10" x14ac:dyDescent="0.25">
      <c r="A638" s="1" t="s">
        <v>133</v>
      </c>
      <c r="B638" s="78"/>
      <c r="C638" s="79"/>
      <c r="D638" s="79"/>
      <c r="E638" s="79"/>
      <c r="F638" s="1" t="s">
        <v>821</v>
      </c>
      <c r="G638" s="1">
        <v>2.8</v>
      </c>
      <c r="H638" s="1" t="s">
        <v>822</v>
      </c>
      <c r="I638" s="1" t="s">
        <v>823</v>
      </c>
      <c r="J638" s="1" t="s">
        <v>388</v>
      </c>
    </row>
    <row r="639" spans="1:10" x14ac:dyDescent="0.25">
      <c r="A639" s="1" t="s">
        <v>135</v>
      </c>
      <c r="B639" s="78" t="s">
        <v>135</v>
      </c>
      <c r="C639" s="79" t="s">
        <v>926</v>
      </c>
      <c r="D639" s="79" t="s">
        <v>927</v>
      </c>
      <c r="E639" s="79" t="s">
        <v>928</v>
      </c>
      <c r="F639" s="1" t="s">
        <v>927</v>
      </c>
      <c r="G639" s="1">
        <v>270</v>
      </c>
      <c r="H639" s="1" t="s">
        <v>929</v>
      </c>
      <c r="I639" s="1" t="s">
        <v>930</v>
      </c>
      <c r="J639" s="1" t="s">
        <v>388</v>
      </c>
    </row>
    <row r="640" spans="1:10" x14ac:dyDescent="0.25">
      <c r="A640" s="1" t="s">
        <v>135</v>
      </c>
      <c r="B640" s="78"/>
      <c r="C640" s="79"/>
      <c r="D640" s="79"/>
      <c r="E640" s="79"/>
      <c r="F640" s="1" t="s">
        <v>928</v>
      </c>
      <c r="G640" s="1">
        <v>307</v>
      </c>
      <c r="H640" s="1" t="s">
        <v>931</v>
      </c>
      <c r="I640" s="1" t="s">
        <v>930</v>
      </c>
      <c r="J640" s="1" t="s">
        <v>388</v>
      </c>
    </row>
    <row r="641" spans="1:10" x14ac:dyDescent="0.25">
      <c r="A641" s="1" t="s">
        <v>137</v>
      </c>
      <c r="B641" s="78" t="s">
        <v>137</v>
      </c>
      <c r="C641" s="79" t="s">
        <v>926</v>
      </c>
      <c r="D641" s="79" t="s">
        <v>927</v>
      </c>
      <c r="E641" s="79" t="s">
        <v>932</v>
      </c>
      <c r="F641" s="1" t="s">
        <v>927</v>
      </c>
      <c r="G641" s="1">
        <v>119</v>
      </c>
      <c r="H641" s="1" t="s">
        <v>933</v>
      </c>
      <c r="I641" s="1" t="s">
        <v>934</v>
      </c>
      <c r="J641" s="1" t="s">
        <v>388</v>
      </c>
    </row>
    <row r="642" spans="1:10" x14ac:dyDescent="0.25">
      <c r="A642" s="1" t="s">
        <v>137</v>
      </c>
      <c r="B642" s="78"/>
      <c r="C642" s="79"/>
      <c r="D642" s="79"/>
      <c r="E642" s="79"/>
      <c r="F642" s="1" t="s">
        <v>932</v>
      </c>
      <c r="G642" s="1">
        <v>135</v>
      </c>
      <c r="H642" s="1" t="s">
        <v>935</v>
      </c>
      <c r="I642" s="1" t="s">
        <v>934</v>
      </c>
      <c r="J642" s="1" t="s">
        <v>388</v>
      </c>
    </row>
    <row r="643" spans="1:10" ht="15" customHeight="1" x14ac:dyDescent="0.25">
      <c r="A643" s="1" t="s">
        <v>138</v>
      </c>
      <c r="B643" s="78" t="s">
        <v>138</v>
      </c>
      <c r="C643" s="79" t="s">
        <v>417</v>
      </c>
      <c r="D643" s="79" t="s">
        <v>936</v>
      </c>
      <c r="E643" s="79" t="s">
        <v>419</v>
      </c>
      <c r="F643" s="1" t="s">
        <v>937</v>
      </c>
      <c r="G643" s="1">
        <v>24</v>
      </c>
      <c r="H643" s="1" t="s">
        <v>938</v>
      </c>
      <c r="J643" s="1" t="s">
        <v>388</v>
      </c>
    </row>
    <row r="644" spans="1:10" x14ac:dyDescent="0.25">
      <c r="A644" s="1" t="s">
        <v>138</v>
      </c>
      <c r="B644" s="78"/>
      <c r="C644" s="79"/>
      <c r="D644" s="79"/>
      <c r="E644" s="79"/>
      <c r="F644" s="1" t="s">
        <v>939</v>
      </c>
      <c r="G644" s="1">
        <v>2.9E-4</v>
      </c>
      <c r="H644" s="1" t="s">
        <v>940</v>
      </c>
      <c r="J644" s="1" t="s">
        <v>388</v>
      </c>
    </row>
    <row r="645" spans="1:10" x14ac:dyDescent="0.25">
      <c r="A645" s="1" t="s">
        <v>138</v>
      </c>
      <c r="B645" s="78"/>
      <c r="C645" s="79"/>
      <c r="D645" s="79"/>
      <c r="E645" s="79"/>
      <c r="F645" s="1" t="s">
        <v>420</v>
      </c>
      <c r="G645" s="1">
        <v>1257</v>
      </c>
      <c r="H645" s="1" t="s">
        <v>421</v>
      </c>
      <c r="I645" s="1" t="s">
        <v>422</v>
      </c>
      <c r="J645" s="1" t="s">
        <v>388</v>
      </c>
    </row>
    <row r="646" spans="1:10" x14ac:dyDescent="0.25">
      <c r="A646" s="1" t="s">
        <v>138</v>
      </c>
      <c r="B646" s="78"/>
      <c r="C646" s="79"/>
      <c r="D646" s="79"/>
      <c r="E646" s="79"/>
      <c r="F646" s="1" t="s">
        <v>423</v>
      </c>
      <c r="G646" s="1">
        <v>3.28</v>
      </c>
      <c r="H646" s="1" t="s">
        <v>424</v>
      </c>
      <c r="I646" s="1" t="s">
        <v>425</v>
      </c>
      <c r="J646" s="1" t="s">
        <v>388</v>
      </c>
    </row>
    <row r="647" spans="1:10" x14ac:dyDescent="0.25">
      <c r="A647" s="1" t="s">
        <v>138</v>
      </c>
      <c r="B647" s="78"/>
      <c r="C647" s="79"/>
      <c r="D647" s="79"/>
      <c r="E647" s="79"/>
      <c r="F647" s="1" t="s">
        <v>426</v>
      </c>
      <c r="G647" s="1">
        <v>1.36</v>
      </c>
      <c r="H647" s="1" t="s">
        <v>427</v>
      </c>
      <c r="I647" s="1" t="s">
        <v>425</v>
      </c>
      <c r="J647" s="1" t="s">
        <v>388</v>
      </c>
    </row>
    <row r="648" spans="1:10" x14ac:dyDescent="0.25">
      <c r="A648" s="1" t="s">
        <v>138</v>
      </c>
      <c r="B648" s="78"/>
      <c r="C648" s="79"/>
      <c r="D648" s="79"/>
      <c r="E648" s="79"/>
      <c r="F648" s="1" t="s">
        <v>420</v>
      </c>
      <c r="G648" s="1">
        <v>949</v>
      </c>
      <c r="H648" s="1" t="s">
        <v>428</v>
      </c>
      <c r="I648" s="1" t="s">
        <v>422</v>
      </c>
      <c r="J648" s="1" t="s">
        <v>388</v>
      </c>
    </row>
    <row r="649" spans="1:10" x14ac:dyDescent="0.25">
      <c r="A649" s="1" t="s">
        <v>138</v>
      </c>
      <c r="B649" s="78"/>
      <c r="C649" s="79"/>
      <c r="D649" s="79"/>
      <c r="E649" s="79"/>
      <c r="F649" s="1" t="s">
        <v>423</v>
      </c>
      <c r="G649" s="1">
        <v>2.68</v>
      </c>
      <c r="H649" s="1" t="s">
        <v>429</v>
      </c>
      <c r="I649" s="1" t="s">
        <v>425</v>
      </c>
      <c r="J649" s="1" t="s">
        <v>388</v>
      </c>
    </row>
    <row r="650" spans="1:10" x14ac:dyDescent="0.25">
      <c r="A650" s="1" t="s">
        <v>138</v>
      </c>
      <c r="B650" s="78"/>
      <c r="C650" s="79"/>
      <c r="D650" s="79"/>
      <c r="E650" s="79"/>
      <c r="F650" s="1" t="s">
        <v>426</v>
      </c>
      <c r="G650" s="1">
        <v>0.23</v>
      </c>
      <c r="H650" s="1" t="s">
        <v>430</v>
      </c>
      <c r="I650" s="1" t="s">
        <v>425</v>
      </c>
      <c r="J650" s="1" t="s">
        <v>388</v>
      </c>
    </row>
    <row r="651" spans="1:10" x14ac:dyDescent="0.25">
      <c r="A651" s="1" t="s">
        <v>138</v>
      </c>
      <c r="B651" s="78"/>
      <c r="C651" s="79"/>
      <c r="D651" s="79"/>
      <c r="E651" s="79"/>
      <c r="F651" s="1" t="s">
        <v>420</v>
      </c>
      <c r="G651" s="1">
        <v>2138</v>
      </c>
      <c r="H651" s="1" t="s">
        <v>431</v>
      </c>
      <c r="I651" s="1" t="s">
        <v>422</v>
      </c>
      <c r="J651" s="1" t="s">
        <v>388</v>
      </c>
    </row>
    <row r="652" spans="1:10" x14ac:dyDescent="0.25">
      <c r="A652" s="1" t="s">
        <v>138</v>
      </c>
      <c r="B652" s="78"/>
      <c r="C652" s="79"/>
      <c r="D652" s="79"/>
      <c r="E652" s="79"/>
      <c r="F652" s="1" t="s">
        <v>423</v>
      </c>
      <c r="G652" s="1">
        <v>2.91</v>
      </c>
      <c r="H652" s="1" t="s">
        <v>432</v>
      </c>
      <c r="I652" s="1" t="s">
        <v>425</v>
      </c>
      <c r="J652" s="1" t="s">
        <v>388</v>
      </c>
    </row>
    <row r="653" spans="1:10" x14ac:dyDescent="0.25">
      <c r="A653" s="1" t="s">
        <v>138</v>
      </c>
      <c r="B653" s="78"/>
      <c r="C653" s="79"/>
      <c r="D653" s="79"/>
      <c r="E653" s="79"/>
      <c r="F653" s="1" t="s">
        <v>426</v>
      </c>
      <c r="G653" s="1">
        <v>0.76</v>
      </c>
      <c r="H653" s="1" t="s">
        <v>433</v>
      </c>
      <c r="I653" s="1" t="s">
        <v>425</v>
      </c>
      <c r="J653" s="1" t="s">
        <v>388</v>
      </c>
    </row>
    <row r="654" spans="1:10" x14ac:dyDescent="0.25">
      <c r="A654" s="1" t="s">
        <v>138</v>
      </c>
      <c r="B654" s="78"/>
      <c r="C654" s="79"/>
      <c r="D654" s="79"/>
      <c r="E654" s="79"/>
      <c r="F654" s="1" t="s">
        <v>941</v>
      </c>
      <c r="G654" s="1">
        <v>2.04</v>
      </c>
      <c r="H654" s="1" t="s">
        <v>942</v>
      </c>
      <c r="I654" s="1" t="s">
        <v>943</v>
      </c>
      <c r="J654" s="1" t="s">
        <v>388</v>
      </c>
    </row>
    <row r="655" spans="1:10" x14ac:dyDescent="0.25">
      <c r="A655" s="1" t="s">
        <v>138</v>
      </c>
      <c r="B655" s="78"/>
      <c r="C655" s="79"/>
      <c r="D655" s="79"/>
      <c r="E655" s="79"/>
      <c r="F655" s="1" t="s">
        <v>944</v>
      </c>
      <c r="G655" s="1">
        <v>0.17</v>
      </c>
      <c r="H655" s="1" t="s">
        <v>945</v>
      </c>
      <c r="I655" s="1" t="s">
        <v>946</v>
      </c>
      <c r="J655" s="1" t="s">
        <v>388</v>
      </c>
    </row>
    <row r="656" spans="1:10" x14ac:dyDescent="0.25">
      <c r="A656" s="1" t="s">
        <v>138</v>
      </c>
      <c r="B656" s="78"/>
      <c r="C656" s="79"/>
      <c r="D656" s="79"/>
      <c r="E656" s="79"/>
      <c r="F656" s="1" t="s">
        <v>947</v>
      </c>
      <c r="G656" s="1">
        <v>100</v>
      </c>
      <c r="H656" s="1" t="s">
        <v>948</v>
      </c>
      <c r="I656" s="1" t="s">
        <v>447</v>
      </c>
      <c r="J656" s="1" t="s">
        <v>388</v>
      </c>
    </row>
    <row r="657" spans="1:10" x14ac:dyDescent="0.25">
      <c r="A657" s="1" t="s">
        <v>138</v>
      </c>
      <c r="B657" s="78"/>
      <c r="C657" s="79"/>
      <c r="D657" s="79"/>
      <c r="E657" s="79"/>
      <c r="F657" s="1" t="s">
        <v>949</v>
      </c>
      <c r="G657" s="1">
        <v>0.4</v>
      </c>
      <c r="H657" s="1" t="s">
        <v>950</v>
      </c>
      <c r="I657" s="1" t="s">
        <v>951</v>
      </c>
      <c r="J657" s="1" t="s">
        <v>388</v>
      </c>
    </row>
    <row r="658" spans="1:10" x14ac:dyDescent="0.25">
      <c r="A658" s="1" t="s">
        <v>138</v>
      </c>
      <c r="B658" s="78"/>
      <c r="C658" s="79"/>
      <c r="D658" s="79"/>
      <c r="E658" s="79"/>
      <c r="F658" s="1" t="s">
        <v>437</v>
      </c>
      <c r="G658" s="1">
        <v>1</v>
      </c>
      <c r="H658" s="1" t="s">
        <v>438</v>
      </c>
      <c r="J658" s="1" t="s">
        <v>388</v>
      </c>
    </row>
    <row r="659" spans="1:10" x14ac:dyDescent="0.25">
      <c r="A659" s="1" t="s">
        <v>138</v>
      </c>
      <c r="B659" s="78"/>
      <c r="C659" s="79"/>
      <c r="D659" s="79"/>
      <c r="E659" s="79"/>
      <c r="F659" s="1" t="s">
        <v>439</v>
      </c>
      <c r="G659" s="1">
        <v>0</v>
      </c>
      <c r="H659" s="1" t="s">
        <v>440</v>
      </c>
      <c r="J659" s="1" t="s">
        <v>388</v>
      </c>
    </row>
    <row r="660" spans="1:10" x14ac:dyDescent="0.25">
      <c r="A660" s="1" t="s">
        <v>138</v>
      </c>
      <c r="B660" s="78"/>
      <c r="C660" s="79"/>
      <c r="D660" s="79"/>
      <c r="E660" s="79"/>
      <c r="F660" s="1" t="s">
        <v>437</v>
      </c>
      <c r="G660" s="1">
        <v>0</v>
      </c>
      <c r="H660" s="1" t="s">
        <v>438</v>
      </c>
      <c r="J660" s="1" t="s">
        <v>388</v>
      </c>
    </row>
    <row r="661" spans="1:10" x14ac:dyDescent="0.25">
      <c r="A661" s="1" t="s">
        <v>138</v>
      </c>
      <c r="B661" s="78"/>
      <c r="C661" s="79"/>
      <c r="D661" s="79"/>
      <c r="E661" s="79"/>
      <c r="F661" s="1" t="s">
        <v>439</v>
      </c>
      <c r="G661" s="1">
        <v>1</v>
      </c>
      <c r="H661" s="1" t="s">
        <v>440</v>
      </c>
      <c r="J661" s="1" t="s">
        <v>388</v>
      </c>
    </row>
    <row r="662" spans="1:10" x14ac:dyDescent="0.25">
      <c r="A662" s="1" t="s">
        <v>138</v>
      </c>
      <c r="B662" s="78"/>
      <c r="C662" s="79"/>
      <c r="D662" s="79"/>
      <c r="E662" s="79"/>
      <c r="F662" s="1" t="s">
        <v>952</v>
      </c>
      <c r="G662" s="1">
        <v>917.6</v>
      </c>
      <c r="H662" s="1" t="s">
        <v>953</v>
      </c>
      <c r="I662" s="1" t="s">
        <v>954</v>
      </c>
      <c r="J662" s="1" t="s">
        <v>388</v>
      </c>
    </row>
    <row r="663" spans="1:10" x14ac:dyDescent="0.25">
      <c r="A663" s="1" t="s">
        <v>138</v>
      </c>
      <c r="B663" s="78"/>
      <c r="C663" s="79"/>
      <c r="D663" s="79"/>
      <c r="E663" s="79"/>
      <c r="F663" s="1" t="s">
        <v>955</v>
      </c>
      <c r="G663" s="1">
        <v>3150.8</v>
      </c>
      <c r="H663" s="1" t="s">
        <v>956</v>
      </c>
      <c r="I663" s="1" t="s">
        <v>954</v>
      </c>
      <c r="J663" s="1" t="s">
        <v>388</v>
      </c>
    </row>
    <row r="664" spans="1:10" x14ac:dyDescent="0.25">
      <c r="A664" s="1" t="s">
        <v>142</v>
      </c>
      <c r="B664" s="78" t="s">
        <v>142</v>
      </c>
      <c r="C664" s="79" t="s">
        <v>837</v>
      </c>
      <c r="D664" s="79" t="s">
        <v>957</v>
      </c>
      <c r="E664" s="79" t="s">
        <v>958</v>
      </c>
      <c r="F664" s="1" t="s">
        <v>958</v>
      </c>
      <c r="G664" s="1">
        <v>57.283200000000008</v>
      </c>
      <c r="H664" s="1" t="s">
        <v>959</v>
      </c>
      <c r="I664" s="1" t="s">
        <v>960</v>
      </c>
      <c r="J664" s="1" t="s">
        <v>388</v>
      </c>
    </row>
    <row r="665" spans="1:10" x14ac:dyDescent="0.25">
      <c r="A665" s="1" t="s">
        <v>142</v>
      </c>
      <c r="B665" s="78"/>
      <c r="C665" s="79"/>
      <c r="D665" s="79"/>
      <c r="E665" s="79"/>
      <c r="F665" s="1" t="s">
        <v>957</v>
      </c>
      <c r="G665" s="1">
        <v>36.209700000000005</v>
      </c>
      <c r="H665" s="1" t="s">
        <v>961</v>
      </c>
      <c r="I665" s="1" t="s">
        <v>960</v>
      </c>
      <c r="J665" s="1" t="s">
        <v>388</v>
      </c>
    </row>
    <row r="666" spans="1:10" x14ac:dyDescent="0.25">
      <c r="A666" s="1" t="s">
        <v>144</v>
      </c>
      <c r="B666" s="78" t="s">
        <v>144</v>
      </c>
      <c r="C666" s="79" t="s">
        <v>962</v>
      </c>
      <c r="D666" s="79" t="s">
        <v>963</v>
      </c>
      <c r="E666" s="79" t="s">
        <v>558</v>
      </c>
      <c r="F666" s="1" t="s">
        <v>829</v>
      </c>
      <c r="G666" s="1">
        <v>0.1</v>
      </c>
      <c r="H666" s="1" t="s">
        <v>964</v>
      </c>
      <c r="I666" s="1" t="s">
        <v>965</v>
      </c>
      <c r="J666" s="1" t="s">
        <v>388</v>
      </c>
    </row>
    <row r="667" spans="1:10" x14ac:dyDescent="0.25">
      <c r="A667" s="1" t="s">
        <v>144</v>
      </c>
      <c r="B667" s="78"/>
      <c r="C667" s="79"/>
      <c r="D667" s="79"/>
      <c r="E667" s="79"/>
      <c r="F667" s="1" t="s">
        <v>558</v>
      </c>
      <c r="G667" s="1">
        <v>409.1</v>
      </c>
      <c r="H667" s="1" t="s">
        <v>966</v>
      </c>
      <c r="I667" s="1" t="s">
        <v>967</v>
      </c>
      <c r="J667" s="1" t="s">
        <v>388</v>
      </c>
    </row>
    <row r="668" spans="1:10" ht="15" customHeight="1" x14ac:dyDescent="0.25">
      <c r="A668" s="1" t="s">
        <v>147</v>
      </c>
      <c r="B668" s="78" t="s">
        <v>147</v>
      </c>
      <c r="C668" s="79" t="s">
        <v>417</v>
      </c>
      <c r="D668" s="79" t="s">
        <v>968</v>
      </c>
      <c r="E668" s="79" t="s">
        <v>969</v>
      </c>
      <c r="F668" s="1" t="s">
        <v>445</v>
      </c>
      <c r="G668" s="1">
        <v>3</v>
      </c>
      <c r="H668" s="1" t="s">
        <v>446</v>
      </c>
      <c r="I668" s="1" t="s">
        <v>447</v>
      </c>
      <c r="J668" s="1" t="s">
        <v>388</v>
      </c>
    </row>
    <row r="669" spans="1:10" x14ac:dyDescent="0.25">
      <c r="A669" s="1" t="s">
        <v>147</v>
      </c>
      <c r="B669" s="78"/>
      <c r="C669" s="79"/>
      <c r="D669" s="79"/>
      <c r="E669" s="79"/>
      <c r="F669" s="1" t="s">
        <v>448</v>
      </c>
      <c r="G669" s="1">
        <v>2039.63</v>
      </c>
      <c r="H669" s="1" t="s">
        <v>449</v>
      </c>
      <c r="I669" s="1" t="s">
        <v>450</v>
      </c>
      <c r="J669" s="1" t="s">
        <v>388</v>
      </c>
    </row>
    <row r="670" spans="1:10" x14ac:dyDescent="0.25">
      <c r="A670" s="1" t="s">
        <v>147</v>
      </c>
      <c r="B670" s="78"/>
      <c r="C670" s="79"/>
      <c r="D670" s="79"/>
      <c r="E670" s="79"/>
      <c r="F670" s="1" t="s">
        <v>451</v>
      </c>
      <c r="G670" s="1">
        <v>577.21</v>
      </c>
      <c r="H670" s="1" t="s">
        <v>452</v>
      </c>
      <c r="I670" s="1" t="s">
        <v>453</v>
      </c>
      <c r="J670" s="1" t="s">
        <v>388</v>
      </c>
    </row>
    <row r="671" spans="1:10" x14ac:dyDescent="0.25">
      <c r="A671" s="1" t="s">
        <v>147</v>
      </c>
      <c r="B671" s="78"/>
      <c r="C671" s="79"/>
      <c r="D671" s="79"/>
      <c r="E671" s="79"/>
      <c r="F671" s="1" t="s">
        <v>448</v>
      </c>
      <c r="G671" s="1">
        <v>2039.63</v>
      </c>
      <c r="H671" s="1" t="s">
        <v>454</v>
      </c>
      <c r="I671" s="1" t="s">
        <v>450</v>
      </c>
      <c r="J671" s="1" t="s">
        <v>388</v>
      </c>
    </row>
    <row r="672" spans="1:10" x14ac:dyDescent="0.25">
      <c r="A672" s="1" t="s">
        <v>147</v>
      </c>
      <c r="B672" s="78"/>
      <c r="C672" s="79"/>
      <c r="D672" s="79"/>
      <c r="E672" s="79"/>
      <c r="F672" s="1" t="s">
        <v>451</v>
      </c>
      <c r="G672" s="1">
        <v>577.21</v>
      </c>
      <c r="H672" s="1" t="s">
        <v>455</v>
      </c>
      <c r="I672" s="1" t="s">
        <v>453</v>
      </c>
      <c r="J672" s="1" t="s">
        <v>388</v>
      </c>
    </row>
    <row r="673" spans="1:10" x14ac:dyDescent="0.25">
      <c r="A673" s="1" t="s">
        <v>147</v>
      </c>
      <c r="B673" s="78"/>
      <c r="C673" s="79"/>
      <c r="D673" s="79"/>
      <c r="E673" s="79"/>
      <c r="F673" s="1" t="s">
        <v>445</v>
      </c>
      <c r="G673" s="1">
        <v>2.5</v>
      </c>
      <c r="H673" s="1" t="s">
        <v>456</v>
      </c>
      <c r="I673" s="1" t="s">
        <v>457</v>
      </c>
      <c r="J673" s="1" t="s">
        <v>388</v>
      </c>
    </row>
    <row r="674" spans="1:10" x14ac:dyDescent="0.25">
      <c r="A674" s="1" t="s">
        <v>147</v>
      </c>
      <c r="B674" s="78"/>
      <c r="C674" s="79"/>
      <c r="D674" s="79"/>
      <c r="E674" s="79"/>
      <c r="F674" s="1" t="s">
        <v>451</v>
      </c>
      <c r="G674" s="1">
        <v>577.21</v>
      </c>
      <c r="H674" s="1" t="s">
        <v>458</v>
      </c>
      <c r="I674" s="1" t="s">
        <v>453</v>
      </c>
      <c r="J674" s="1" t="s">
        <v>388</v>
      </c>
    </row>
    <row r="675" spans="1:10" x14ac:dyDescent="0.25">
      <c r="A675" s="1" t="s">
        <v>147</v>
      </c>
      <c r="B675" s="78"/>
      <c r="C675" s="79"/>
      <c r="D675" s="79"/>
      <c r="E675" s="79"/>
      <c r="F675" s="1" t="s">
        <v>448</v>
      </c>
      <c r="G675" s="1">
        <v>2039.63</v>
      </c>
      <c r="H675" s="1" t="s">
        <v>459</v>
      </c>
      <c r="I675" s="1" t="s">
        <v>450</v>
      </c>
      <c r="J675" s="1" t="s">
        <v>388</v>
      </c>
    </row>
    <row r="676" spans="1:10" x14ac:dyDescent="0.25">
      <c r="A676" s="1" t="s">
        <v>147</v>
      </c>
      <c r="B676" s="78"/>
      <c r="C676" s="79"/>
      <c r="D676" s="79"/>
      <c r="E676" s="79"/>
      <c r="F676" s="1" t="s">
        <v>445</v>
      </c>
      <c r="G676" s="1">
        <v>3</v>
      </c>
      <c r="H676" s="1" t="s">
        <v>460</v>
      </c>
      <c r="I676" s="1" t="s">
        <v>461</v>
      </c>
      <c r="J676" s="1" t="s">
        <v>388</v>
      </c>
    </row>
    <row r="677" spans="1:10" x14ac:dyDescent="0.25">
      <c r="A677" s="1" t="s">
        <v>147</v>
      </c>
      <c r="B677" s="78"/>
      <c r="C677" s="79"/>
      <c r="D677" s="79"/>
      <c r="E677" s="79"/>
      <c r="F677" s="1" t="s">
        <v>970</v>
      </c>
      <c r="G677" s="1">
        <v>17.100000000000001</v>
      </c>
      <c r="H677" s="1" t="s">
        <v>971</v>
      </c>
      <c r="I677" s="1" t="s">
        <v>447</v>
      </c>
      <c r="J677" s="1" t="s">
        <v>388</v>
      </c>
    </row>
    <row r="678" spans="1:10" x14ac:dyDescent="0.25">
      <c r="A678" s="1" t="s">
        <v>147</v>
      </c>
      <c r="B678" s="78"/>
      <c r="C678" s="79"/>
      <c r="D678" s="79"/>
      <c r="E678" s="79"/>
      <c r="F678" s="1" t="s">
        <v>972</v>
      </c>
      <c r="G678" s="1">
        <v>12</v>
      </c>
      <c r="H678" s="1" t="s">
        <v>973</v>
      </c>
      <c r="I678" s="1" t="s">
        <v>447</v>
      </c>
      <c r="J678" s="1" t="s">
        <v>388</v>
      </c>
    </row>
    <row r="679" spans="1:10" x14ac:dyDescent="0.25">
      <c r="A679" s="1" t="s">
        <v>147</v>
      </c>
      <c r="B679" s="78"/>
      <c r="C679" s="79"/>
      <c r="D679" s="79"/>
      <c r="E679" s="79"/>
      <c r="F679" s="1" t="s">
        <v>437</v>
      </c>
      <c r="G679" s="1">
        <v>1</v>
      </c>
      <c r="H679" s="1" t="s">
        <v>438</v>
      </c>
      <c r="J679" s="1" t="s">
        <v>388</v>
      </c>
    </row>
    <row r="680" spans="1:10" x14ac:dyDescent="0.25">
      <c r="A680" s="1" t="s">
        <v>147</v>
      </c>
      <c r="B680" s="78"/>
      <c r="C680" s="79"/>
      <c r="D680" s="79"/>
      <c r="E680" s="79"/>
      <c r="F680" s="1" t="s">
        <v>439</v>
      </c>
      <c r="G680" s="1">
        <v>0</v>
      </c>
      <c r="H680" s="1" t="s">
        <v>440</v>
      </c>
      <c r="J680" s="1" t="s">
        <v>388</v>
      </c>
    </row>
    <row r="681" spans="1:10" x14ac:dyDescent="0.25">
      <c r="A681" s="1" t="s">
        <v>147</v>
      </c>
      <c r="B681" s="78"/>
      <c r="C681" s="79"/>
      <c r="D681" s="79"/>
      <c r="E681" s="79"/>
      <c r="F681" s="1" t="s">
        <v>437</v>
      </c>
      <c r="G681" s="1">
        <v>0</v>
      </c>
      <c r="H681" s="1" t="s">
        <v>438</v>
      </c>
      <c r="J681" s="1" t="s">
        <v>388</v>
      </c>
    </row>
    <row r="682" spans="1:10" x14ac:dyDescent="0.25">
      <c r="A682" s="1" t="s">
        <v>147</v>
      </c>
      <c r="B682" s="78"/>
      <c r="C682" s="79"/>
      <c r="D682" s="79"/>
      <c r="E682" s="79"/>
      <c r="F682" s="1" t="s">
        <v>439</v>
      </c>
      <c r="G682" s="1">
        <v>1</v>
      </c>
      <c r="H682" s="1" t="s">
        <v>440</v>
      </c>
      <c r="J682" s="1" t="s">
        <v>388</v>
      </c>
    </row>
    <row r="683" spans="1:10" x14ac:dyDescent="0.25">
      <c r="A683" s="1" t="s">
        <v>147</v>
      </c>
      <c r="B683" s="78"/>
      <c r="C683" s="79"/>
      <c r="D683" s="79"/>
      <c r="E683" s="79"/>
      <c r="F683" s="1" t="s">
        <v>465</v>
      </c>
      <c r="G683" s="1">
        <v>15</v>
      </c>
      <c r="H683" s="1" t="s">
        <v>466</v>
      </c>
      <c r="I683" s="1" t="s">
        <v>467</v>
      </c>
      <c r="J683" s="1" t="s">
        <v>388</v>
      </c>
    </row>
    <row r="684" spans="1:10" x14ac:dyDescent="0.25">
      <c r="A684" s="1" t="s">
        <v>147</v>
      </c>
      <c r="B684" s="78"/>
      <c r="C684" s="79"/>
      <c r="D684" s="79"/>
      <c r="E684" s="79"/>
      <c r="F684" s="1" t="s">
        <v>465</v>
      </c>
      <c r="G684" s="1">
        <v>15</v>
      </c>
      <c r="H684" s="1" t="s">
        <v>466</v>
      </c>
      <c r="I684" s="1" t="s">
        <v>467</v>
      </c>
      <c r="J684" s="1" t="s">
        <v>388</v>
      </c>
    </row>
    <row r="685" spans="1:10" x14ac:dyDescent="0.25">
      <c r="A685" s="1" t="s">
        <v>147</v>
      </c>
      <c r="B685" s="78"/>
      <c r="C685" s="79"/>
      <c r="D685" s="79"/>
      <c r="E685" s="79"/>
      <c r="F685" s="1" t="s">
        <v>465</v>
      </c>
      <c r="G685" s="1">
        <v>15</v>
      </c>
      <c r="H685" s="1" t="s">
        <v>466</v>
      </c>
      <c r="I685" s="1" t="s">
        <v>467</v>
      </c>
      <c r="J685" s="1" t="s">
        <v>388</v>
      </c>
    </row>
    <row r="686" spans="1:10" x14ac:dyDescent="0.25">
      <c r="A686" s="1" t="s">
        <v>147</v>
      </c>
      <c r="B686" s="78"/>
      <c r="C686" s="79"/>
      <c r="D686" s="79"/>
      <c r="E686" s="79"/>
      <c r="F686" s="1" t="s">
        <v>468</v>
      </c>
      <c r="G686" s="1">
        <v>8.8000000000000007</v>
      </c>
      <c r="H686" s="1" t="s">
        <v>469</v>
      </c>
      <c r="I686" s="1" t="s">
        <v>470</v>
      </c>
      <c r="J686" s="1" t="s">
        <v>388</v>
      </c>
    </row>
    <row r="687" spans="1:10" x14ac:dyDescent="0.25">
      <c r="A687" s="1" t="s">
        <v>147</v>
      </c>
      <c r="B687" s="78"/>
      <c r="C687" s="79"/>
      <c r="D687" s="79"/>
      <c r="E687" s="79"/>
      <c r="F687" s="1" t="s">
        <v>468</v>
      </c>
      <c r="G687" s="1">
        <v>8.8000000000000007</v>
      </c>
      <c r="H687" s="1" t="s">
        <v>469</v>
      </c>
      <c r="I687" s="1" t="s">
        <v>470</v>
      </c>
      <c r="J687" s="1" t="s">
        <v>388</v>
      </c>
    </row>
    <row r="688" spans="1:10" x14ac:dyDescent="0.25">
      <c r="A688" s="1" t="s">
        <v>147</v>
      </c>
      <c r="B688" s="78"/>
      <c r="C688" s="79"/>
      <c r="D688" s="79"/>
      <c r="E688" s="79"/>
      <c r="F688" s="1" t="s">
        <v>468</v>
      </c>
      <c r="G688" s="1">
        <v>8.8000000000000007</v>
      </c>
      <c r="H688" s="1" t="s">
        <v>469</v>
      </c>
      <c r="I688" s="1" t="s">
        <v>470</v>
      </c>
      <c r="J688" s="1" t="s">
        <v>388</v>
      </c>
    </row>
    <row r="689" spans="1:10" x14ac:dyDescent="0.25">
      <c r="A689" s="1" t="s">
        <v>153</v>
      </c>
      <c r="B689" s="78" t="s">
        <v>153</v>
      </c>
      <c r="C689" s="79" t="s">
        <v>819</v>
      </c>
      <c r="D689" s="79" t="s">
        <v>974</v>
      </c>
      <c r="E689" s="79" t="s">
        <v>975</v>
      </c>
      <c r="F689" s="1" t="s">
        <v>976</v>
      </c>
      <c r="G689" s="1">
        <v>52.1</v>
      </c>
      <c r="H689" s="1" t="s">
        <v>977</v>
      </c>
      <c r="J689" s="1" t="s">
        <v>388</v>
      </c>
    </row>
    <row r="690" spans="1:10" x14ac:dyDescent="0.25">
      <c r="A690" s="1" t="s">
        <v>153</v>
      </c>
      <c r="B690" s="78"/>
      <c r="C690" s="79"/>
      <c r="D690" s="79"/>
      <c r="E690" s="79"/>
      <c r="F690" s="1" t="s">
        <v>978</v>
      </c>
      <c r="G690" s="1">
        <v>25</v>
      </c>
      <c r="H690" s="1" t="s">
        <v>979</v>
      </c>
      <c r="I690" s="1" t="s">
        <v>980</v>
      </c>
      <c r="J690" s="1" t="s">
        <v>388</v>
      </c>
    </row>
    <row r="691" spans="1:10" ht="15" customHeight="1" x14ac:dyDescent="0.25">
      <c r="A691" s="1" t="s">
        <v>157</v>
      </c>
      <c r="B691" s="78" t="s">
        <v>157</v>
      </c>
      <c r="C691" s="79" t="s">
        <v>819</v>
      </c>
      <c r="D691" s="79" t="s">
        <v>981</v>
      </c>
      <c r="E691" s="79" t="s">
        <v>982</v>
      </c>
      <c r="F691" s="1" t="s">
        <v>983</v>
      </c>
      <c r="G691" s="1">
        <v>2.76E-2</v>
      </c>
      <c r="H691" s="1" t="s">
        <v>984</v>
      </c>
      <c r="I691" s="1" t="s">
        <v>869</v>
      </c>
      <c r="J691" s="1" t="s">
        <v>388</v>
      </c>
    </row>
    <row r="692" spans="1:10" x14ac:dyDescent="0.25">
      <c r="A692" s="1" t="s">
        <v>157</v>
      </c>
      <c r="B692" s="78"/>
      <c r="C692" s="79"/>
      <c r="D692" s="79"/>
      <c r="E692" s="79"/>
      <c r="F692" s="1" t="s">
        <v>985</v>
      </c>
      <c r="G692" s="1">
        <v>1865</v>
      </c>
      <c r="H692" s="1" t="s">
        <v>986</v>
      </c>
      <c r="I692" s="1" t="s">
        <v>987</v>
      </c>
      <c r="J692" s="1" t="s">
        <v>388</v>
      </c>
    </row>
    <row r="693" spans="1:10" x14ac:dyDescent="0.25">
      <c r="A693" s="1" t="s">
        <v>157</v>
      </c>
      <c r="B693" s="78"/>
      <c r="C693" s="79"/>
      <c r="D693" s="79"/>
      <c r="E693" s="79"/>
      <c r="F693" s="1" t="s">
        <v>988</v>
      </c>
      <c r="G693" s="1">
        <v>1.2999999999999999E-3</v>
      </c>
      <c r="H693" s="1" t="s">
        <v>989</v>
      </c>
      <c r="I693" s="1" t="s">
        <v>869</v>
      </c>
      <c r="J693" s="1" t="s">
        <v>388</v>
      </c>
    </row>
    <row r="694" spans="1:10" x14ac:dyDescent="0.25">
      <c r="A694" s="1" t="s">
        <v>157</v>
      </c>
      <c r="B694" s="78"/>
      <c r="C694" s="79"/>
      <c r="D694" s="79"/>
      <c r="E694" s="79"/>
      <c r="F694" s="1" t="s">
        <v>990</v>
      </c>
      <c r="G694" s="1">
        <v>2.1000000000000001E-4</v>
      </c>
      <c r="H694" s="1" t="s">
        <v>991</v>
      </c>
      <c r="I694" s="1" t="s">
        <v>992</v>
      </c>
      <c r="J694" s="1" t="s">
        <v>388</v>
      </c>
    </row>
    <row r="695" spans="1:10" x14ac:dyDescent="0.25">
      <c r="A695" s="1" t="s">
        <v>157</v>
      </c>
      <c r="B695" s="78"/>
      <c r="C695" s="79"/>
      <c r="D695" s="79"/>
      <c r="E695" s="79"/>
      <c r="F695" s="1" t="s">
        <v>993</v>
      </c>
      <c r="G695" s="1">
        <v>3.2000000000000003E-4</v>
      </c>
      <c r="H695" s="1" t="s">
        <v>994</v>
      </c>
      <c r="I695" s="1" t="s">
        <v>992</v>
      </c>
      <c r="J695" s="1" t="s">
        <v>388</v>
      </c>
    </row>
    <row r="696" spans="1:10" x14ac:dyDescent="0.25">
      <c r="A696" s="1" t="s">
        <v>157</v>
      </c>
      <c r="B696" s="78"/>
      <c r="C696" s="79"/>
      <c r="D696" s="79"/>
      <c r="E696" s="79"/>
      <c r="F696" s="1" t="s">
        <v>995</v>
      </c>
      <c r="G696" s="1">
        <v>875</v>
      </c>
      <c r="H696" s="1" t="s">
        <v>996</v>
      </c>
      <c r="I696" s="1" t="s">
        <v>987</v>
      </c>
      <c r="J696" s="1" t="s">
        <v>388</v>
      </c>
    </row>
    <row r="697" spans="1:10" x14ac:dyDescent="0.25">
      <c r="A697" s="1" t="s">
        <v>157</v>
      </c>
      <c r="B697" s="78"/>
      <c r="C697" s="79"/>
      <c r="D697" s="79"/>
      <c r="E697" s="79"/>
      <c r="F697" s="1" t="s">
        <v>997</v>
      </c>
      <c r="G697" s="1">
        <v>6020</v>
      </c>
      <c r="H697" s="1" t="s">
        <v>998</v>
      </c>
      <c r="I697" s="1" t="s">
        <v>987</v>
      </c>
      <c r="J697" s="1" t="s">
        <v>388</v>
      </c>
    </row>
    <row r="698" spans="1:10" x14ac:dyDescent="0.25">
      <c r="A698" s="1" t="s">
        <v>157</v>
      </c>
      <c r="B698" s="78"/>
      <c r="C698" s="79"/>
      <c r="D698" s="79"/>
      <c r="E698" s="79"/>
      <c r="F698" s="1" t="s">
        <v>999</v>
      </c>
      <c r="G698" s="1">
        <v>1.3799999999999999E-3</v>
      </c>
      <c r="H698" s="1" t="s">
        <v>1000</v>
      </c>
      <c r="I698" s="1" t="s">
        <v>869</v>
      </c>
      <c r="J698" s="1" t="s">
        <v>388</v>
      </c>
    </row>
    <row r="699" spans="1:10" x14ac:dyDescent="0.25">
      <c r="A699" s="1" t="s">
        <v>157</v>
      </c>
      <c r="B699" s="78"/>
      <c r="C699" s="79"/>
      <c r="D699" s="79"/>
      <c r="E699" s="79"/>
      <c r="F699" s="1" t="s">
        <v>1001</v>
      </c>
      <c r="G699" s="1">
        <v>2.7609999999999999E-2</v>
      </c>
      <c r="H699" s="1" t="s">
        <v>1002</v>
      </c>
      <c r="I699" s="1" t="s">
        <v>869</v>
      </c>
      <c r="J699" s="1" t="s">
        <v>388</v>
      </c>
    </row>
    <row r="700" spans="1:10" ht="15" customHeight="1" x14ac:dyDescent="0.25">
      <c r="A700" s="1" t="s">
        <v>159</v>
      </c>
      <c r="B700" s="78" t="s">
        <v>159</v>
      </c>
      <c r="C700" s="79" t="s">
        <v>819</v>
      </c>
      <c r="D700" s="79" t="s">
        <v>1003</v>
      </c>
      <c r="E700" s="79" t="s">
        <v>1004</v>
      </c>
      <c r="F700" s="1" t="s">
        <v>1005</v>
      </c>
      <c r="G700" s="1">
        <v>4.0999999999999999E-4</v>
      </c>
      <c r="H700" s="1" t="s">
        <v>1006</v>
      </c>
      <c r="I700" s="1" t="s">
        <v>1007</v>
      </c>
      <c r="J700" s="1" t="s">
        <v>388</v>
      </c>
    </row>
    <row r="701" spans="1:10" x14ac:dyDescent="0.25">
      <c r="A701" s="1" t="s">
        <v>159</v>
      </c>
      <c r="B701" s="78"/>
      <c r="C701" s="79"/>
      <c r="D701" s="79"/>
      <c r="E701" s="79"/>
      <c r="F701" s="1" t="s">
        <v>1008</v>
      </c>
      <c r="G701" s="1">
        <v>2326</v>
      </c>
      <c r="H701" s="1" t="s">
        <v>1009</v>
      </c>
      <c r="I701" s="1" t="s">
        <v>1010</v>
      </c>
      <c r="J701" s="1" t="s">
        <v>388</v>
      </c>
    </row>
    <row r="702" spans="1:10" x14ac:dyDescent="0.25">
      <c r="A702" s="1" t="s">
        <v>159</v>
      </c>
      <c r="B702" s="78"/>
      <c r="C702" s="79"/>
      <c r="D702" s="79"/>
      <c r="E702" s="79"/>
      <c r="F702" s="1" t="s">
        <v>1011</v>
      </c>
      <c r="G702" s="1">
        <v>2E-3</v>
      </c>
      <c r="H702" s="1" t="s">
        <v>1012</v>
      </c>
      <c r="I702" s="1" t="s">
        <v>1013</v>
      </c>
      <c r="J702" s="1" t="s">
        <v>388</v>
      </c>
    </row>
    <row r="703" spans="1:10" x14ac:dyDescent="0.25">
      <c r="A703" s="1" t="s">
        <v>159</v>
      </c>
      <c r="B703" s="78"/>
      <c r="C703" s="79"/>
      <c r="D703" s="79"/>
      <c r="E703" s="79"/>
      <c r="F703" s="1" t="s">
        <v>1014</v>
      </c>
      <c r="G703" s="1">
        <v>4.8000000000000001E-2</v>
      </c>
      <c r="H703" s="1" t="s">
        <v>1015</v>
      </c>
      <c r="I703" s="1" t="s">
        <v>1013</v>
      </c>
      <c r="J703" s="1" t="s">
        <v>388</v>
      </c>
    </row>
    <row r="704" spans="1:10" x14ac:dyDescent="0.25">
      <c r="A704" s="1" t="s">
        <v>159</v>
      </c>
      <c r="B704" s="78"/>
      <c r="C704" s="79"/>
      <c r="D704" s="79"/>
      <c r="E704" s="79"/>
      <c r="F704" s="1" t="s">
        <v>1016</v>
      </c>
      <c r="G704" s="1">
        <v>2E-3</v>
      </c>
      <c r="H704" s="1" t="s">
        <v>1017</v>
      </c>
      <c r="I704" s="1" t="s">
        <v>1007</v>
      </c>
      <c r="J704" s="1" t="s">
        <v>388</v>
      </c>
    </row>
    <row r="705" spans="1:10" x14ac:dyDescent="0.25">
      <c r="A705" s="1" t="s">
        <v>159</v>
      </c>
      <c r="B705" s="78"/>
      <c r="C705" s="79"/>
      <c r="D705" s="79"/>
      <c r="E705" s="79"/>
      <c r="F705" s="1" t="s">
        <v>1018</v>
      </c>
      <c r="G705" s="1">
        <v>2.7E-2</v>
      </c>
      <c r="H705" s="1" t="s">
        <v>1019</v>
      </c>
      <c r="I705" s="1" t="s">
        <v>1007</v>
      </c>
      <c r="J705" s="1" t="s">
        <v>388</v>
      </c>
    </row>
    <row r="706" spans="1:10" x14ac:dyDescent="0.25">
      <c r="A706" s="1" t="s">
        <v>159</v>
      </c>
      <c r="B706" s="78"/>
      <c r="C706" s="79"/>
      <c r="D706" s="79"/>
      <c r="E706" s="79"/>
      <c r="F706" s="1" t="s">
        <v>1020</v>
      </c>
      <c r="G706" s="1">
        <v>5628</v>
      </c>
      <c r="H706" s="1" t="s">
        <v>1021</v>
      </c>
      <c r="I706" s="1" t="s">
        <v>1010</v>
      </c>
      <c r="J706" s="1" t="s">
        <v>388</v>
      </c>
    </row>
    <row r="707" spans="1:10" x14ac:dyDescent="0.25">
      <c r="A707" s="1" t="s">
        <v>159</v>
      </c>
      <c r="B707" s="78"/>
      <c r="C707" s="79"/>
      <c r="D707" s="79"/>
      <c r="E707" s="79"/>
      <c r="F707" s="1" t="s">
        <v>1022</v>
      </c>
      <c r="G707" s="1">
        <v>806</v>
      </c>
      <c r="H707" s="1" t="s">
        <v>1023</v>
      </c>
      <c r="I707" s="1" t="s">
        <v>1010</v>
      </c>
      <c r="J707" s="1" t="s">
        <v>388</v>
      </c>
    </row>
    <row r="708" spans="1:10" x14ac:dyDescent="0.25">
      <c r="A708" s="1" t="s">
        <v>159</v>
      </c>
      <c r="B708" s="78"/>
      <c r="C708" s="79"/>
      <c r="D708" s="79"/>
      <c r="E708" s="79"/>
      <c r="F708" s="1" t="s">
        <v>1024</v>
      </c>
      <c r="G708" s="1">
        <v>1E-3</v>
      </c>
      <c r="H708" s="1" t="s">
        <v>1025</v>
      </c>
      <c r="I708" s="1" t="s">
        <v>1013</v>
      </c>
      <c r="J708" s="1" t="s">
        <v>388</v>
      </c>
    </row>
    <row r="709" spans="1:10" x14ac:dyDescent="0.25">
      <c r="A709" s="1" t="s">
        <v>160</v>
      </c>
      <c r="B709" s="78" t="s">
        <v>160</v>
      </c>
      <c r="C709" s="79" t="s">
        <v>556</v>
      </c>
      <c r="D709" s="79" t="s">
        <v>1026</v>
      </c>
      <c r="E709" s="79" t="s">
        <v>558</v>
      </c>
      <c r="F709" s="1" t="s">
        <v>558</v>
      </c>
      <c r="G709" s="1">
        <v>361.75</v>
      </c>
      <c r="H709" s="1" t="s">
        <v>559</v>
      </c>
      <c r="I709" s="1" t="s">
        <v>560</v>
      </c>
      <c r="J709" s="1" t="s">
        <v>388</v>
      </c>
    </row>
    <row r="710" spans="1:10" x14ac:dyDescent="0.25">
      <c r="A710" s="1" t="s">
        <v>160</v>
      </c>
      <c r="B710" s="78"/>
      <c r="C710" s="79"/>
      <c r="D710" s="79"/>
      <c r="E710" s="79"/>
      <c r="F710" s="1" t="s">
        <v>1026</v>
      </c>
      <c r="G710" s="1">
        <v>327.75</v>
      </c>
      <c r="H710" s="1" t="s">
        <v>1027</v>
      </c>
      <c r="I710" s="1" t="s">
        <v>1028</v>
      </c>
      <c r="J710" s="1" t="s">
        <v>388</v>
      </c>
    </row>
    <row r="711" spans="1:10" x14ac:dyDescent="0.25">
      <c r="A711" s="1" t="s">
        <v>162</v>
      </c>
      <c r="B711" s="78" t="s">
        <v>162</v>
      </c>
      <c r="C711" s="79" t="s">
        <v>809</v>
      </c>
      <c r="D711" s="79" t="s">
        <v>1029</v>
      </c>
      <c r="E711" s="79" t="s">
        <v>1030</v>
      </c>
      <c r="F711" s="1" t="s">
        <v>448</v>
      </c>
      <c r="G711" s="1">
        <v>2039.63</v>
      </c>
      <c r="H711" s="1" t="s">
        <v>449</v>
      </c>
      <c r="I711" s="1" t="s">
        <v>450</v>
      </c>
      <c r="J711" s="1" t="s">
        <v>388</v>
      </c>
    </row>
    <row r="712" spans="1:10" x14ac:dyDescent="0.25">
      <c r="A712" s="1" t="s">
        <v>162</v>
      </c>
      <c r="B712" s="78"/>
      <c r="C712" s="79"/>
      <c r="D712" s="79"/>
      <c r="E712" s="79"/>
      <c r="F712" s="1" t="s">
        <v>448</v>
      </c>
      <c r="G712" s="1">
        <v>2039.63</v>
      </c>
      <c r="H712" s="1" t="s">
        <v>454</v>
      </c>
      <c r="I712" s="1" t="s">
        <v>450</v>
      </c>
      <c r="J712" s="1" t="s">
        <v>388</v>
      </c>
    </row>
    <row r="713" spans="1:10" x14ac:dyDescent="0.25">
      <c r="A713" s="1" t="s">
        <v>162</v>
      </c>
      <c r="B713" s="78"/>
      <c r="C713" s="79"/>
      <c r="D713" s="79"/>
      <c r="E713" s="79"/>
      <c r="F713" s="1" t="s">
        <v>448</v>
      </c>
      <c r="G713" s="1">
        <v>2039.63</v>
      </c>
      <c r="H713" s="1" t="s">
        <v>459</v>
      </c>
      <c r="I713" s="1" t="s">
        <v>450</v>
      </c>
      <c r="J713" s="1" t="s">
        <v>388</v>
      </c>
    </row>
    <row r="714" spans="1:10" x14ac:dyDescent="0.25">
      <c r="A714" s="1" t="s">
        <v>162</v>
      </c>
      <c r="B714" s="78"/>
      <c r="C714" s="79"/>
      <c r="D714" s="79"/>
      <c r="E714" s="79"/>
      <c r="F714" s="1" t="s">
        <v>1031</v>
      </c>
      <c r="G714" s="1">
        <v>1</v>
      </c>
      <c r="H714" s="1" t="s">
        <v>1032</v>
      </c>
      <c r="I714" s="1" t="s">
        <v>447</v>
      </c>
      <c r="J714" s="1" t="s">
        <v>388</v>
      </c>
    </row>
    <row r="715" spans="1:10" x14ac:dyDescent="0.25">
      <c r="A715" s="1" t="s">
        <v>162</v>
      </c>
      <c r="B715" s="78"/>
      <c r="C715" s="79"/>
      <c r="D715" s="79"/>
      <c r="E715" s="79"/>
      <c r="F715" s="1" t="s">
        <v>1033</v>
      </c>
      <c r="G715" s="1">
        <v>12.8</v>
      </c>
      <c r="H715" s="1" t="s">
        <v>1034</v>
      </c>
      <c r="I715" s="1" t="s">
        <v>1035</v>
      </c>
      <c r="J715" s="1" t="s">
        <v>388</v>
      </c>
    </row>
    <row r="716" spans="1:10" x14ac:dyDescent="0.25">
      <c r="A716" s="1" t="s">
        <v>162</v>
      </c>
      <c r="B716" s="78"/>
      <c r="C716" s="79"/>
      <c r="D716" s="79"/>
      <c r="E716" s="79"/>
      <c r="F716" s="1" t="s">
        <v>1036</v>
      </c>
      <c r="G716" s="1">
        <v>14.080000000000002</v>
      </c>
      <c r="H716" s="1" t="s">
        <v>1037</v>
      </c>
      <c r="I716" s="1" t="s">
        <v>1038</v>
      </c>
      <c r="J716" s="1" t="s">
        <v>388</v>
      </c>
    </row>
    <row r="717" spans="1:10" x14ac:dyDescent="0.25">
      <c r="A717" s="1" t="s">
        <v>164</v>
      </c>
      <c r="B717" s="78" t="s">
        <v>164</v>
      </c>
      <c r="C717" s="79" t="s">
        <v>819</v>
      </c>
      <c r="D717" s="79" t="s">
        <v>1039</v>
      </c>
      <c r="E717" s="79" t="s">
        <v>558</v>
      </c>
      <c r="F717" s="1" t="s">
        <v>558</v>
      </c>
      <c r="G717" s="1">
        <v>132</v>
      </c>
      <c r="H717" s="1" t="s">
        <v>1040</v>
      </c>
      <c r="I717" s="1" t="s">
        <v>1041</v>
      </c>
      <c r="J717" s="1" t="s">
        <v>388</v>
      </c>
    </row>
    <row r="718" spans="1:10" x14ac:dyDescent="0.25">
      <c r="A718" s="1" t="s">
        <v>164</v>
      </c>
      <c r="B718" s="78"/>
      <c r="C718" s="79"/>
      <c r="D718" s="79"/>
      <c r="E718" s="79"/>
      <c r="F718" s="1" t="s">
        <v>1042</v>
      </c>
      <c r="G718" s="1">
        <v>44</v>
      </c>
      <c r="H718" s="1" t="s">
        <v>1043</v>
      </c>
      <c r="I718" s="1" t="s">
        <v>1041</v>
      </c>
      <c r="J718" s="1" t="s">
        <v>388</v>
      </c>
    </row>
    <row r="719" spans="1:10" x14ac:dyDescent="0.25">
      <c r="A719" s="1" t="s">
        <v>165</v>
      </c>
      <c r="B719" s="78" t="s">
        <v>165</v>
      </c>
      <c r="C719" s="79" t="s">
        <v>819</v>
      </c>
      <c r="D719" s="79" t="s">
        <v>1044</v>
      </c>
      <c r="E719" s="79" t="s">
        <v>1045</v>
      </c>
      <c r="F719" s="1" t="s">
        <v>1044</v>
      </c>
      <c r="G719" s="1">
        <v>151</v>
      </c>
      <c r="H719" s="1" t="s">
        <v>1046</v>
      </c>
      <c r="I719" s="1" t="s">
        <v>1047</v>
      </c>
      <c r="J719" s="1" t="s">
        <v>388</v>
      </c>
    </row>
    <row r="720" spans="1:10" x14ac:dyDescent="0.25">
      <c r="A720" s="1" t="s">
        <v>165</v>
      </c>
      <c r="B720" s="78"/>
      <c r="C720" s="79"/>
      <c r="D720" s="79"/>
      <c r="E720" s="79"/>
      <c r="F720" s="1" t="s">
        <v>1045</v>
      </c>
      <c r="G720" s="1">
        <v>201</v>
      </c>
      <c r="H720" s="1" t="s">
        <v>1048</v>
      </c>
      <c r="I720" s="1" t="s">
        <v>1049</v>
      </c>
      <c r="J720" s="1" t="s">
        <v>388</v>
      </c>
    </row>
    <row r="721" spans="1:10" ht="15" customHeight="1" x14ac:dyDescent="0.25">
      <c r="A721" s="1" t="s">
        <v>167</v>
      </c>
      <c r="B721" s="78" t="s">
        <v>167</v>
      </c>
      <c r="C721" s="79" t="s">
        <v>417</v>
      </c>
      <c r="D721" s="79" t="s">
        <v>1050</v>
      </c>
      <c r="E721" s="79" t="s">
        <v>419</v>
      </c>
      <c r="F721" s="1" t="s">
        <v>937</v>
      </c>
      <c r="G721" s="1">
        <v>24</v>
      </c>
      <c r="H721" s="1" t="s">
        <v>938</v>
      </c>
      <c r="J721" s="1" t="s">
        <v>388</v>
      </c>
    </row>
    <row r="722" spans="1:10" x14ac:dyDescent="0.25">
      <c r="A722" s="1" t="s">
        <v>167</v>
      </c>
      <c r="B722" s="78"/>
      <c r="C722" s="79"/>
      <c r="D722" s="79"/>
      <c r="E722" s="79"/>
      <c r="F722" s="1" t="s">
        <v>939</v>
      </c>
      <c r="G722" s="1">
        <v>2.9E-4</v>
      </c>
      <c r="H722" s="1" t="s">
        <v>940</v>
      </c>
      <c r="J722" s="1" t="s">
        <v>388</v>
      </c>
    </row>
    <row r="723" spans="1:10" x14ac:dyDescent="0.25">
      <c r="A723" s="1" t="s">
        <v>167</v>
      </c>
      <c r="B723" s="78"/>
      <c r="C723" s="79"/>
      <c r="D723" s="79"/>
      <c r="E723" s="79"/>
      <c r="F723" s="1" t="s">
        <v>420</v>
      </c>
      <c r="G723" s="1">
        <v>1257</v>
      </c>
      <c r="H723" s="1" t="s">
        <v>421</v>
      </c>
      <c r="I723" s="1" t="s">
        <v>422</v>
      </c>
      <c r="J723" s="1" t="s">
        <v>388</v>
      </c>
    </row>
    <row r="724" spans="1:10" x14ac:dyDescent="0.25">
      <c r="A724" s="1" t="s">
        <v>167</v>
      </c>
      <c r="B724" s="78"/>
      <c r="C724" s="79"/>
      <c r="D724" s="79"/>
      <c r="E724" s="79"/>
      <c r="F724" s="1" t="s">
        <v>423</v>
      </c>
      <c r="G724" s="1">
        <v>3.28</v>
      </c>
      <c r="H724" s="1" t="s">
        <v>424</v>
      </c>
      <c r="I724" s="1" t="s">
        <v>425</v>
      </c>
      <c r="J724" s="1" t="s">
        <v>388</v>
      </c>
    </row>
    <row r="725" spans="1:10" x14ac:dyDescent="0.25">
      <c r="A725" s="1" t="s">
        <v>167</v>
      </c>
      <c r="B725" s="78"/>
      <c r="C725" s="79"/>
      <c r="D725" s="79"/>
      <c r="E725" s="79"/>
      <c r="F725" s="1" t="s">
        <v>426</v>
      </c>
      <c r="G725" s="1">
        <v>1.36</v>
      </c>
      <c r="H725" s="1" t="s">
        <v>427</v>
      </c>
      <c r="I725" s="1" t="s">
        <v>425</v>
      </c>
      <c r="J725" s="1" t="s">
        <v>388</v>
      </c>
    </row>
    <row r="726" spans="1:10" x14ac:dyDescent="0.25">
      <c r="A726" s="1" t="s">
        <v>167</v>
      </c>
      <c r="B726" s="78"/>
      <c r="C726" s="79"/>
      <c r="D726" s="79"/>
      <c r="E726" s="79"/>
      <c r="F726" s="1" t="s">
        <v>420</v>
      </c>
      <c r="G726" s="1">
        <v>949</v>
      </c>
      <c r="H726" s="1" t="s">
        <v>428</v>
      </c>
      <c r="I726" s="1" t="s">
        <v>422</v>
      </c>
      <c r="J726" s="1" t="s">
        <v>388</v>
      </c>
    </row>
    <row r="727" spans="1:10" x14ac:dyDescent="0.25">
      <c r="A727" s="1" t="s">
        <v>167</v>
      </c>
      <c r="B727" s="78"/>
      <c r="C727" s="79"/>
      <c r="D727" s="79"/>
      <c r="E727" s="79"/>
      <c r="F727" s="1" t="s">
        <v>423</v>
      </c>
      <c r="G727" s="1">
        <v>2.68</v>
      </c>
      <c r="H727" s="1" t="s">
        <v>429</v>
      </c>
      <c r="I727" s="1" t="s">
        <v>425</v>
      </c>
      <c r="J727" s="1" t="s">
        <v>388</v>
      </c>
    </row>
    <row r="728" spans="1:10" x14ac:dyDescent="0.25">
      <c r="A728" s="1" t="s">
        <v>167</v>
      </c>
      <c r="B728" s="78"/>
      <c r="C728" s="79"/>
      <c r="D728" s="79"/>
      <c r="E728" s="79"/>
      <c r="F728" s="1" t="s">
        <v>426</v>
      </c>
      <c r="G728" s="1">
        <v>0.23</v>
      </c>
      <c r="H728" s="1" t="s">
        <v>430</v>
      </c>
      <c r="I728" s="1" t="s">
        <v>425</v>
      </c>
      <c r="J728" s="1" t="s">
        <v>388</v>
      </c>
    </row>
    <row r="729" spans="1:10" x14ac:dyDescent="0.25">
      <c r="A729" s="1" t="s">
        <v>167</v>
      </c>
      <c r="B729" s="78"/>
      <c r="C729" s="79"/>
      <c r="D729" s="79"/>
      <c r="E729" s="79"/>
      <c r="F729" s="1" t="s">
        <v>420</v>
      </c>
      <c r="G729" s="1">
        <v>2138</v>
      </c>
      <c r="H729" s="1" t="s">
        <v>431</v>
      </c>
      <c r="I729" s="1" t="s">
        <v>422</v>
      </c>
      <c r="J729" s="1" t="s">
        <v>388</v>
      </c>
    </row>
    <row r="730" spans="1:10" x14ac:dyDescent="0.25">
      <c r="A730" s="1" t="s">
        <v>167</v>
      </c>
      <c r="B730" s="78"/>
      <c r="C730" s="79"/>
      <c r="D730" s="79"/>
      <c r="E730" s="79"/>
      <c r="F730" s="1" t="s">
        <v>423</v>
      </c>
      <c r="G730" s="1">
        <v>2.91</v>
      </c>
      <c r="H730" s="1" t="s">
        <v>432</v>
      </c>
      <c r="I730" s="1" t="s">
        <v>425</v>
      </c>
      <c r="J730" s="1" t="s">
        <v>388</v>
      </c>
    </row>
    <row r="731" spans="1:10" x14ac:dyDescent="0.25">
      <c r="A731" s="1" t="s">
        <v>167</v>
      </c>
      <c r="B731" s="78"/>
      <c r="C731" s="79"/>
      <c r="D731" s="79"/>
      <c r="E731" s="79"/>
      <c r="F731" s="1" t="s">
        <v>426</v>
      </c>
      <c r="G731" s="1">
        <v>0.76</v>
      </c>
      <c r="H731" s="1" t="s">
        <v>433</v>
      </c>
      <c r="I731" s="1" t="s">
        <v>425</v>
      </c>
      <c r="J731" s="1" t="s">
        <v>388</v>
      </c>
    </row>
    <row r="732" spans="1:10" x14ac:dyDescent="0.25">
      <c r="A732" s="1" t="s">
        <v>167</v>
      </c>
      <c r="B732" s="78"/>
      <c r="C732" s="79"/>
      <c r="D732" s="79"/>
      <c r="E732" s="79"/>
      <c r="F732" s="1" t="s">
        <v>947</v>
      </c>
      <c r="G732" s="1">
        <v>100</v>
      </c>
      <c r="H732" s="1" t="s">
        <v>1051</v>
      </c>
      <c r="I732" s="1" t="s">
        <v>447</v>
      </c>
      <c r="J732" s="1" t="s">
        <v>388</v>
      </c>
    </row>
    <row r="733" spans="1:10" x14ac:dyDescent="0.25">
      <c r="A733" s="1" t="s">
        <v>167</v>
      </c>
      <c r="B733" s="78"/>
      <c r="C733" s="79"/>
      <c r="D733" s="79"/>
      <c r="E733" s="79"/>
      <c r="F733" s="1" t="s">
        <v>1052</v>
      </c>
      <c r="G733" s="1">
        <v>0.4</v>
      </c>
      <c r="H733" s="1" t="s">
        <v>1053</v>
      </c>
      <c r="I733" s="1" t="s">
        <v>1054</v>
      </c>
      <c r="J733" s="1" t="s">
        <v>388</v>
      </c>
    </row>
    <row r="734" spans="1:10" x14ac:dyDescent="0.25">
      <c r="A734" s="1" t="s">
        <v>167</v>
      </c>
      <c r="B734" s="78"/>
      <c r="C734" s="79"/>
      <c r="D734" s="79"/>
      <c r="E734" s="79"/>
      <c r="F734" s="1" t="s">
        <v>1055</v>
      </c>
      <c r="G734" s="1">
        <v>0.27</v>
      </c>
      <c r="H734" s="1" t="s">
        <v>1056</v>
      </c>
      <c r="I734" s="1" t="s">
        <v>1057</v>
      </c>
      <c r="J734" s="1" t="s">
        <v>388</v>
      </c>
    </row>
    <row r="735" spans="1:10" x14ac:dyDescent="0.25">
      <c r="A735" s="1" t="s">
        <v>167</v>
      </c>
      <c r="B735" s="78"/>
      <c r="C735" s="79"/>
      <c r="D735" s="79"/>
      <c r="E735" s="79"/>
      <c r="F735" s="1" t="s">
        <v>941</v>
      </c>
      <c r="G735" s="1">
        <v>2.04</v>
      </c>
      <c r="H735" s="1" t="s">
        <v>1058</v>
      </c>
      <c r="I735" s="1" t="s">
        <v>1059</v>
      </c>
      <c r="J735" s="1" t="s">
        <v>388</v>
      </c>
    </row>
    <row r="736" spans="1:10" x14ac:dyDescent="0.25">
      <c r="A736" s="1" t="s">
        <v>167</v>
      </c>
      <c r="B736" s="78"/>
      <c r="C736" s="79"/>
      <c r="D736" s="79"/>
      <c r="E736" s="79"/>
      <c r="F736" s="1" t="s">
        <v>1060</v>
      </c>
      <c r="G736" s="1">
        <v>0.15</v>
      </c>
      <c r="H736" s="1" t="s">
        <v>1061</v>
      </c>
      <c r="I736" s="1" t="s">
        <v>1062</v>
      </c>
      <c r="J736" s="1" t="s">
        <v>388</v>
      </c>
    </row>
    <row r="737" spans="1:10" x14ac:dyDescent="0.25">
      <c r="A737" s="1" t="s">
        <v>167</v>
      </c>
      <c r="B737" s="78"/>
      <c r="C737" s="79"/>
      <c r="D737" s="79"/>
      <c r="E737" s="79"/>
      <c r="F737" s="1" t="s">
        <v>437</v>
      </c>
      <c r="G737" s="1">
        <v>1</v>
      </c>
      <c r="H737" s="1" t="s">
        <v>438</v>
      </c>
      <c r="J737" s="1" t="s">
        <v>388</v>
      </c>
    </row>
    <row r="738" spans="1:10" x14ac:dyDescent="0.25">
      <c r="A738" s="1" t="s">
        <v>167</v>
      </c>
      <c r="B738" s="78"/>
      <c r="C738" s="79"/>
      <c r="D738" s="79"/>
      <c r="E738" s="79"/>
      <c r="F738" s="1" t="s">
        <v>439</v>
      </c>
      <c r="G738" s="1">
        <v>0</v>
      </c>
      <c r="H738" s="1" t="s">
        <v>440</v>
      </c>
      <c r="J738" s="1" t="s">
        <v>388</v>
      </c>
    </row>
    <row r="739" spans="1:10" x14ac:dyDescent="0.25">
      <c r="A739" s="1" t="s">
        <v>167</v>
      </c>
      <c r="B739" s="78"/>
      <c r="C739" s="79"/>
      <c r="D739" s="79"/>
      <c r="E739" s="79"/>
      <c r="F739" s="1" t="s">
        <v>437</v>
      </c>
      <c r="G739" s="1">
        <v>0</v>
      </c>
      <c r="H739" s="1" t="s">
        <v>438</v>
      </c>
      <c r="J739" s="1" t="s">
        <v>388</v>
      </c>
    </row>
    <row r="740" spans="1:10" x14ac:dyDescent="0.25">
      <c r="A740" s="1" t="s">
        <v>167</v>
      </c>
      <c r="B740" s="78"/>
      <c r="C740" s="79"/>
      <c r="D740" s="79"/>
      <c r="E740" s="79"/>
      <c r="F740" s="1" t="s">
        <v>439</v>
      </c>
      <c r="G740" s="1">
        <v>1</v>
      </c>
      <c r="H740" s="1" t="s">
        <v>440</v>
      </c>
      <c r="J740" s="1" t="s">
        <v>388</v>
      </c>
    </row>
    <row r="741" spans="1:10" x14ac:dyDescent="0.25">
      <c r="A741" s="1" t="s">
        <v>167</v>
      </c>
      <c r="B741" s="78"/>
      <c r="C741" s="79"/>
      <c r="D741" s="79"/>
      <c r="E741" s="79"/>
      <c r="F741" s="1" t="s">
        <v>952</v>
      </c>
      <c r="G741" s="1">
        <v>917.6</v>
      </c>
      <c r="H741" s="1" t="s">
        <v>953</v>
      </c>
      <c r="I741" s="1" t="s">
        <v>954</v>
      </c>
      <c r="J741" s="1" t="s">
        <v>388</v>
      </c>
    </row>
    <row r="742" spans="1:10" x14ac:dyDescent="0.25">
      <c r="A742" s="1" t="s">
        <v>167</v>
      </c>
      <c r="B742" s="78"/>
      <c r="C742" s="79"/>
      <c r="D742" s="79"/>
      <c r="E742" s="79"/>
      <c r="F742" s="1" t="s">
        <v>955</v>
      </c>
      <c r="G742" s="1">
        <v>3150.8</v>
      </c>
      <c r="H742" s="1" t="s">
        <v>956</v>
      </c>
      <c r="I742" s="1" t="s">
        <v>954</v>
      </c>
      <c r="J742" s="1" t="s">
        <v>388</v>
      </c>
    </row>
    <row r="743" spans="1:10" ht="15" customHeight="1" x14ac:dyDescent="0.25">
      <c r="A743" s="1" t="s">
        <v>175</v>
      </c>
      <c r="B743" s="78" t="s">
        <v>175</v>
      </c>
      <c r="C743" s="79" t="s">
        <v>417</v>
      </c>
      <c r="D743" s="79" t="s">
        <v>1063</v>
      </c>
      <c r="E743" s="79" t="s">
        <v>1064</v>
      </c>
      <c r="F743" s="1" t="s">
        <v>437</v>
      </c>
      <c r="G743" s="1">
        <v>1</v>
      </c>
      <c r="H743" s="1" t="s">
        <v>438</v>
      </c>
      <c r="J743" s="1" t="s">
        <v>388</v>
      </c>
    </row>
    <row r="744" spans="1:10" x14ac:dyDescent="0.25">
      <c r="A744" s="1" t="s">
        <v>175</v>
      </c>
      <c r="B744" s="78"/>
      <c r="C744" s="79"/>
      <c r="D744" s="79"/>
      <c r="E744" s="79"/>
      <c r="F744" s="1" t="s">
        <v>439</v>
      </c>
      <c r="G744" s="1">
        <v>0</v>
      </c>
      <c r="H744" s="1" t="s">
        <v>440</v>
      </c>
      <c r="J744" s="1" t="s">
        <v>388</v>
      </c>
    </row>
    <row r="745" spans="1:10" x14ac:dyDescent="0.25">
      <c r="A745" s="1" t="s">
        <v>175</v>
      </c>
      <c r="B745" s="78"/>
      <c r="C745" s="79"/>
      <c r="D745" s="79"/>
      <c r="E745" s="79"/>
      <c r="F745" s="1" t="s">
        <v>437</v>
      </c>
      <c r="G745" s="1">
        <v>0</v>
      </c>
      <c r="H745" s="1" t="s">
        <v>438</v>
      </c>
      <c r="J745" s="1" t="s">
        <v>388</v>
      </c>
    </row>
    <row r="746" spans="1:10" x14ac:dyDescent="0.25">
      <c r="A746" s="1" t="s">
        <v>175</v>
      </c>
      <c r="B746" s="78"/>
      <c r="C746" s="79"/>
      <c r="D746" s="79"/>
      <c r="E746" s="79"/>
      <c r="F746" s="1" t="s">
        <v>439</v>
      </c>
      <c r="G746" s="1">
        <v>1</v>
      </c>
      <c r="H746" s="1" t="s">
        <v>440</v>
      </c>
      <c r="J746" s="1" t="s">
        <v>388</v>
      </c>
    </row>
    <row r="747" spans="1:10" x14ac:dyDescent="0.25">
      <c r="A747" s="1" t="s">
        <v>175</v>
      </c>
      <c r="B747" s="78"/>
      <c r="C747" s="79"/>
      <c r="D747" s="79"/>
      <c r="E747" s="79"/>
      <c r="F747" s="1" t="s">
        <v>1065</v>
      </c>
      <c r="G747" s="1">
        <v>1469.7798</v>
      </c>
      <c r="H747" t="s">
        <v>1066</v>
      </c>
      <c r="I747" s="1" t="s">
        <v>486</v>
      </c>
      <c r="J747" s="1" t="s">
        <v>388</v>
      </c>
    </row>
    <row r="748" spans="1:10" x14ac:dyDescent="0.25">
      <c r="A748" s="1" t="s">
        <v>175</v>
      </c>
      <c r="B748" s="78"/>
      <c r="C748" s="79"/>
      <c r="D748" s="79"/>
      <c r="E748" s="79"/>
      <c r="F748" s="1" t="s">
        <v>1067</v>
      </c>
      <c r="G748" s="1">
        <v>6499.5615999999991</v>
      </c>
      <c r="H748" t="s">
        <v>1068</v>
      </c>
      <c r="I748" s="1" t="s">
        <v>486</v>
      </c>
      <c r="J748" s="1" t="s">
        <v>388</v>
      </c>
    </row>
    <row r="749" spans="1:10" x14ac:dyDescent="0.25">
      <c r="A749" s="1" t="s">
        <v>175</v>
      </c>
      <c r="B749" s="78"/>
      <c r="C749" s="79"/>
      <c r="D749" s="79"/>
      <c r="E749" s="79"/>
      <c r="F749" s="1" t="s">
        <v>1065</v>
      </c>
      <c r="G749" s="1">
        <v>565.24649999999997</v>
      </c>
      <c r="H749" t="s">
        <v>1069</v>
      </c>
      <c r="I749" s="1" t="s">
        <v>490</v>
      </c>
      <c r="J749" s="1" t="s">
        <v>388</v>
      </c>
    </row>
    <row r="750" spans="1:10" x14ac:dyDescent="0.25">
      <c r="A750" s="1" t="s">
        <v>175</v>
      </c>
      <c r="B750" s="78"/>
      <c r="C750" s="79"/>
      <c r="D750" s="79"/>
      <c r="E750" s="79"/>
      <c r="F750" s="1" t="s">
        <v>1067</v>
      </c>
      <c r="G750" s="1">
        <v>3086.3905</v>
      </c>
      <c r="H750" t="s">
        <v>1070</v>
      </c>
      <c r="I750" s="1" t="s">
        <v>490</v>
      </c>
      <c r="J750" s="1" t="s">
        <v>388</v>
      </c>
    </row>
    <row r="751" spans="1:10" x14ac:dyDescent="0.25">
      <c r="A751" s="1" t="s">
        <v>175</v>
      </c>
      <c r="B751" s="78"/>
      <c r="C751" s="79"/>
      <c r="D751" s="79"/>
      <c r="E751" s="79"/>
      <c r="F751" s="1" t="s">
        <v>1065</v>
      </c>
      <c r="G751" s="1">
        <v>963.33049999999992</v>
      </c>
      <c r="H751" t="s">
        <v>1071</v>
      </c>
      <c r="I751" s="1" t="s">
        <v>493</v>
      </c>
      <c r="J751" s="1" t="s">
        <v>388</v>
      </c>
    </row>
    <row r="752" spans="1:10" x14ac:dyDescent="0.25">
      <c r="A752" s="1" t="s">
        <v>175</v>
      </c>
      <c r="B752" s="78"/>
      <c r="C752" s="79"/>
      <c r="D752" s="79"/>
      <c r="E752" s="79"/>
      <c r="F752" s="1" t="s">
        <v>1067</v>
      </c>
      <c r="G752" s="1">
        <v>3932.0225999999993</v>
      </c>
      <c r="H752" t="s">
        <v>1072</v>
      </c>
      <c r="I752" s="1" t="s">
        <v>493</v>
      </c>
      <c r="J752" s="1" t="s">
        <v>388</v>
      </c>
    </row>
    <row r="753" spans="1:10" x14ac:dyDescent="0.25">
      <c r="A753" s="1" t="s">
        <v>175</v>
      </c>
      <c r="B753" s="78"/>
      <c r="C753" s="79"/>
      <c r="D753" s="79"/>
      <c r="E753" s="79"/>
      <c r="F753" s="1" t="s">
        <v>1073</v>
      </c>
      <c r="G753" s="1">
        <v>1050.3822</v>
      </c>
      <c r="H753" t="s">
        <v>1074</v>
      </c>
      <c r="I753" s="1" t="s">
        <v>486</v>
      </c>
      <c r="J753" s="1" t="s">
        <v>388</v>
      </c>
    </row>
    <row r="754" spans="1:10" x14ac:dyDescent="0.25">
      <c r="A754" s="1" t="s">
        <v>175</v>
      </c>
      <c r="B754" s="78"/>
      <c r="C754" s="79"/>
      <c r="D754" s="79"/>
      <c r="E754" s="79"/>
      <c r="F754" s="1" t="s">
        <v>1075</v>
      </c>
      <c r="G754" s="1">
        <v>6192.8220999999994</v>
      </c>
      <c r="H754" t="s">
        <v>1076</v>
      </c>
      <c r="I754" s="1" t="s">
        <v>486</v>
      </c>
      <c r="J754" s="1" t="s">
        <v>388</v>
      </c>
    </row>
    <row r="755" spans="1:10" x14ac:dyDescent="0.25">
      <c r="A755" s="1" t="s">
        <v>175</v>
      </c>
      <c r="B755" s="78"/>
      <c r="C755" s="79"/>
      <c r="D755" s="79"/>
      <c r="E755" s="79"/>
      <c r="F755" s="1" t="s">
        <v>1073</v>
      </c>
      <c r="G755" s="1">
        <v>352.01429999999999</v>
      </c>
      <c r="H755" t="s">
        <v>1077</v>
      </c>
      <c r="I755" s="1" t="s">
        <v>490</v>
      </c>
      <c r="J755" s="1" t="s">
        <v>388</v>
      </c>
    </row>
    <row r="756" spans="1:10" x14ac:dyDescent="0.25">
      <c r="A756" s="1" t="s">
        <v>175</v>
      </c>
      <c r="B756" s="78"/>
      <c r="C756" s="79"/>
      <c r="D756" s="79"/>
      <c r="E756" s="79"/>
      <c r="F756" s="1" t="s">
        <v>1075</v>
      </c>
      <c r="G756" s="1">
        <v>2957.8924999999995</v>
      </c>
      <c r="H756" t="s">
        <v>1078</v>
      </c>
      <c r="I756" s="1" t="s">
        <v>490</v>
      </c>
      <c r="J756" s="1" t="s">
        <v>388</v>
      </c>
    </row>
    <row r="757" spans="1:10" x14ac:dyDescent="0.25">
      <c r="A757" s="1" t="s">
        <v>175</v>
      </c>
      <c r="B757" s="78"/>
      <c r="C757" s="79"/>
      <c r="D757" s="79"/>
      <c r="E757" s="79"/>
      <c r="F757" s="1" t="s">
        <v>1073</v>
      </c>
      <c r="G757" s="1">
        <v>530.31970000000001</v>
      </c>
      <c r="H757" t="s">
        <v>1079</v>
      </c>
      <c r="I757" s="1" t="s">
        <v>493</v>
      </c>
      <c r="J757" s="1" t="s">
        <v>388</v>
      </c>
    </row>
    <row r="758" spans="1:10" x14ac:dyDescent="0.25">
      <c r="A758" s="1" t="s">
        <v>175</v>
      </c>
      <c r="B758" s="78"/>
      <c r="C758" s="79"/>
      <c r="D758" s="79"/>
      <c r="E758" s="79"/>
      <c r="F758" s="1" t="s">
        <v>1075</v>
      </c>
      <c r="G758" s="1">
        <v>3573.4049999999997</v>
      </c>
      <c r="H758" t="s">
        <v>1080</v>
      </c>
      <c r="I758" s="1" t="s">
        <v>493</v>
      </c>
      <c r="J758" s="1" t="s">
        <v>388</v>
      </c>
    </row>
    <row r="759" spans="1:10" x14ac:dyDescent="0.25">
      <c r="A759" s="1" t="s">
        <v>180</v>
      </c>
      <c r="B759" s="78" t="s">
        <v>180</v>
      </c>
      <c r="C759" s="79" t="s">
        <v>874</v>
      </c>
      <c r="D759" s="79" t="s">
        <v>1081</v>
      </c>
      <c r="E759" s="79" t="s">
        <v>839</v>
      </c>
      <c r="F759" s="1" t="s">
        <v>420</v>
      </c>
      <c r="G759" s="1">
        <v>1257</v>
      </c>
      <c r="H759" s="1" t="s">
        <v>421</v>
      </c>
      <c r="I759" s="1" t="s">
        <v>422</v>
      </c>
      <c r="J759" s="1" t="s">
        <v>388</v>
      </c>
    </row>
    <row r="760" spans="1:10" x14ac:dyDescent="0.25">
      <c r="A760" s="1" t="s">
        <v>180</v>
      </c>
      <c r="B760" s="78"/>
      <c r="C760" s="79"/>
      <c r="D760" s="79"/>
      <c r="E760" s="79"/>
      <c r="F760" s="1" t="s">
        <v>451</v>
      </c>
      <c r="G760" s="1">
        <v>577.21</v>
      </c>
      <c r="H760" s="1" t="s">
        <v>452</v>
      </c>
      <c r="I760" s="1" t="s">
        <v>453</v>
      </c>
      <c r="J760" s="1" t="s">
        <v>388</v>
      </c>
    </row>
    <row r="761" spans="1:10" x14ac:dyDescent="0.25">
      <c r="A761" s="1" t="s">
        <v>180</v>
      </c>
      <c r="B761" s="78"/>
      <c r="C761" s="79"/>
      <c r="D761" s="79"/>
      <c r="E761" s="79"/>
      <c r="F761" s="1" t="s">
        <v>840</v>
      </c>
      <c r="G761" s="1">
        <v>0.25</v>
      </c>
      <c r="H761" s="1" t="s">
        <v>841</v>
      </c>
      <c r="I761" s="1" t="s">
        <v>425</v>
      </c>
      <c r="J761" s="1" t="s">
        <v>388</v>
      </c>
    </row>
    <row r="762" spans="1:10" x14ac:dyDescent="0.25">
      <c r="A762" s="1" t="s">
        <v>180</v>
      </c>
      <c r="B762" s="78"/>
      <c r="C762" s="79"/>
      <c r="D762" s="79"/>
      <c r="E762" s="79"/>
      <c r="F762" s="1" t="s">
        <v>420</v>
      </c>
      <c r="G762" s="1">
        <v>949</v>
      </c>
      <c r="H762" s="1" t="s">
        <v>428</v>
      </c>
      <c r="I762" s="1" t="s">
        <v>422</v>
      </c>
      <c r="J762" s="1" t="s">
        <v>388</v>
      </c>
    </row>
    <row r="763" spans="1:10" x14ac:dyDescent="0.25">
      <c r="A763" s="1" t="s">
        <v>180</v>
      </c>
      <c r="B763" s="78"/>
      <c r="C763" s="79"/>
      <c r="D763" s="79"/>
      <c r="E763" s="79"/>
      <c r="F763" s="1" t="s">
        <v>451</v>
      </c>
      <c r="G763" s="1">
        <v>577.21</v>
      </c>
      <c r="H763" s="1" t="s">
        <v>455</v>
      </c>
      <c r="I763" s="1" t="s">
        <v>453</v>
      </c>
      <c r="J763" s="1" t="s">
        <v>388</v>
      </c>
    </row>
    <row r="764" spans="1:10" x14ac:dyDescent="0.25">
      <c r="A764" s="1" t="s">
        <v>180</v>
      </c>
      <c r="B764" s="78"/>
      <c r="C764" s="79"/>
      <c r="D764" s="79"/>
      <c r="E764" s="79"/>
      <c r="F764" s="1" t="s">
        <v>840</v>
      </c>
      <c r="G764" s="1">
        <v>0.35</v>
      </c>
      <c r="H764" s="1" t="s">
        <v>842</v>
      </c>
      <c r="I764" s="1" t="s">
        <v>425</v>
      </c>
      <c r="J764" s="1" t="s">
        <v>388</v>
      </c>
    </row>
    <row r="765" spans="1:10" x14ac:dyDescent="0.25">
      <c r="A765" s="1" t="s">
        <v>180</v>
      </c>
      <c r="B765" s="78"/>
      <c r="C765" s="79"/>
      <c r="D765" s="79"/>
      <c r="E765" s="79"/>
      <c r="F765" s="1" t="s">
        <v>451</v>
      </c>
      <c r="G765" s="1">
        <v>577.21</v>
      </c>
      <c r="H765" s="1" t="s">
        <v>458</v>
      </c>
      <c r="I765" s="1" t="s">
        <v>453</v>
      </c>
      <c r="J765" s="1" t="s">
        <v>388</v>
      </c>
    </row>
    <row r="766" spans="1:10" x14ac:dyDescent="0.25">
      <c r="A766" s="1" t="s">
        <v>180</v>
      </c>
      <c r="B766" s="78"/>
      <c r="C766" s="79"/>
      <c r="D766" s="79"/>
      <c r="E766" s="79"/>
      <c r="F766" s="1" t="s">
        <v>420</v>
      </c>
      <c r="G766" s="1">
        <v>2138</v>
      </c>
      <c r="H766" s="1" t="s">
        <v>431</v>
      </c>
      <c r="I766" s="1" t="s">
        <v>422</v>
      </c>
      <c r="J766" s="1" t="s">
        <v>388</v>
      </c>
    </row>
    <row r="767" spans="1:10" x14ac:dyDescent="0.25">
      <c r="A767" s="1" t="s">
        <v>180</v>
      </c>
      <c r="B767" s="78"/>
      <c r="C767" s="79"/>
      <c r="D767" s="79"/>
      <c r="E767" s="79"/>
      <c r="F767" s="1" t="s">
        <v>840</v>
      </c>
      <c r="G767" s="1">
        <v>0.47</v>
      </c>
      <c r="H767" s="1" t="s">
        <v>511</v>
      </c>
      <c r="I767" s="1" t="s">
        <v>425</v>
      </c>
      <c r="J767" s="1" t="s">
        <v>388</v>
      </c>
    </row>
    <row r="768" spans="1:10" x14ac:dyDescent="0.25">
      <c r="A768" s="1" t="s">
        <v>180</v>
      </c>
      <c r="B768" s="78"/>
      <c r="C768" s="79"/>
      <c r="D768" s="79"/>
      <c r="E768" s="79"/>
      <c r="F768" s="1" t="s">
        <v>1082</v>
      </c>
      <c r="G768" s="1">
        <v>0.377</v>
      </c>
      <c r="H768" s="1" t="s">
        <v>1083</v>
      </c>
      <c r="I768" s="1" t="s">
        <v>1084</v>
      </c>
      <c r="J768" s="1" t="s">
        <v>388</v>
      </c>
    </row>
    <row r="769" spans="1:10" x14ac:dyDescent="0.25">
      <c r="A769" s="1" t="s">
        <v>180</v>
      </c>
      <c r="B769" s="78"/>
      <c r="C769" s="79"/>
      <c r="D769" s="79"/>
      <c r="E769" s="79"/>
      <c r="F769" s="1" t="s">
        <v>1085</v>
      </c>
      <c r="G769" s="1">
        <v>0.1</v>
      </c>
      <c r="H769" s="1" t="s">
        <v>1086</v>
      </c>
      <c r="I769" s="1" t="s">
        <v>1084</v>
      </c>
      <c r="J769" s="1" t="s">
        <v>388</v>
      </c>
    </row>
    <row r="770" spans="1:10" ht="15" customHeight="1" x14ac:dyDescent="0.25">
      <c r="A770" s="1" t="s">
        <v>183</v>
      </c>
      <c r="B770" s="78" t="s">
        <v>183</v>
      </c>
      <c r="C770" s="79" t="s">
        <v>417</v>
      </c>
      <c r="D770" s="79" t="s">
        <v>1087</v>
      </c>
      <c r="E770" s="79" t="s">
        <v>1088</v>
      </c>
      <c r="F770" s="1" t="s">
        <v>1088</v>
      </c>
      <c r="G770" s="1">
        <v>1050.3822</v>
      </c>
      <c r="H770" t="s">
        <v>1089</v>
      </c>
      <c r="I770" s="1" t="s">
        <v>486</v>
      </c>
      <c r="J770" s="1" t="s">
        <v>388</v>
      </c>
    </row>
    <row r="771" spans="1:10" x14ac:dyDescent="0.25">
      <c r="A771" s="1" t="s">
        <v>183</v>
      </c>
      <c r="B771" s="78"/>
      <c r="C771" s="79"/>
      <c r="D771" s="79"/>
      <c r="E771" s="79"/>
      <c r="F771" s="1" t="s">
        <v>1088</v>
      </c>
      <c r="G771" s="1">
        <v>1234.7852</v>
      </c>
      <c r="H771" t="s">
        <v>1090</v>
      </c>
      <c r="I771" s="1" t="s">
        <v>490</v>
      </c>
      <c r="J771" s="1" t="s">
        <v>388</v>
      </c>
    </row>
    <row r="772" spans="1:10" x14ac:dyDescent="0.25">
      <c r="A772" s="1" t="s">
        <v>183</v>
      </c>
      <c r="B772" s="78"/>
      <c r="C772" s="79"/>
      <c r="D772" s="79"/>
      <c r="E772" s="79"/>
      <c r="F772" s="1" t="s">
        <v>1088</v>
      </c>
      <c r="G772" s="1">
        <v>589.66740000000004</v>
      </c>
      <c r="H772" t="s">
        <v>1091</v>
      </c>
      <c r="I772" s="1" t="s">
        <v>493</v>
      </c>
      <c r="J772" s="1" t="s">
        <v>388</v>
      </c>
    </row>
    <row r="773" spans="1:10" x14ac:dyDescent="0.25">
      <c r="A773" s="1" t="s">
        <v>183</v>
      </c>
      <c r="B773" s="78"/>
      <c r="C773" s="79"/>
      <c r="D773" s="79"/>
      <c r="E773" s="79"/>
      <c r="F773" s="1" t="s">
        <v>1092</v>
      </c>
      <c r="G773" s="1">
        <v>148.27170000000015</v>
      </c>
      <c r="H773" t="s">
        <v>1093</v>
      </c>
      <c r="I773" s="1" t="s">
        <v>486</v>
      </c>
      <c r="J773" s="1" t="s">
        <v>388</v>
      </c>
    </row>
    <row r="774" spans="1:10" x14ac:dyDescent="0.25">
      <c r="A774" s="1" t="s">
        <v>183</v>
      </c>
      <c r="B774" s="78"/>
      <c r="C774" s="79"/>
      <c r="D774" s="79"/>
      <c r="E774" s="79"/>
      <c r="F774" s="1" t="s">
        <v>1092</v>
      </c>
      <c r="G774" s="1">
        <v>122.49840000000005</v>
      </c>
      <c r="H774" t="s">
        <v>1094</v>
      </c>
      <c r="I774" s="1" t="s">
        <v>490</v>
      </c>
      <c r="J774" s="1" t="s">
        <v>388</v>
      </c>
    </row>
    <row r="775" spans="1:10" x14ac:dyDescent="0.25">
      <c r="A775" s="1" t="s">
        <v>183</v>
      </c>
      <c r="B775" s="78"/>
      <c r="C775" s="79"/>
      <c r="D775" s="79"/>
      <c r="E775" s="79"/>
      <c r="F775" s="1" t="s">
        <v>1092</v>
      </c>
      <c r="G775" s="1">
        <v>153.34600000000003</v>
      </c>
      <c r="H775" t="s">
        <v>1095</v>
      </c>
      <c r="I775" s="1" t="s">
        <v>493</v>
      </c>
      <c r="J775" s="1" t="s">
        <v>388</v>
      </c>
    </row>
    <row r="776" spans="1:10" x14ac:dyDescent="0.25">
      <c r="A776" s="1" t="s">
        <v>188</v>
      </c>
      <c r="B776" s="3" t="s">
        <v>188</v>
      </c>
      <c r="C776" s="2" t="s">
        <v>962</v>
      </c>
      <c r="E776" s="2" t="s">
        <v>1096</v>
      </c>
      <c r="F776" s="1" t="s">
        <v>1096</v>
      </c>
      <c r="G776" s="1">
        <v>905</v>
      </c>
      <c r="H776" s="1" t="s">
        <v>1097</v>
      </c>
      <c r="I776" s="1" t="s">
        <v>1098</v>
      </c>
      <c r="J776" s="1" t="s">
        <v>388</v>
      </c>
    </row>
    <row r="777" spans="1:10" ht="15" customHeight="1" x14ac:dyDescent="0.25">
      <c r="A777" s="1" t="s">
        <v>190</v>
      </c>
      <c r="B777" s="78" t="s">
        <v>190</v>
      </c>
      <c r="C777" s="79" t="s">
        <v>417</v>
      </c>
      <c r="D777" s="79" t="s">
        <v>832</v>
      </c>
      <c r="E777" s="79" t="s">
        <v>419</v>
      </c>
      <c r="F777" s="1" t="s">
        <v>420</v>
      </c>
      <c r="G777" s="1">
        <v>1257</v>
      </c>
      <c r="H777" s="1" t="s">
        <v>421</v>
      </c>
      <c r="I777" s="1" t="s">
        <v>422</v>
      </c>
      <c r="J777" s="1" t="s">
        <v>388</v>
      </c>
    </row>
    <row r="778" spans="1:10" x14ac:dyDescent="0.25">
      <c r="A778" s="1" t="s">
        <v>190</v>
      </c>
      <c r="B778" s="78"/>
      <c r="C778" s="79"/>
      <c r="D778" s="79"/>
      <c r="E778" s="79"/>
      <c r="F778" s="1" t="s">
        <v>423</v>
      </c>
      <c r="G778" s="1">
        <v>3.28</v>
      </c>
      <c r="H778" s="1" t="s">
        <v>424</v>
      </c>
      <c r="I778" s="1" t="s">
        <v>425</v>
      </c>
      <c r="J778" s="1" t="s">
        <v>388</v>
      </c>
    </row>
    <row r="779" spans="1:10" x14ac:dyDescent="0.25">
      <c r="A779" s="1" t="s">
        <v>190</v>
      </c>
      <c r="B779" s="78"/>
      <c r="C779" s="79"/>
      <c r="D779" s="79"/>
      <c r="E779" s="79"/>
      <c r="F779" s="1" t="s">
        <v>426</v>
      </c>
      <c r="G779" s="1">
        <v>1.36</v>
      </c>
      <c r="H779" s="1" t="s">
        <v>427</v>
      </c>
      <c r="I779" s="1" t="s">
        <v>425</v>
      </c>
      <c r="J779" s="1" t="s">
        <v>388</v>
      </c>
    </row>
    <row r="780" spans="1:10" x14ac:dyDescent="0.25">
      <c r="A780" s="1" t="s">
        <v>190</v>
      </c>
      <c r="B780" s="78"/>
      <c r="C780" s="79"/>
      <c r="D780" s="79"/>
      <c r="E780" s="79"/>
      <c r="F780" s="1" t="s">
        <v>420</v>
      </c>
      <c r="G780" s="1">
        <v>949</v>
      </c>
      <c r="H780" s="1" t="s">
        <v>428</v>
      </c>
      <c r="I780" s="1" t="s">
        <v>422</v>
      </c>
      <c r="J780" s="1" t="s">
        <v>388</v>
      </c>
    </row>
    <row r="781" spans="1:10" x14ac:dyDescent="0.25">
      <c r="A781" s="1" t="s">
        <v>190</v>
      </c>
      <c r="B781" s="78"/>
      <c r="C781" s="79"/>
      <c r="D781" s="79"/>
      <c r="E781" s="79"/>
      <c r="F781" s="1" t="s">
        <v>423</v>
      </c>
      <c r="G781" s="1">
        <v>2.68</v>
      </c>
      <c r="H781" s="1" t="s">
        <v>429</v>
      </c>
      <c r="I781" s="1" t="s">
        <v>425</v>
      </c>
      <c r="J781" s="1" t="s">
        <v>388</v>
      </c>
    </row>
    <row r="782" spans="1:10" x14ac:dyDescent="0.25">
      <c r="A782" s="1" t="s">
        <v>190</v>
      </c>
      <c r="B782" s="78"/>
      <c r="C782" s="79"/>
      <c r="D782" s="79"/>
      <c r="E782" s="79"/>
      <c r="F782" s="1" t="s">
        <v>426</v>
      </c>
      <c r="G782" s="1">
        <v>0.23</v>
      </c>
      <c r="H782" s="1" t="s">
        <v>430</v>
      </c>
      <c r="I782" s="1" t="s">
        <v>425</v>
      </c>
      <c r="J782" s="1" t="s">
        <v>388</v>
      </c>
    </row>
    <row r="783" spans="1:10" x14ac:dyDescent="0.25">
      <c r="A783" s="1" t="s">
        <v>190</v>
      </c>
      <c r="B783" s="78"/>
      <c r="C783" s="79"/>
      <c r="D783" s="79"/>
      <c r="E783" s="79"/>
      <c r="F783" s="1" t="s">
        <v>420</v>
      </c>
      <c r="G783" s="1">
        <v>2138</v>
      </c>
      <c r="H783" s="1" t="s">
        <v>431</v>
      </c>
      <c r="I783" s="1" t="s">
        <v>422</v>
      </c>
      <c r="J783" s="1" t="s">
        <v>388</v>
      </c>
    </row>
    <row r="784" spans="1:10" x14ac:dyDescent="0.25">
      <c r="A784" s="1" t="s">
        <v>190</v>
      </c>
      <c r="B784" s="78"/>
      <c r="C784" s="79"/>
      <c r="D784" s="79"/>
      <c r="E784" s="79"/>
      <c r="F784" s="1" t="s">
        <v>423</v>
      </c>
      <c r="G784" s="1">
        <v>2.91</v>
      </c>
      <c r="H784" s="1" t="s">
        <v>432</v>
      </c>
      <c r="I784" s="1" t="s">
        <v>425</v>
      </c>
      <c r="J784" s="1" t="s">
        <v>388</v>
      </c>
    </row>
    <row r="785" spans="1:10" x14ac:dyDescent="0.25">
      <c r="A785" s="1" t="s">
        <v>190</v>
      </c>
      <c r="B785" s="78"/>
      <c r="C785" s="79"/>
      <c r="D785" s="79"/>
      <c r="E785" s="79"/>
      <c r="F785" s="1" t="s">
        <v>426</v>
      </c>
      <c r="G785" s="1">
        <v>0.76</v>
      </c>
      <c r="H785" s="1" t="s">
        <v>433</v>
      </c>
      <c r="I785" s="1" t="s">
        <v>425</v>
      </c>
      <c r="J785" s="1" t="s">
        <v>388</v>
      </c>
    </row>
    <row r="786" spans="1:10" x14ac:dyDescent="0.25">
      <c r="A786" s="1" t="s">
        <v>190</v>
      </c>
      <c r="B786" s="78"/>
      <c r="C786" s="79"/>
      <c r="D786" s="79"/>
      <c r="E786" s="79"/>
      <c r="F786" s="1" t="s">
        <v>829</v>
      </c>
      <c r="G786" s="1">
        <v>0.27</v>
      </c>
      <c r="H786" s="1" t="s">
        <v>1099</v>
      </c>
      <c r="I786" s="1" t="s">
        <v>1100</v>
      </c>
      <c r="J786" s="1" t="s">
        <v>388</v>
      </c>
    </row>
    <row r="787" spans="1:10" x14ac:dyDescent="0.25">
      <c r="A787" s="1" t="s">
        <v>190</v>
      </c>
      <c r="B787" s="78"/>
      <c r="C787" s="79"/>
      <c r="D787" s="79"/>
      <c r="E787" s="79"/>
      <c r="F787" s="1" t="s">
        <v>437</v>
      </c>
      <c r="G787" s="1">
        <v>1</v>
      </c>
      <c r="H787" s="1" t="s">
        <v>438</v>
      </c>
      <c r="J787" s="1" t="s">
        <v>388</v>
      </c>
    </row>
    <row r="788" spans="1:10" x14ac:dyDescent="0.25">
      <c r="A788" s="1" t="s">
        <v>190</v>
      </c>
      <c r="B788" s="78"/>
      <c r="C788" s="79"/>
      <c r="D788" s="79"/>
      <c r="E788" s="79"/>
      <c r="F788" s="1" t="s">
        <v>439</v>
      </c>
      <c r="G788" s="1">
        <v>0</v>
      </c>
      <c r="H788" s="1" t="s">
        <v>440</v>
      </c>
      <c r="J788" s="1" t="s">
        <v>388</v>
      </c>
    </row>
    <row r="789" spans="1:10" x14ac:dyDescent="0.25">
      <c r="A789" s="1" t="s">
        <v>190</v>
      </c>
      <c r="B789" s="78"/>
      <c r="C789" s="79"/>
      <c r="D789" s="79"/>
      <c r="E789" s="79"/>
      <c r="F789" s="1" t="s">
        <v>437</v>
      </c>
      <c r="G789" s="1">
        <v>0</v>
      </c>
      <c r="H789" s="1" t="s">
        <v>438</v>
      </c>
      <c r="J789" s="1" t="s">
        <v>388</v>
      </c>
    </row>
    <row r="790" spans="1:10" x14ac:dyDescent="0.25">
      <c r="A790" s="1" t="s">
        <v>190</v>
      </c>
      <c r="B790" s="78"/>
      <c r="C790" s="79"/>
      <c r="D790" s="79"/>
      <c r="E790" s="79"/>
      <c r="F790" s="1" t="s">
        <v>439</v>
      </c>
      <c r="G790" s="1">
        <v>1</v>
      </c>
      <c r="H790" s="1" t="s">
        <v>440</v>
      </c>
      <c r="J790" s="1" t="s">
        <v>388</v>
      </c>
    </row>
    <row r="791" spans="1:10" x14ac:dyDescent="0.25">
      <c r="A791" s="1" t="s">
        <v>195</v>
      </c>
      <c r="B791" s="78" t="s">
        <v>195</v>
      </c>
      <c r="C791" s="79" t="s">
        <v>525</v>
      </c>
      <c r="D791" s="79" t="s">
        <v>1101</v>
      </c>
      <c r="E791" s="79" t="s">
        <v>527</v>
      </c>
      <c r="F791" s="1" t="s">
        <v>528</v>
      </c>
      <c r="G791" s="1">
        <v>8.4499999999999993</v>
      </c>
      <c r="H791" s="1" t="s">
        <v>529</v>
      </c>
      <c r="I791" s="1" t="s">
        <v>530</v>
      </c>
      <c r="J791" s="1" t="s">
        <v>388</v>
      </c>
    </row>
    <row r="792" spans="1:10" x14ac:dyDescent="0.25">
      <c r="A792" s="1" t="s">
        <v>195</v>
      </c>
      <c r="B792" s="78"/>
      <c r="C792" s="79"/>
      <c r="D792" s="79"/>
      <c r="E792" s="79"/>
      <c r="F792" s="1" t="s">
        <v>531</v>
      </c>
      <c r="G792" s="1">
        <v>3.73</v>
      </c>
      <c r="H792" s="1" t="s">
        <v>532</v>
      </c>
      <c r="I792" s="1" t="s">
        <v>533</v>
      </c>
      <c r="J792" s="1" t="s">
        <v>388</v>
      </c>
    </row>
    <row r="793" spans="1:10" x14ac:dyDescent="0.25">
      <c r="A793" s="1" t="s">
        <v>195</v>
      </c>
      <c r="B793" s="78"/>
      <c r="C793" s="79"/>
      <c r="D793" s="79"/>
      <c r="E793" s="79"/>
      <c r="F793" s="1" t="s">
        <v>534</v>
      </c>
      <c r="G793" s="1">
        <v>0.95</v>
      </c>
      <c r="H793" s="1" t="s">
        <v>535</v>
      </c>
      <c r="I793" s="1" t="s">
        <v>536</v>
      </c>
      <c r="J793" s="1" t="s">
        <v>388</v>
      </c>
    </row>
    <row r="794" spans="1:10" x14ac:dyDescent="0.25">
      <c r="A794" s="1" t="s">
        <v>195</v>
      </c>
      <c r="B794" s="78"/>
      <c r="C794" s="79"/>
      <c r="D794" s="79"/>
      <c r="E794" s="79"/>
      <c r="F794" s="1" t="s">
        <v>537</v>
      </c>
      <c r="G794" s="1">
        <v>283</v>
      </c>
      <c r="H794" s="1" t="s">
        <v>538</v>
      </c>
      <c r="I794" s="1" t="s">
        <v>539</v>
      </c>
      <c r="J794" s="1" t="s">
        <v>388</v>
      </c>
    </row>
    <row r="795" spans="1:10" x14ac:dyDescent="0.25">
      <c r="A795" s="1" t="s">
        <v>195</v>
      </c>
      <c r="B795" s="78"/>
      <c r="C795" s="79"/>
      <c r="D795" s="79"/>
      <c r="E795" s="79"/>
      <c r="F795" s="1" t="s">
        <v>1102</v>
      </c>
      <c r="G795" s="1">
        <v>10.4</v>
      </c>
      <c r="H795" s="1" t="s">
        <v>532</v>
      </c>
      <c r="I795" s="1" t="s">
        <v>1103</v>
      </c>
      <c r="J795" s="1" t="s">
        <v>388</v>
      </c>
    </row>
    <row r="796" spans="1:10" x14ac:dyDescent="0.25">
      <c r="A796" s="1" t="s">
        <v>200</v>
      </c>
      <c r="B796" s="78" t="s">
        <v>200</v>
      </c>
      <c r="C796" s="79" t="s">
        <v>837</v>
      </c>
      <c r="D796" s="79" t="s">
        <v>1104</v>
      </c>
      <c r="E796" s="79" t="s">
        <v>1105</v>
      </c>
      <c r="F796" s="1" t="s">
        <v>829</v>
      </c>
      <c r="G796" s="1">
        <v>0.8</v>
      </c>
      <c r="H796" s="1" t="s">
        <v>1106</v>
      </c>
      <c r="I796" s="1" t="s">
        <v>1107</v>
      </c>
      <c r="J796" s="1" t="s">
        <v>388</v>
      </c>
    </row>
    <row r="797" spans="1:10" x14ac:dyDescent="0.25">
      <c r="A797" s="1" t="s">
        <v>200</v>
      </c>
      <c r="B797" s="78"/>
      <c r="C797" s="79"/>
      <c r="D797" s="79"/>
      <c r="E797" s="79"/>
      <c r="F797" s="1" t="s">
        <v>1105</v>
      </c>
      <c r="G797" s="1">
        <v>3529.41</v>
      </c>
      <c r="H797" s="1" t="s">
        <v>1108</v>
      </c>
      <c r="I797" s="1" t="s">
        <v>507</v>
      </c>
      <c r="J797" s="1" t="s">
        <v>388</v>
      </c>
    </row>
    <row r="798" spans="1:10" ht="15" customHeight="1" x14ac:dyDescent="0.25">
      <c r="A798" s="1" t="s">
        <v>205</v>
      </c>
      <c r="B798" s="78" t="s">
        <v>205</v>
      </c>
      <c r="C798" s="79" t="s">
        <v>417</v>
      </c>
      <c r="D798" s="79" t="s">
        <v>1109</v>
      </c>
      <c r="E798" s="79" t="s">
        <v>419</v>
      </c>
      <c r="F798" s="1" t="s">
        <v>420</v>
      </c>
      <c r="G798" s="1">
        <v>1257</v>
      </c>
      <c r="H798" s="1" t="s">
        <v>421</v>
      </c>
      <c r="I798" s="1" t="s">
        <v>422</v>
      </c>
      <c r="J798" s="1" t="s">
        <v>388</v>
      </c>
    </row>
    <row r="799" spans="1:10" x14ac:dyDescent="0.25">
      <c r="A799" s="1" t="s">
        <v>205</v>
      </c>
      <c r="B799" s="78"/>
      <c r="C799" s="79"/>
      <c r="D799" s="79"/>
      <c r="E799" s="79"/>
      <c r="F799" s="1" t="s">
        <v>423</v>
      </c>
      <c r="G799" s="1">
        <v>3.28</v>
      </c>
      <c r="H799" s="1" t="s">
        <v>424</v>
      </c>
      <c r="I799" s="1" t="s">
        <v>425</v>
      </c>
      <c r="J799" s="1" t="s">
        <v>388</v>
      </c>
    </row>
    <row r="800" spans="1:10" x14ac:dyDescent="0.25">
      <c r="A800" s="1" t="s">
        <v>205</v>
      </c>
      <c r="B800" s="78"/>
      <c r="C800" s="79"/>
      <c r="D800" s="79"/>
      <c r="E800" s="79"/>
      <c r="F800" s="1" t="s">
        <v>426</v>
      </c>
      <c r="G800" s="1">
        <v>1.36</v>
      </c>
      <c r="H800" s="1" t="s">
        <v>427</v>
      </c>
      <c r="I800" s="1" t="s">
        <v>425</v>
      </c>
      <c r="J800" s="1" t="s">
        <v>388</v>
      </c>
    </row>
    <row r="801" spans="1:10" x14ac:dyDescent="0.25">
      <c r="A801" s="1" t="s">
        <v>205</v>
      </c>
      <c r="B801" s="78"/>
      <c r="C801" s="79"/>
      <c r="D801" s="79"/>
      <c r="E801" s="79"/>
      <c r="F801" s="1" t="s">
        <v>420</v>
      </c>
      <c r="G801" s="1">
        <v>949</v>
      </c>
      <c r="H801" s="1" t="s">
        <v>428</v>
      </c>
      <c r="I801" s="1" t="s">
        <v>422</v>
      </c>
      <c r="J801" s="1" t="s">
        <v>388</v>
      </c>
    </row>
    <row r="802" spans="1:10" x14ac:dyDescent="0.25">
      <c r="A802" s="1" t="s">
        <v>205</v>
      </c>
      <c r="B802" s="78"/>
      <c r="C802" s="79"/>
      <c r="D802" s="79"/>
      <c r="E802" s="79"/>
      <c r="F802" s="1" t="s">
        <v>423</v>
      </c>
      <c r="G802" s="1">
        <v>2.68</v>
      </c>
      <c r="H802" s="1" t="s">
        <v>429</v>
      </c>
      <c r="I802" s="1" t="s">
        <v>425</v>
      </c>
      <c r="J802" s="1" t="s">
        <v>388</v>
      </c>
    </row>
    <row r="803" spans="1:10" x14ac:dyDescent="0.25">
      <c r="A803" s="1" t="s">
        <v>205</v>
      </c>
      <c r="B803" s="78"/>
      <c r="C803" s="79"/>
      <c r="D803" s="79"/>
      <c r="E803" s="79"/>
      <c r="F803" s="1" t="s">
        <v>426</v>
      </c>
      <c r="G803" s="1">
        <v>0.23</v>
      </c>
      <c r="H803" s="1" t="s">
        <v>430</v>
      </c>
      <c r="I803" s="1" t="s">
        <v>425</v>
      </c>
      <c r="J803" s="1" t="s">
        <v>388</v>
      </c>
    </row>
    <row r="804" spans="1:10" x14ac:dyDescent="0.25">
      <c r="A804" s="1" t="s">
        <v>205</v>
      </c>
      <c r="B804" s="78"/>
      <c r="C804" s="79"/>
      <c r="D804" s="79"/>
      <c r="E804" s="79"/>
      <c r="F804" s="1" t="s">
        <v>420</v>
      </c>
      <c r="G804" s="1">
        <v>2138</v>
      </c>
      <c r="H804" s="1" t="s">
        <v>431</v>
      </c>
      <c r="I804" s="1" t="s">
        <v>422</v>
      </c>
      <c r="J804" s="1" t="s">
        <v>388</v>
      </c>
    </row>
    <row r="805" spans="1:10" x14ac:dyDescent="0.25">
      <c r="A805" s="1" t="s">
        <v>205</v>
      </c>
      <c r="B805" s="78"/>
      <c r="C805" s="79"/>
      <c r="D805" s="79"/>
      <c r="E805" s="79"/>
      <c r="F805" s="1" t="s">
        <v>423</v>
      </c>
      <c r="G805" s="1">
        <v>2.91</v>
      </c>
      <c r="H805" s="1" t="s">
        <v>432</v>
      </c>
      <c r="I805" s="1" t="s">
        <v>425</v>
      </c>
      <c r="J805" s="1" t="s">
        <v>388</v>
      </c>
    </row>
    <row r="806" spans="1:10" x14ac:dyDescent="0.25">
      <c r="A806" s="1" t="s">
        <v>205</v>
      </c>
      <c r="B806" s="78"/>
      <c r="C806" s="79"/>
      <c r="D806" s="79"/>
      <c r="E806" s="79"/>
      <c r="F806" s="1" t="s">
        <v>426</v>
      </c>
      <c r="G806" s="1">
        <v>0.76</v>
      </c>
      <c r="H806" s="1" t="s">
        <v>433</v>
      </c>
      <c r="I806" s="1" t="s">
        <v>425</v>
      </c>
      <c r="J806" s="1" t="s">
        <v>388</v>
      </c>
    </row>
    <row r="807" spans="1:10" x14ac:dyDescent="0.25">
      <c r="A807" s="1" t="s">
        <v>205</v>
      </c>
      <c r="B807" s="78"/>
      <c r="C807" s="79"/>
      <c r="D807" s="79"/>
      <c r="E807" s="79"/>
      <c r="F807" s="1" t="s">
        <v>1110</v>
      </c>
      <c r="G807" s="1">
        <v>1.0999999999999999E-2</v>
      </c>
      <c r="H807" s="1" t="s">
        <v>1111</v>
      </c>
      <c r="I807" s="1" t="s">
        <v>1112</v>
      </c>
      <c r="J807" s="1" t="s">
        <v>388</v>
      </c>
    </row>
    <row r="808" spans="1:10" x14ac:dyDescent="0.25">
      <c r="A808" s="1" t="s">
        <v>205</v>
      </c>
      <c r="B808" s="78"/>
      <c r="C808" s="79"/>
      <c r="D808" s="79"/>
      <c r="E808" s="79"/>
      <c r="F808" s="1" t="s">
        <v>816</v>
      </c>
      <c r="G808" s="1">
        <v>0.13800000000000001</v>
      </c>
      <c r="H808" s="1" t="s">
        <v>1113</v>
      </c>
      <c r="I808" s="1" t="s">
        <v>1112</v>
      </c>
      <c r="J808" s="1" t="s">
        <v>388</v>
      </c>
    </row>
    <row r="809" spans="1:10" x14ac:dyDescent="0.25">
      <c r="A809" s="1" t="s">
        <v>205</v>
      </c>
      <c r="B809" s="78"/>
      <c r="C809" s="79"/>
      <c r="D809" s="79"/>
      <c r="E809" s="79"/>
      <c r="F809" s="1" t="s">
        <v>437</v>
      </c>
      <c r="G809" s="1">
        <v>1</v>
      </c>
      <c r="H809" s="1" t="s">
        <v>438</v>
      </c>
      <c r="J809" s="1" t="s">
        <v>388</v>
      </c>
    </row>
    <row r="810" spans="1:10" x14ac:dyDescent="0.25">
      <c r="A810" s="1" t="s">
        <v>205</v>
      </c>
      <c r="B810" s="78"/>
      <c r="C810" s="79"/>
      <c r="D810" s="79"/>
      <c r="E810" s="79"/>
      <c r="F810" s="1" t="s">
        <v>439</v>
      </c>
      <c r="G810" s="1">
        <v>0</v>
      </c>
      <c r="H810" s="1" t="s">
        <v>440</v>
      </c>
      <c r="J810" s="1" t="s">
        <v>388</v>
      </c>
    </row>
    <row r="811" spans="1:10" x14ac:dyDescent="0.25">
      <c r="A811" s="1" t="s">
        <v>205</v>
      </c>
      <c r="B811" s="78"/>
      <c r="C811" s="79"/>
      <c r="D811" s="79"/>
      <c r="E811" s="79"/>
      <c r="F811" s="1" t="s">
        <v>437</v>
      </c>
      <c r="G811" s="1">
        <v>0</v>
      </c>
      <c r="H811" s="1" t="s">
        <v>438</v>
      </c>
      <c r="J811" s="1" t="s">
        <v>388</v>
      </c>
    </row>
    <row r="812" spans="1:10" x14ac:dyDescent="0.25">
      <c r="A812" s="1" t="s">
        <v>205</v>
      </c>
      <c r="B812" s="78"/>
      <c r="C812" s="79"/>
      <c r="D812" s="79"/>
      <c r="E812" s="79"/>
      <c r="F812" s="1" t="s">
        <v>439</v>
      </c>
      <c r="G812" s="1">
        <v>1</v>
      </c>
      <c r="H812" s="1" t="s">
        <v>440</v>
      </c>
      <c r="J812" s="1" t="s">
        <v>388</v>
      </c>
    </row>
    <row r="813" spans="1:10" ht="15" customHeight="1" x14ac:dyDescent="0.25">
      <c r="A813" s="1" t="s">
        <v>207</v>
      </c>
      <c r="B813" s="78" t="s">
        <v>207</v>
      </c>
      <c r="C813" s="79" t="s">
        <v>383</v>
      </c>
      <c r="D813" s="79" t="s">
        <v>1114</v>
      </c>
      <c r="E813" s="79" t="s">
        <v>385</v>
      </c>
      <c r="F813" s="1" t="s">
        <v>386</v>
      </c>
      <c r="G813" s="1">
        <v>365</v>
      </c>
      <c r="H813" s="1" t="s">
        <v>387</v>
      </c>
      <c r="J813" s="1" t="s">
        <v>388</v>
      </c>
    </row>
    <row r="814" spans="1:10" x14ac:dyDescent="0.25">
      <c r="A814" s="1" t="s">
        <v>207</v>
      </c>
      <c r="B814" s="78"/>
      <c r="C814" s="79"/>
      <c r="D814" s="79"/>
      <c r="E814" s="79"/>
      <c r="F814" s="1" t="s">
        <v>389</v>
      </c>
      <c r="G814" s="1">
        <v>3412</v>
      </c>
      <c r="H814" s="1" t="s">
        <v>390</v>
      </c>
      <c r="J814" s="1" t="s">
        <v>388</v>
      </c>
    </row>
    <row r="815" spans="1:10" x14ac:dyDescent="0.25">
      <c r="A815" s="1" t="s">
        <v>207</v>
      </c>
      <c r="B815" s="78"/>
      <c r="C815" s="79"/>
      <c r="D815" s="79"/>
      <c r="E815" s="79"/>
      <c r="F815" s="1" t="s">
        <v>391</v>
      </c>
      <c r="G815" s="1">
        <v>2.4</v>
      </c>
      <c r="H815" s="1" t="s">
        <v>392</v>
      </c>
      <c r="I815" s="1" t="s">
        <v>393</v>
      </c>
      <c r="J815" s="1" t="s">
        <v>388</v>
      </c>
    </row>
    <row r="816" spans="1:10" x14ac:dyDescent="0.25">
      <c r="A816" s="1" t="s">
        <v>207</v>
      </c>
      <c r="B816" s="78"/>
      <c r="C816" s="79"/>
      <c r="D816" s="79"/>
      <c r="E816" s="79"/>
      <c r="F816" s="1" t="s">
        <v>391</v>
      </c>
      <c r="G816" s="1">
        <v>2</v>
      </c>
      <c r="H816" s="1" t="s">
        <v>394</v>
      </c>
      <c r="I816" s="1" t="s">
        <v>393</v>
      </c>
      <c r="J816" s="1" t="s">
        <v>388</v>
      </c>
    </row>
    <row r="817" spans="1:10" x14ac:dyDescent="0.25">
      <c r="A817" s="1" t="s">
        <v>207</v>
      </c>
      <c r="B817" s="78"/>
      <c r="C817" s="79"/>
      <c r="D817" s="79"/>
      <c r="E817" s="79"/>
      <c r="F817" s="1" t="s">
        <v>391</v>
      </c>
      <c r="G817" s="1">
        <v>2.6</v>
      </c>
      <c r="H817" s="1" t="s">
        <v>395</v>
      </c>
      <c r="I817" s="1" t="s">
        <v>393</v>
      </c>
      <c r="J817" s="1" t="s">
        <v>388</v>
      </c>
    </row>
    <row r="818" spans="1:10" x14ac:dyDescent="0.25">
      <c r="A818" s="1" t="s">
        <v>207</v>
      </c>
      <c r="B818" s="78"/>
      <c r="C818" s="79"/>
      <c r="D818" s="79"/>
      <c r="E818" s="79"/>
      <c r="F818" s="1" t="s">
        <v>396</v>
      </c>
      <c r="G818" s="1">
        <v>1.0083</v>
      </c>
      <c r="H818" s="1" t="s">
        <v>397</v>
      </c>
      <c r="I818" s="1" t="s">
        <v>398</v>
      </c>
      <c r="J818" s="1" t="s">
        <v>388</v>
      </c>
    </row>
    <row r="819" spans="1:10" x14ac:dyDescent="0.25">
      <c r="A819" s="1" t="s">
        <v>207</v>
      </c>
      <c r="B819" s="78"/>
      <c r="C819" s="79"/>
      <c r="D819" s="79"/>
      <c r="E819" s="79"/>
      <c r="F819" s="1" t="s">
        <v>399</v>
      </c>
      <c r="G819" s="1">
        <v>20.399999999999999</v>
      </c>
      <c r="H819" s="1" t="s">
        <v>400</v>
      </c>
      <c r="I819" s="1" t="s">
        <v>401</v>
      </c>
      <c r="J819" s="1" t="s">
        <v>388</v>
      </c>
    </row>
    <row r="820" spans="1:10" x14ac:dyDescent="0.25">
      <c r="A820" s="1" t="s">
        <v>207</v>
      </c>
      <c r="B820" s="78"/>
      <c r="C820" s="79"/>
      <c r="D820" s="79"/>
      <c r="E820" s="79"/>
      <c r="F820" s="1" t="s">
        <v>402</v>
      </c>
      <c r="G820" s="1">
        <v>8.33</v>
      </c>
      <c r="H820" s="1" t="s">
        <v>403</v>
      </c>
      <c r="I820" s="1" t="s">
        <v>404</v>
      </c>
      <c r="J820" s="1" t="s">
        <v>388</v>
      </c>
    </row>
    <row r="821" spans="1:10" x14ac:dyDescent="0.25">
      <c r="A821" s="1" t="s">
        <v>207</v>
      </c>
      <c r="B821" s="78"/>
      <c r="C821" s="79"/>
      <c r="D821" s="79"/>
      <c r="E821" s="79"/>
      <c r="F821" s="1" t="s">
        <v>405</v>
      </c>
      <c r="G821" s="1">
        <v>0.92069999999999996</v>
      </c>
      <c r="H821" s="1" t="s">
        <v>406</v>
      </c>
      <c r="I821" s="1" t="s">
        <v>407</v>
      </c>
      <c r="J821" s="1" t="s">
        <v>388</v>
      </c>
    </row>
    <row r="822" spans="1:10" x14ac:dyDescent="0.25">
      <c r="A822" s="1" t="s">
        <v>207</v>
      </c>
      <c r="B822" s="78"/>
      <c r="C822" s="79"/>
      <c r="D822" s="79"/>
      <c r="E822" s="79"/>
      <c r="F822" s="1" t="s">
        <v>408</v>
      </c>
      <c r="G822" s="1">
        <v>120</v>
      </c>
      <c r="H822" s="1" t="s">
        <v>409</v>
      </c>
      <c r="I822" s="1" t="s">
        <v>410</v>
      </c>
      <c r="J822" s="1" t="s">
        <v>388</v>
      </c>
    </row>
    <row r="823" spans="1:10" x14ac:dyDescent="0.25">
      <c r="A823" s="1" t="s">
        <v>207</v>
      </c>
      <c r="B823" s="78"/>
      <c r="C823" s="79"/>
      <c r="D823" s="79"/>
      <c r="E823" s="79"/>
      <c r="F823" s="1" t="s">
        <v>411</v>
      </c>
      <c r="G823" s="1">
        <v>77.051299999999998</v>
      </c>
      <c r="H823" s="1" t="s">
        <v>412</v>
      </c>
      <c r="I823" s="1" t="s">
        <v>413</v>
      </c>
      <c r="J823" s="1" t="s">
        <v>388</v>
      </c>
    </row>
    <row r="824" spans="1:10" ht="14.45" customHeight="1" x14ac:dyDescent="0.25">
      <c r="A824" s="1" t="s">
        <v>207</v>
      </c>
      <c r="B824" s="78"/>
      <c r="C824" s="79"/>
      <c r="D824" s="79"/>
      <c r="E824" s="79"/>
      <c r="F824" s="1" t="s">
        <v>1115</v>
      </c>
      <c r="G824" s="1">
        <v>3.75</v>
      </c>
      <c r="H824" s="1" t="s">
        <v>1116</v>
      </c>
      <c r="I824" s="1" t="s">
        <v>416</v>
      </c>
      <c r="J824" s="1" t="s">
        <v>388</v>
      </c>
    </row>
    <row r="825" spans="1:10" ht="15" customHeight="1" x14ac:dyDescent="0.25">
      <c r="A825" s="1" t="s">
        <v>210</v>
      </c>
      <c r="B825" s="78" t="s">
        <v>210</v>
      </c>
      <c r="C825" s="79" t="s">
        <v>383</v>
      </c>
      <c r="D825" s="79" t="s">
        <v>1117</v>
      </c>
      <c r="E825" s="79" t="s">
        <v>385</v>
      </c>
      <c r="F825" s="1" t="s">
        <v>386</v>
      </c>
      <c r="G825" s="1">
        <v>365</v>
      </c>
      <c r="H825" s="1" t="s">
        <v>387</v>
      </c>
      <c r="J825" s="1" t="s">
        <v>388</v>
      </c>
    </row>
    <row r="826" spans="1:10" x14ac:dyDescent="0.25">
      <c r="A826" s="1" t="s">
        <v>210</v>
      </c>
      <c r="B826" s="78"/>
      <c r="C826" s="79"/>
      <c r="D826" s="79"/>
      <c r="E826" s="79"/>
      <c r="F826" s="1" t="s">
        <v>389</v>
      </c>
      <c r="G826" s="1">
        <v>3412</v>
      </c>
      <c r="H826" s="1" t="s">
        <v>390</v>
      </c>
      <c r="J826" s="1" t="s">
        <v>388</v>
      </c>
    </row>
    <row r="827" spans="1:10" x14ac:dyDescent="0.25">
      <c r="A827" s="1" t="s">
        <v>210</v>
      </c>
      <c r="B827" s="78"/>
      <c r="C827" s="79"/>
      <c r="D827" s="79"/>
      <c r="E827" s="79"/>
      <c r="F827" s="1" t="s">
        <v>391</v>
      </c>
      <c r="G827" s="1">
        <v>2.4</v>
      </c>
      <c r="H827" s="1" t="s">
        <v>392</v>
      </c>
      <c r="I827" s="1" t="s">
        <v>393</v>
      </c>
      <c r="J827" s="1" t="s">
        <v>388</v>
      </c>
    </row>
    <row r="828" spans="1:10" x14ac:dyDescent="0.25">
      <c r="A828" s="1" t="s">
        <v>210</v>
      </c>
      <c r="B828" s="78"/>
      <c r="C828" s="79"/>
      <c r="D828" s="79"/>
      <c r="E828" s="79"/>
      <c r="F828" s="1" t="s">
        <v>391</v>
      </c>
      <c r="G828" s="1">
        <v>2</v>
      </c>
      <c r="H828" s="1" t="s">
        <v>394</v>
      </c>
      <c r="I828" s="1" t="s">
        <v>393</v>
      </c>
      <c r="J828" s="1" t="s">
        <v>388</v>
      </c>
    </row>
    <row r="829" spans="1:10" x14ac:dyDescent="0.25">
      <c r="A829" s="1" t="s">
        <v>210</v>
      </c>
      <c r="B829" s="78"/>
      <c r="C829" s="79"/>
      <c r="D829" s="79"/>
      <c r="E829" s="79"/>
      <c r="F829" s="1" t="s">
        <v>391</v>
      </c>
      <c r="G829" s="1">
        <v>2.6</v>
      </c>
      <c r="H829" s="1" t="s">
        <v>395</v>
      </c>
      <c r="I829" s="1" t="s">
        <v>393</v>
      </c>
      <c r="J829" s="1" t="s">
        <v>388</v>
      </c>
    </row>
    <row r="830" spans="1:10" x14ac:dyDescent="0.25">
      <c r="A830" s="1" t="s">
        <v>210</v>
      </c>
      <c r="B830" s="78"/>
      <c r="C830" s="79"/>
      <c r="D830" s="79"/>
      <c r="E830" s="79"/>
      <c r="F830" s="1" t="s">
        <v>396</v>
      </c>
      <c r="G830" s="1">
        <v>1.0083</v>
      </c>
      <c r="H830" s="1" t="s">
        <v>397</v>
      </c>
      <c r="I830" s="1" t="s">
        <v>398</v>
      </c>
      <c r="J830" s="1" t="s">
        <v>388</v>
      </c>
    </row>
    <row r="831" spans="1:10" x14ac:dyDescent="0.25">
      <c r="A831" s="1" t="s">
        <v>210</v>
      </c>
      <c r="B831" s="78"/>
      <c r="C831" s="79"/>
      <c r="D831" s="79"/>
      <c r="E831" s="79"/>
      <c r="F831" s="1" t="s">
        <v>399</v>
      </c>
      <c r="G831" s="1">
        <v>20.399999999999999</v>
      </c>
      <c r="H831" s="1" t="s">
        <v>400</v>
      </c>
      <c r="I831" s="1" t="s">
        <v>401</v>
      </c>
      <c r="J831" s="1" t="s">
        <v>388</v>
      </c>
    </row>
    <row r="832" spans="1:10" x14ac:dyDescent="0.25">
      <c r="A832" s="1" t="s">
        <v>210</v>
      </c>
      <c r="B832" s="78"/>
      <c r="C832" s="79"/>
      <c r="D832" s="79"/>
      <c r="E832" s="79"/>
      <c r="F832" s="1" t="s">
        <v>402</v>
      </c>
      <c r="G832" s="1">
        <v>8.33</v>
      </c>
      <c r="H832" s="1" t="s">
        <v>403</v>
      </c>
      <c r="I832" s="1" t="s">
        <v>404</v>
      </c>
      <c r="J832" s="1" t="s">
        <v>388</v>
      </c>
    </row>
    <row r="833" spans="1:10" x14ac:dyDescent="0.25">
      <c r="A833" s="1" t="s">
        <v>210</v>
      </c>
      <c r="B833" s="78"/>
      <c r="C833" s="79"/>
      <c r="D833" s="79"/>
      <c r="E833" s="79"/>
      <c r="F833" s="1" t="s">
        <v>405</v>
      </c>
      <c r="G833" s="1">
        <v>0.92069999999999996</v>
      </c>
      <c r="H833" s="1" t="s">
        <v>406</v>
      </c>
      <c r="I833" s="1" t="s">
        <v>407</v>
      </c>
      <c r="J833" s="1" t="s">
        <v>388</v>
      </c>
    </row>
    <row r="834" spans="1:10" x14ac:dyDescent="0.25">
      <c r="A834" s="1" t="s">
        <v>210</v>
      </c>
      <c r="B834" s="78"/>
      <c r="C834" s="79"/>
      <c r="D834" s="79"/>
      <c r="E834" s="79"/>
      <c r="F834" s="1" t="s">
        <v>408</v>
      </c>
      <c r="G834" s="1">
        <v>120</v>
      </c>
      <c r="H834" s="1" t="s">
        <v>409</v>
      </c>
      <c r="I834" s="1" t="s">
        <v>410</v>
      </c>
      <c r="J834" s="1" t="s">
        <v>388</v>
      </c>
    </row>
    <row r="835" spans="1:10" x14ac:dyDescent="0.25">
      <c r="A835" s="1" t="s">
        <v>210</v>
      </c>
      <c r="B835" s="78"/>
      <c r="C835" s="79"/>
      <c r="D835" s="79"/>
      <c r="E835" s="79"/>
      <c r="F835" s="1" t="s">
        <v>411</v>
      </c>
      <c r="G835" s="1">
        <v>77.051299999999998</v>
      </c>
      <c r="H835" s="1" t="s">
        <v>412</v>
      </c>
      <c r="I835" s="1" t="s">
        <v>413</v>
      </c>
      <c r="J835" s="1" t="s">
        <v>388</v>
      </c>
    </row>
    <row r="836" spans="1:10" x14ac:dyDescent="0.25">
      <c r="A836" s="1" t="s">
        <v>210</v>
      </c>
      <c r="B836" s="78"/>
      <c r="C836" s="79"/>
      <c r="D836" s="79"/>
      <c r="E836" s="79"/>
      <c r="F836" s="1" t="s">
        <v>1118</v>
      </c>
      <c r="G836" s="1">
        <v>3.3</v>
      </c>
      <c r="H836" s="1" t="s">
        <v>415</v>
      </c>
      <c r="I836" s="1" t="s">
        <v>416</v>
      </c>
      <c r="J836" s="1" t="s">
        <v>388</v>
      </c>
    </row>
    <row r="837" spans="1:10" ht="15" customHeight="1" x14ac:dyDescent="0.25">
      <c r="A837" s="1" t="s">
        <v>214</v>
      </c>
      <c r="B837" s="78" t="s">
        <v>214</v>
      </c>
      <c r="C837" s="79" t="s">
        <v>383</v>
      </c>
      <c r="D837" s="79" t="s">
        <v>1119</v>
      </c>
      <c r="E837" s="79" t="s">
        <v>1120</v>
      </c>
      <c r="F837" s="1" t="s">
        <v>386</v>
      </c>
      <c r="G837" s="1">
        <v>365</v>
      </c>
      <c r="H837" s="1" t="s">
        <v>387</v>
      </c>
      <c r="J837" s="1" t="s">
        <v>388</v>
      </c>
    </row>
    <row r="838" spans="1:10" x14ac:dyDescent="0.25">
      <c r="A838" s="1" t="s">
        <v>214</v>
      </c>
      <c r="B838" s="78"/>
      <c r="C838" s="79"/>
      <c r="D838" s="79"/>
      <c r="E838" s="79"/>
      <c r="F838" s="1" t="s">
        <v>389</v>
      </c>
      <c r="G838" s="1">
        <v>3412</v>
      </c>
      <c r="H838" s="1" t="s">
        <v>390</v>
      </c>
      <c r="J838" s="1" t="s">
        <v>388</v>
      </c>
    </row>
    <row r="839" spans="1:10" x14ac:dyDescent="0.25">
      <c r="A839" s="1" t="s">
        <v>214</v>
      </c>
      <c r="B839" s="78"/>
      <c r="C839" s="79"/>
      <c r="D839" s="79"/>
      <c r="E839" s="79"/>
      <c r="F839" s="1" t="s">
        <v>391</v>
      </c>
      <c r="G839" s="1">
        <v>2.4</v>
      </c>
      <c r="H839" s="1" t="s">
        <v>392</v>
      </c>
      <c r="I839" s="1" t="s">
        <v>393</v>
      </c>
      <c r="J839" s="1" t="s">
        <v>388</v>
      </c>
    </row>
    <row r="840" spans="1:10" x14ac:dyDescent="0.25">
      <c r="A840" s="1" t="s">
        <v>214</v>
      </c>
      <c r="B840" s="78"/>
      <c r="C840" s="79"/>
      <c r="D840" s="79"/>
      <c r="E840" s="79"/>
      <c r="F840" s="1" t="s">
        <v>391</v>
      </c>
      <c r="G840" s="1">
        <v>2</v>
      </c>
      <c r="H840" s="1" t="s">
        <v>394</v>
      </c>
      <c r="I840" s="1" t="s">
        <v>393</v>
      </c>
      <c r="J840" s="1" t="s">
        <v>388</v>
      </c>
    </row>
    <row r="841" spans="1:10" x14ac:dyDescent="0.25">
      <c r="A841" s="1" t="s">
        <v>214</v>
      </c>
      <c r="B841" s="78"/>
      <c r="C841" s="79"/>
      <c r="D841" s="79"/>
      <c r="E841" s="79"/>
      <c r="F841" s="1" t="s">
        <v>391</v>
      </c>
      <c r="G841" s="1">
        <v>2.6</v>
      </c>
      <c r="H841" s="1" t="s">
        <v>395</v>
      </c>
      <c r="I841" s="1" t="s">
        <v>393</v>
      </c>
      <c r="J841" s="1" t="s">
        <v>388</v>
      </c>
    </row>
    <row r="842" spans="1:10" x14ac:dyDescent="0.25">
      <c r="A842" s="1" t="s">
        <v>214</v>
      </c>
      <c r="B842" s="78"/>
      <c r="C842" s="79"/>
      <c r="D842" s="79"/>
      <c r="E842" s="79"/>
      <c r="F842" s="1" t="s">
        <v>396</v>
      </c>
      <c r="G842" s="1">
        <v>1.0083</v>
      </c>
      <c r="H842" s="1" t="s">
        <v>397</v>
      </c>
      <c r="I842" s="1" t="s">
        <v>398</v>
      </c>
      <c r="J842" s="1" t="s">
        <v>388</v>
      </c>
    </row>
    <row r="843" spans="1:10" x14ac:dyDescent="0.25">
      <c r="A843" s="1" t="s">
        <v>214</v>
      </c>
      <c r="B843" s="78"/>
      <c r="C843" s="79"/>
      <c r="D843" s="79"/>
      <c r="E843" s="79"/>
      <c r="F843" s="1" t="s">
        <v>399</v>
      </c>
      <c r="G843" s="1">
        <v>20.399999999999999</v>
      </c>
      <c r="H843" s="1" t="s">
        <v>400</v>
      </c>
      <c r="I843" s="1" t="s">
        <v>401</v>
      </c>
      <c r="J843" s="1" t="s">
        <v>388</v>
      </c>
    </row>
    <row r="844" spans="1:10" x14ac:dyDescent="0.25">
      <c r="A844" s="1" t="s">
        <v>214</v>
      </c>
      <c r="B844" s="78"/>
      <c r="C844" s="79"/>
      <c r="D844" s="79"/>
      <c r="E844" s="79"/>
      <c r="F844" s="1" t="s">
        <v>402</v>
      </c>
      <c r="G844" s="1">
        <v>8.33</v>
      </c>
      <c r="H844" s="1" t="s">
        <v>403</v>
      </c>
      <c r="I844" s="1" t="s">
        <v>404</v>
      </c>
      <c r="J844" s="1" t="s">
        <v>388</v>
      </c>
    </row>
    <row r="845" spans="1:10" x14ac:dyDescent="0.25">
      <c r="A845" s="1" t="s">
        <v>214</v>
      </c>
      <c r="B845" s="78"/>
      <c r="C845" s="79"/>
      <c r="D845" s="79"/>
      <c r="E845" s="79"/>
      <c r="F845" s="1" t="s">
        <v>408</v>
      </c>
      <c r="G845" s="1">
        <v>120</v>
      </c>
      <c r="H845" s="1" t="s">
        <v>409</v>
      </c>
      <c r="I845" s="1" t="s">
        <v>410</v>
      </c>
      <c r="J845" s="1" t="s">
        <v>388</v>
      </c>
    </row>
    <row r="846" spans="1:10" x14ac:dyDescent="0.25">
      <c r="A846" s="1" t="s">
        <v>214</v>
      </c>
      <c r="B846" s="78"/>
      <c r="C846" s="79"/>
      <c r="D846" s="79"/>
      <c r="E846" s="79"/>
      <c r="F846" s="1" t="s">
        <v>411</v>
      </c>
      <c r="G846" s="1">
        <v>77.051299999999998</v>
      </c>
      <c r="H846" s="1" t="s">
        <v>412</v>
      </c>
      <c r="I846" s="1" t="s">
        <v>413</v>
      </c>
      <c r="J846" s="1" t="s">
        <v>388</v>
      </c>
    </row>
    <row r="847" spans="1:10" x14ac:dyDescent="0.25">
      <c r="A847" s="1" t="s">
        <v>214</v>
      </c>
      <c r="B847" s="78"/>
      <c r="C847" s="79"/>
      <c r="D847" s="79"/>
      <c r="E847" s="79"/>
      <c r="F847" s="1" t="s">
        <v>1121</v>
      </c>
      <c r="G847" s="1">
        <v>2.0299999999999998</v>
      </c>
      <c r="H847" s="1" t="s">
        <v>1122</v>
      </c>
      <c r="I847" s="1" t="s">
        <v>1123</v>
      </c>
      <c r="J847" s="1" t="s">
        <v>388</v>
      </c>
    </row>
    <row r="848" spans="1:10" x14ac:dyDescent="0.25">
      <c r="A848" s="1" t="s">
        <v>214</v>
      </c>
      <c r="B848" s="78"/>
      <c r="C848" s="79"/>
      <c r="D848" s="79"/>
      <c r="E848" s="79"/>
      <c r="F848" s="1" t="s">
        <v>1124</v>
      </c>
      <c r="G848" s="1">
        <v>3.88</v>
      </c>
      <c r="H848" s="1" t="s">
        <v>1125</v>
      </c>
      <c r="I848" s="1" t="s">
        <v>1126</v>
      </c>
      <c r="J848" s="1" t="s">
        <v>388</v>
      </c>
    </row>
    <row r="849" spans="1:10" x14ac:dyDescent="0.25">
      <c r="A849" s="1" t="s">
        <v>217</v>
      </c>
      <c r="B849" s="78" t="s">
        <v>217</v>
      </c>
      <c r="C849" s="79" t="s">
        <v>383</v>
      </c>
      <c r="D849" s="79" t="s">
        <v>1127</v>
      </c>
      <c r="E849" s="79" t="s">
        <v>504</v>
      </c>
      <c r="F849" s="1" t="s">
        <v>420</v>
      </c>
      <c r="G849" s="1">
        <v>1257</v>
      </c>
      <c r="H849" s="1" t="s">
        <v>421</v>
      </c>
      <c r="I849" s="1" t="s">
        <v>422</v>
      </c>
      <c r="J849" s="1" t="s">
        <v>388</v>
      </c>
    </row>
    <row r="850" spans="1:10" x14ac:dyDescent="0.25">
      <c r="A850" s="1" t="s">
        <v>217</v>
      </c>
      <c r="B850" s="78"/>
      <c r="C850" s="79"/>
      <c r="D850" s="79"/>
      <c r="E850" s="79"/>
      <c r="F850" s="1" t="s">
        <v>508</v>
      </c>
      <c r="G850" s="1">
        <v>2.77</v>
      </c>
      <c r="H850" s="1" t="s">
        <v>509</v>
      </c>
      <c r="I850" s="1" t="s">
        <v>425</v>
      </c>
      <c r="J850" s="1" t="s">
        <v>388</v>
      </c>
    </row>
    <row r="851" spans="1:10" x14ac:dyDescent="0.25">
      <c r="A851" s="1" t="s">
        <v>217</v>
      </c>
      <c r="B851" s="78"/>
      <c r="C851" s="79"/>
      <c r="D851" s="79"/>
      <c r="E851" s="79"/>
      <c r="F851" s="1" t="s">
        <v>420</v>
      </c>
      <c r="G851" s="1">
        <v>949</v>
      </c>
      <c r="H851" s="1" t="s">
        <v>428</v>
      </c>
      <c r="I851" s="1" t="s">
        <v>422</v>
      </c>
      <c r="J851" s="1" t="s">
        <v>388</v>
      </c>
    </row>
    <row r="852" spans="1:10" x14ac:dyDescent="0.25">
      <c r="A852" s="1" t="s">
        <v>217</v>
      </c>
      <c r="B852" s="78"/>
      <c r="C852" s="79"/>
      <c r="D852" s="79"/>
      <c r="E852" s="79"/>
      <c r="F852" s="1" t="s">
        <v>508</v>
      </c>
      <c r="G852" s="1">
        <v>1.75</v>
      </c>
      <c r="H852" s="1" t="s">
        <v>510</v>
      </c>
      <c r="I852" s="1" t="s">
        <v>425</v>
      </c>
      <c r="J852" s="1" t="s">
        <v>388</v>
      </c>
    </row>
    <row r="853" spans="1:10" x14ac:dyDescent="0.25">
      <c r="A853" s="1" t="s">
        <v>217</v>
      </c>
      <c r="B853" s="78"/>
      <c r="C853" s="79"/>
      <c r="D853" s="79"/>
      <c r="E853" s="79"/>
      <c r="F853" s="1" t="s">
        <v>420</v>
      </c>
      <c r="G853" s="1">
        <v>2138</v>
      </c>
      <c r="H853" s="1" t="s">
        <v>431</v>
      </c>
      <c r="I853" s="1" t="s">
        <v>422</v>
      </c>
      <c r="J853" s="1" t="s">
        <v>388</v>
      </c>
    </row>
    <row r="854" spans="1:10" x14ac:dyDescent="0.25">
      <c r="A854" s="1" t="s">
        <v>217</v>
      </c>
      <c r="B854" s="78"/>
      <c r="C854" s="79"/>
      <c r="D854" s="79"/>
      <c r="E854" s="79"/>
      <c r="F854" s="1" t="s">
        <v>508</v>
      </c>
      <c r="G854" s="1">
        <v>0.47</v>
      </c>
      <c r="H854" s="1" t="s">
        <v>511</v>
      </c>
      <c r="I854" s="1" t="s">
        <v>425</v>
      </c>
      <c r="J854" s="1" t="s">
        <v>388</v>
      </c>
    </row>
    <row r="855" spans="1:10" x14ac:dyDescent="0.25">
      <c r="A855" s="1" t="s">
        <v>217</v>
      </c>
      <c r="B855" s="78"/>
      <c r="C855" s="79"/>
      <c r="D855" s="79"/>
      <c r="E855" s="79"/>
      <c r="F855" s="1" t="s">
        <v>1128</v>
      </c>
      <c r="G855" s="1">
        <v>125.63</v>
      </c>
      <c r="H855" s="1" t="s">
        <v>1129</v>
      </c>
      <c r="I855" s="1" t="s">
        <v>1130</v>
      </c>
      <c r="J855" s="1" t="s">
        <v>388</v>
      </c>
    </row>
    <row r="856" spans="1:10" x14ac:dyDescent="0.25">
      <c r="A856" s="1" t="s">
        <v>217</v>
      </c>
      <c r="B856" s="78"/>
      <c r="C856" s="79"/>
      <c r="D856" s="79"/>
      <c r="E856" s="79"/>
      <c r="F856" s="1" t="s">
        <v>1131</v>
      </c>
      <c r="G856" s="1">
        <v>1.05</v>
      </c>
      <c r="H856" s="1" t="s">
        <v>1132</v>
      </c>
      <c r="I856" s="1" t="s">
        <v>1133</v>
      </c>
      <c r="J856" s="1" t="s">
        <v>388</v>
      </c>
    </row>
    <row r="857" spans="1:10" x14ac:dyDescent="0.25">
      <c r="A857" s="1" t="s">
        <v>217</v>
      </c>
      <c r="B857" s="78"/>
      <c r="C857" s="79"/>
      <c r="D857" s="79"/>
      <c r="E857" s="79"/>
      <c r="F857" s="1" t="s">
        <v>1131</v>
      </c>
      <c r="G857" s="1">
        <v>0.83</v>
      </c>
      <c r="H857" s="1" t="s">
        <v>1134</v>
      </c>
      <c r="I857" s="1" t="s">
        <v>1135</v>
      </c>
      <c r="J857" s="1" t="s">
        <v>388</v>
      </c>
    </row>
    <row r="858" spans="1:10" x14ac:dyDescent="0.25">
      <c r="A858" s="1" t="s">
        <v>217</v>
      </c>
      <c r="B858" s="78"/>
      <c r="C858" s="79"/>
      <c r="D858" s="79"/>
      <c r="E858" s="79"/>
      <c r="F858" s="1" t="s">
        <v>1131</v>
      </c>
      <c r="G858" s="1">
        <v>0.82</v>
      </c>
      <c r="H858" s="1" t="s">
        <v>1136</v>
      </c>
      <c r="I858" s="1" t="s">
        <v>1135</v>
      </c>
      <c r="J858" s="1" t="s">
        <v>388</v>
      </c>
    </row>
    <row r="859" spans="1:10" x14ac:dyDescent="0.25">
      <c r="A859" s="1" t="s">
        <v>221</v>
      </c>
      <c r="B859" s="78" t="s">
        <v>221</v>
      </c>
      <c r="C859" s="79" t="s">
        <v>1137</v>
      </c>
      <c r="D859" s="79" t="s">
        <v>1138</v>
      </c>
      <c r="E859" s="79" t="s">
        <v>1139</v>
      </c>
      <c r="F859" s="1" t="s">
        <v>1139</v>
      </c>
      <c r="G859" s="1">
        <v>1022</v>
      </c>
      <c r="H859" s="1" t="s">
        <v>1140</v>
      </c>
      <c r="I859" s="1" t="s">
        <v>1141</v>
      </c>
      <c r="J859" s="1" t="s">
        <v>388</v>
      </c>
    </row>
    <row r="860" spans="1:10" x14ac:dyDescent="0.25">
      <c r="A860" s="1" t="s">
        <v>221</v>
      </c>
      <c r="B860" s="78"/>
      <c r="C860" s="79"/>
      <c r="D860" s="79"/>
      <c r="E860" s="79"/>
      <c r="F860" s="1" t="s">
        <v>1142</v>
      </c>
      <c r="G860" s="1">
        <v>0.2</v>
      </c>
      <c r="H860" s="1" t="s">
        <v>1143</v>
      </c>
      <c r="I860" s="1" t="s">
        <v>1144</v>
      </c>
      <c r="J860" s="1" t="s">
        <v>388</v>
      </c>
    </row>
    <row r="861" spans="1:10" x14ac:dyDescent="0.25">
      <c r="A861" s="1" t="s">
        <v>226</v>
      </c>
      <c r="B861" s="78" t="s">
        <v>226</v>
      </c>
      <c r="C861" s="79" t="s">
        <v>1137</v>
      </c>
      <c r="D861" s="79" t="s">
        <v>1145</v>
      </c>
      <c r="E861" s="79" t="s">
        <v>1139</v>
      </c>
      <c r="F861" s="1" t="s">
        <v>1139</v>
      </c>
      <c r="G861" s="1">
        <v>1022</v>
      </c>
      <c r="H861" s="1" t="s">
        <v>1140</v>
      </c>
      <c r="I861" s="1" t="s">
        <v>1141</v>
      </c>
      <c r="J861" s="1" t="s">
        <v>388</v>
      </c>
    </row>
    <row r="862" spans="1:10" x14ac:dyDescent="0.25">
      <c r="A862" s="1" t="s">
        <v>226</v>
      </c>
      <c r="B862" s="78"/>
      <c r="C862" s="79"/>
      <c r="D862" s="79"/>
      <c r="E862" s="79"/>
      <c r="F862" s="1" t="s">
        <v>1146</v>
      </c>
      <c r="G862" s="1">
        <v>0.05</v>
      </c>
      <c r="H862" s="1" t="s">
        <v>1147</v>
      </c>
      <c r="I862" s="1" t="s">
        <v>1148</v>
      </c>
      <c r="J862" s="1" t="s">
        <v>388</v>
      </c>
    </row>
    <row r="863" spans="1:10" x14ac:dyDescent="0.25">
      <c r="A863" s="1" t="s">
        <v>231</v>
      </c>
      <c r="B863" s="78" t="s">
        <v>231</v>
      </c>
      <c r="C863" s="79" t="s">
        <v>1149</v>
      </c>
      <c r="D863" s="79" t="s">
        <v>1150</v>
      </c>
      <c r="E863" s="79" t="s">
        <v>1151</v>
      </c>
      <c r="F863" s="1" t="s">
        <v>420</v>
      </c>
      <c r="G863" s="1">
        <v>1257</v>
      </c>
      <c r="H863" s="1" t="s">
        <v>421</v>
      </c>
      <c r="I863" s="1" t="s">
        <v>422</v>
      </c>
      <c r="J863" s="1" t="s">
        <v>388</v>
      </c>
    </row>
    <row r="864" spans="1:10" x14ac:dyDescent="0.25">
      <c r="A864" s="1" t="s">
        <v>231</v>
      </c>
      <c r="B864" s="78"/>
      <c r="C864" s="79"/>
      <c r="D864" s="79"/>
      <c r="E864" s="79"/>
      <c r="F864" s="1" t="s">
        <v>1152</v>
      </c>
      <c r="G864" s="1">
        <v>13.89</v>
      </c>
      <c r="H864" s="1" t="s">
        <v>1153</v>
      </c>
      <c r="I864" s="1" t="s">
        <v>425</v>
      </c>
      <c r="J864" s="1" t="s">
        <v>388</v>
      </c>
    </row>
    <row r="865" spans="1:10" x14ac:dyDescent="0.25">
      <c r="A865" s="1" t="s">
        <v>231</v>
      </c>
      <c r="B865" s="78"/>
      <c r="C865" s="79"/>
      <c r="D865" s="79"/>
      <c r="E865" s="79"/>
      <c r="F865" s="1" t="s">
        <v>420</v>
      </c>
      <c r="G865" s="1">
        <v>949</v>
      </c>
      <c r="H865" s="1" t="s">
        <v>428</v>
      </c>
      <c r="I865" s="1" t="s">
        <v>422</v>
      </c>
      <c r="J865" s="1" t="s">
        <v>388</v>
      </c>
    </row>
    <row r="866" spans="1:10" x14ac:dyDescent="0.25">
      <c r="A866" s="1" t="s">
        <v>231</v>
      </c>
      <c r="B866" s="78"/>
      <c r="C866" s="79"/>
      <c r="D866" s="79"/>
      <c r="E866" s="79"/>
      <c r="F866" s="1" t="s">
        <v>1152</v>
      </c>
      <c r="G866" s="1">
        <v>8.41</v>
      </c>
      <c r="H866" s="1" t="s">
        <v>1154</v>
      </c>
      <c r="I866" s="1" t="s">
        <v>425</v>
      </c>
      <c r="J866" s="1" t="s">
        <v>388</v>
      </c>
    </row>
    <row r="867" spans="1:10" x14ac:dyDescent="0.25">
      <c r="A867" s="1" t="s">
        <v>231</v>
      </c>
      <c r="B867" s="78"/>
      <c r="C867" s="79"/>
      <c r="D867" s="79"/>
      <c r="E867" s="79"/>
      <c r="F867" s="1" t="s">
        <v>420</v>
      </c>
      <c r="G867" s="1">
        <v>2138</v>
      </c>
      <c r="H867" s="1" t="s">
        <v>431</v>
      </c>
      <c r="I867" s="1" t="s">
        <v>422</v>
      </c>
      <c r="J867" s="1" t="s">
        <v>388</v>
      </c>
    </row>
    <row r="868" spans="1:10" x14ac:dyDescent="0.25">
      <c r="A868" s="1" t="s">
        <v>231</v>
      </c>
      <c r="B868" s="78"/>
      <c r="C868" s="79"/>
      <c r="D868" s="79"/>
      <c r="E868" s="79"/>
      <c r="F868" s="1" t="s">
        <v>1152</v>
      </c>
      <c r="G868" s="1">
        <v>9.67</v>
      </c>
      <c r="H868" s="1" t="s">
        <v>1155</v>
      </c>
      <c r="I868" s="1" t="s">
        <v>425</v>
      </c>
      <c r="J868" s="1" t="s">
        <v>388</v>
      </c>
    </row>
    <row r="869" spans="1:10" x14ac:dyDescent="0.25">
      <c r="A869" s="1" t="s">
        <v>231</v>
      </c>
      <c r="B869" s="78"/>
      <c r="C869" s="79"/>
      <c r="D869" s="79"/>
      <c r="E869" s="79"/>
      <c r="F869" s="1" t="s">
        <v>1156</v>
      </c>
      <c r="G869" s="1">
        <v>7.0000000000000007E-2</v>
      </c>
      <c r="H869" s="1" t="s">
        <v>1157</v>
      </c>
      <c r="I869" s="1" t="s">
        <v>1158</v>
      </c>
      <c r="J869" s="1" t="s">
        <v>388</v>
      </c>
    </row>
    <row r="870" spans="1:10" x14ac:dyDescent="0.25">
      <c r="A870" s="1" t="s">
        <v>234</v>
      </c>
      <c r="B870" s="78" t="s">
        <v>234</v>
      </c>
      <c r="C870" s="79" t="s">
        <v>383</v>
      </c>
      <c r="D870" s="79" t="s">
        <v>1159</v>
      </c>
      <c r="E870" s="79" t="s">
        <v>504</v>
      </c>
      <c r="F870" s="1" t="s">
        <v>420</v>
      </c>
      <c r="G870" s="1">
        <v>1257</v>
      </c>
      <c r="H870" s="1" t="s">
        <v>421</v>
      </c>
      <c r="I870" s="1" t="s">
        <v>422</v>
      </c>
      <c r="J870" s="1" t="s">
        <v>388</v>
      </c>
    </row>
    <row r="871" spans="1:10" x14ac:dyDescent="0.25">
      <c r="A871" s="1" t="s">
        <v>234</v>
      </c>
      <c r="B871" s="78"/>
      <c r="C871" s="79"/>
      <c r="D871" s="79"/>
      <c r="E871" s="79"/>
      <c r="F871" s="1" t="s">
        <v>508</v>
      </c>
      <c r="G871" s="1">
        <v>2.77</v>
      </c>
      <c r="H871" s="1" t="s">
        <v>509</v>
      </c>
      <c r="I871" s="1" t="s">
        <v>425</v>
      </c>
      <c r="J871" s="1" t="s">
        <v>388</v>
      </c>
    </row>
    <row r="872" spans="1:10" x14ac:dyDescent="0.25">
      <c r="A872" s="1" t="s">
        <v>234</v>
      </c>
      <c r="B872" s="78"/>
      <c r="C872" s="79"/>
      <c r="D872" s="79"/>
      <c r="E872" s="79"/>
      <c r="F872" s="1" t="s">
        <v>420</v>
      </c>
      <c r="G872" s="1">
        <v>949</v>
      </c>
      <c r="H872" s="1" t="s">
        <v>428</v>
      </c>
      <c r="I872" s="1" t="s">
        <v>422</v>
      </c>
      <c r="J872" s="1" t="s">
        <v>388</v>
      </c>
    </row>
    <row r="873" spans="1:10" x14ac:dyDescent="0.25">
      <c r="A873" s="1" t="s">
        <v>234</v>
      </c>
      <c r="B873" s="78"/>
      <c r="C873" s="79"/>
      <c r="D873" s="79"/>
      <c r="E873" s="79"/>
      <c r="F873" s="1" t="s">
        <v>508</v>
      </c>
      <c r="G873" s="1">
        <v>1.75</v>
      </c>
      <c r="H873" s="1" t="s">
        <v>510</v>
      </c>
      <c r="I873" s="1" t="s">
        <v>425</v>
      </c>
      <c r="J873" s="1" t="s">
        <v>388</v>
      </c>
    </row>
    <row r="874" spans="1:10" x14ac:dyDescent="0.25">
      <c r="A874" s="1" t="s">
        <v>234</v>
      </c>
      <c r="B874" s="78"/>
      <c r="C874" s="79"/>
      <c r="D874" s="79"/>
      <c r="E874" s="79"/>
      <c r="F874" s="1" t="s">
        <v>420</v>
      </c>
      <c r="G874" s="1">
        <v>2138</v>
      </c>
      <c r="H874" s="1" t="s">
        <v>431</v>
      </c>
      <c r="I874" s="1" t="s">
        <v>422</v>
      </c>
      <c r="J874" s="1" t="s">
        <v>388</v>
      </c>
    </row>
    <row r="875" spans="1:10" x14ac:dyDescent="0.25">
      <c r="A875" s="1" t="s">
        <v>234</v>
      </c>
      <c r="B875" s="78"/>
      <c r="C875" s="79"/>
      <c r="D875" s="79"/>
      <c r="E875" s="79"/>
      <c r="F875" s="1" t="s">
        <v>508</v>
      </c>
      <c r="G875" s="1">
        <v>0.47</v>
      </c>
      <c r="H875" s="1" t="s">
        <v>511</v>
      </c>
      <c r="I875" s="1" t="s">
        <v>425</v>
      </c>
      <c r="J875" s="1" t="s">
        <v>388</v>
      </c>
    </row>
    <row r="876" spans="1:10" x14ac:dyDescent="0.25">
      <c r="A876" s="1" t="s">
        <v>234</v>
      </c>
      <c r="B876" s="78"/>
      <c r="C876" s="79"/>
      <c r="D876" s="79"/>
      <c r="E876" s="79"/>
      <c r="F876" s="1" t="s">
        <v>1160</v>
      </c>
      <c r="G876" s="1">
        <v>0.03</v>
      </c>
      <c r="H876" s="1" t="s">
        <v>1161</v>
      </c>
      <c r="I876" s="1" t="s">
        <v>1162</v>
      </c>
      <c r="J876" s="1" t="s">
        <v>388</v>
      </c>
    </row>
    <row r="877" spans="1:10" x14ac:dyDescent="0.25">
      <c r="A877" s="1" t="s">
        <v>236</v>
      </c>
      <c r="B877" s="78" t="s">
        <v>236</v>
      </c>
      <c r="C877" s="79" t="s">
        <v>874</v>
      </c>
      <c r="D877" s="79" t="s">
        <v>1163</v>
      </c>
      <c r="E877" s="79" t="s">
        <v>1164</v>
      </c>
      <c r="F877" s="1" t="s">
        <v>1165</v>
      </c>
      <c r="G877" s="1">
        <v>0.182</v>
      </c>
      <c r="H877" s="1" t="s">
        <v>1166</v>
      </c>
      <c r="I877" s="1" t="s">
        <v>1167</v>
      </c>
      <c r="J877" s="1" t="s">
        <v>388</v>
      </c>
    </row>
    <row r="878" spans="1:10" x14ac:dyDescent="0.25">
      <c r="A878" s="1" t="s">
        <v>236</v>
      </c>
      <c r="B878" s="78"/>
      <c r="C878" s="79"/>
      <c r="D878" s="79"/>
      <c r="E878" s="79"/>
      <c r="F878" s="1" t="s">
        <v>1164</v>
      </c>
      <c r="G878" s="1">
        <v>1455</v>
      </c>
      <c r="H878" s="1" t="s">
        <v>1168</v>
      </c>
      <c r="I878" s="1" t="s">
        <v>889</v>
      </c>
      <c r="J878" s="1" t="s">
        <v>388</v>
      </c>
    </row>
    <row r="879" spans="1:10" x14ac:dyDescent="0.25">
      <c r="A879" s="1" t="s">
        <v>236</v>
      </c>
      <c r="B879" s="78"/>
      <c r="C879" s="79"/>
      <c r="D879" s="79"/>
      <c r="E879" s="79"/>
      <c r="F879" s="1" t="s">
        <v>1164</v>
      </c>
      <c r="G879" s="1">
        <v>1930</v>
      </c>
      <c r="H879" s="1" t="s">
        <v>1169</v>
      </c>
      <c r="I879" s="1" t="s">
        <v>889</v>
      </c>
      <c r="J879" s="1" t="s">
        <v>388</v>
      </c>
    </row>
    <row r="880" spans="1:10" x14ac:dyDescent="0.25">
      <c r="A880" s="1" t="s">
        <v>236</v>
      </c>
      <c r="B880" s="78"/>
      <c r="C880" s="79"/>
      <c r="D880" s="79"/>
      <c r="E880" s="79"/>
      <c r="F880" s="1" t="s">
        <v>448</v>
      </c>
      <c r="G880" s="1">
        <v>2039.63</v>
      </c>
      <c r="H880" s="1" t="s">
        <v>449</v>
      </c>
      <c r="I880" s="1" t="s">
        <v>450</v>
      </c>
      <c r="J880" s="1" t="s">
        <v>388</v>
      </c>
    </row>
    <row r="881" spans="1:10" x14ac:dyDescent="0.25">
      <c r="A881" s="1" t="s">
        <v>236</v>
      </c>
      <c r="B881" s="78"/>
      <c r="C881" s="79"/>
      <c r="D881" s="79"/>
      <c r="E881" s="79"/>
      <c r="F881" s="1" t="s">
        <v>1164</v>
      </c>
      <c r="G881" s="1">
        <v>1455</v>
      </c>
      <c r="H881" s="1" t="s">
        <v>1170</v>
      </c>
      <c r="I881" s="1" t="s">
        <v>889</v>
      </c>
      <c r="J881" s="1" t="s">
        <v>388</v>
      </c>
    </row>
    <row r="882" spans="1:10" x14ac:dyDescent="0.25">
      <c r="A882" s="1" t="s">
        <v>238</v>
      </c>
      <c r="B882" s="78" t="s">
        <v>238</v>
      </c>
      <c r="C882" s="79" t="s">
        <v>809</v>
      </c>
      <c r="D882" s="79" t="s">
        <v>1171</v>
      </c>
      <c r="E882" s="79" t="s">
        <v>815</v>
      </c>
      <c r="F882" s="1" t="s">
        <v>420</v>
      </c>
      <c r="G882" s="1">
        <v>1257</v>
      </c>
      <c r="H882" s="1" t="s">
        <v>421</v>
      </c>
      <c r="I882" s="1" t="s">
        <v>422</v>
      </c>
      <c r="J882" s="1" t="s">
        <v>388</v>
      </c>
    </row>
    <row r="883" spans="1:10" x14ac:dyDescent="0.25">
      <c r="A883" s="1" t="s">
        <v>238</v>
      </c>
      <c r="B883" s="78"/>
      <c r="C883" s="79"/>
      <c r="D883" s="79"/>
      <c r="E883" s="79"/>
      <c r="F883" s="1" t="s">
        <v>423</v>
      </c>
      <c r="G883" s="1">
        <v>3.28</v>
      </c>
      <c r="H883" s="1" t="s">
        <v>424</v>
      </c>
      <c r="I883" s="1" t="s">
        <v>425</v>
      </c>
      <c r="J883" s="1" t="s">
        <v>388</v>
      </c>
    </row>
    <row r="884" spans="1:10" x14ac:dyDescent="0.25">
      <c r="A884" s="1" t="s">
        <v>238</v>
      </c>
      <c r="B884" s="78"/>
      <c r="C884" s="79"/>
      <c r="D884" s="79"/>
      <c r="E884" s="79"/>
      <c r="F884" s="1" t="s">
        <v>420</v>
      </c>
      <c r="G884" s="1">
        <v>949</v>
      </c>
      <c r="H884" s="1" t="s">
        <v>428</v>
      </c>
      <c r="I884" s="1" t="s">
        <v>422</v>
      </c>
      <c r="J884" s="1" t="s">
        <v>388</v>
      </c>
    </row>
    <row r="885" spans="1:10" x14ac:dyDescent="0.25">
      <c r="A885" s="1" t="s">
        <v>238</v>
      </c>
      <c r="B885" s="78"/>
      <c r="C885" s="79"/>
      <c r="D885" s="79"/>
      <c r="E885" s="79"/>
      <c r="F885" s="1" t="s">
        <v>423</v>
      </c>
      <c r="G885" s="1">
        <v>2.68</v>
      </c>
      <c r="H885" s="1" t="s">
        <v>429</v>
      </c>
      <c r="I885" s="1" t="s">
        <v>425</v>
      </c>
      <c r="J885" s="1" t="s">
        <v>388</v>
      </c>
    </row>
    <row r="886" spans="1:10" x14ac:dyDescent="0.25">
      <c r="A886" s="1" t="s">
        <v>238</v>
      </c>
      <c r="B886" s="78"/>
      <c r="C886" s="79"/>
      <c r="D886" s="79"/>
      <c r="E886" s="79"/>
      <c r="F886" s="1" t="s">
        <v>420</v>
      </c>
      <c r="G886" s="1">
        <v>2138</v>
      </c>
      <c r="H886" s="1" t="s">
        <v>431</v>
      </c>
      <c r="I886" s="1" t="s">
        <v>422</v>
      </c>
      <c r="J886" s="1" t="s">
        <v>388</v>
      </c>
    </row>
    <row r="887" spans="1:10" x14ac:dyDescent="0.25">
      <c r="A887" s="1" t="s">
        <v>238</v>
      </c>
      <c r="B887" s="78"/>
      <c r="C887" s="79"/>
      <c r="D887" s="79"/>
      <c r="E887" s="79"/>
      <c r="F887" s="1" t="s">
        <v>423</v>
      </c>
      <c r="G887" s="1">
        <v>2.91</v>
      </c>
      <c r="H887" s="1" t="s">
        <v>432</v>
      </c>
      <c r="I887" s="1" t="s">
        <v>425</v>
      </c>
      <c r="J887" s="1" t="s">
        <v>388</v>
      </c>
    </row>
    <row r="888" spans="1:10" x14ac:dyDescent="0.25">
      <c r="A888" s="1" t="s">
        <v>238</v>
      </c>
      <c r="B888" s="78"/>
      <c r="C888" s="79"/>
      <c r="D888" s="79"/>
      <c r="E888" s="79"/>
      <c r="F888" s="1" t="s">
        <v>829</v>
      </c>
      <c r="G888" s="1">
        <v>0.24</v>
      </c>
      <c r="H888" s="1" t="s">
        <v>1172</v>
      </c>
      <c r="I888" s="1" t="s">
        <v>1173</v>
      </c>
      <c r="J888" s="1" t="s">
        <v>388</v>
      </c>
    </row>
    <row r="889" spans="1:10" ht="15" customHeight="1" x14ac:dyDescent="0.25">
      <c r="A889" s="1" t="s">
        <v>242</v>
      </c>
      <c r="B889" s="78" t="s">
        <v>242</v>
      </c>
      <c r="C889" s="79" t="s">
        <v>417</v>
      </c>
      <c r="D889" s="79" t="s">
        <v>832</v>
      </c>
      <c r="E889" s="79" t="s">
        <v>419</v>
      </c>
      <c r="F889" s="1" t="s">
        <v>420</v>
      </c>
      <c r="G889" s="1">
        <v>1257</v>
      </c>
      <c r="H889" s="1" t="s">
        <v>421</v>
      </c>
      <c r="I889" s="1" t="s">
        <v>422</v>
      </c>
      <c r="J889" s="1" t="s">
        <v>388</v>
      </c>
    </row>
    <row r="890" spans="1:10" x14ac:dyDescent="0.25">
      <c r="A890" s="1" t="s">
        <v>242</v>
      </c>
      <c r="B890" s="78"/>
      <c r="C890" s="79"/>
      <c r="D890" s="79"/>
      <c r="E890" s="79"/>
      <c r="F890" s="1" t="s">
        <v>423</v>
      </c>
      <c r="G890" s="1">
        <v>3.28</v>
      </c>
      <c r="H890" s="1" t="s">
        <v>424</v>
      </c>
      <c r="I890" s="1" t="s">
        <v>425</v>
      </c>
      <c r="J890" s="1" t="s">
        <v>388</v>
      </c>
    </row>
    <row r="891" spans="1:10" x14ac:dyDescent="0.25">
      <c r="A891" s="1" t="s">
        <v>242</v>
      </c>
      <c r="B891" s="78"/>
      <c r="C891" s="79"/>
      <c r="D891" s="79"/>
      <c r="E891" s="79"/>
      <c r="F891" s="1" t="s">
        <v>426</v>
      </c>
      <c r="G891" s="1">
        <v>1.36</v>
      </c>
      <c r="H891" s="1" t="s">
        <v>427</v>
      </c>
      <c r="I891" s="1" t="s">
        <v>425</v>
      </c>
      <c r="J891" s="1" t="s">
        <v>388</v>
      </c>
    </row>
    <row r="892" spans="1:10" x14ac:dyDescent="0.25">
      <c r="A892" s="1" t="s">
        <v>242</v>
      </c>
      <c r="B892" s="78"/>
      <c r="C892" s="79"/>
      <c r="D892" s="79"/>
      <c r="E892" s="79"/>
      <c r="F892" s="1" t="s">
        <v>420</v>
      </c>
      <c r="G892" s="1">
        <v>949</v>
      </c>
      <c r="H892" s="1" t="s">
        <v>428</v>
      </c>
      <c r="I892" s="1" t="s">
        <v>422</v>
      </c>
      <c r="J892" s="1" t="s">
        <v>388</v>
      </c>
    </row>
    <row r="893" spans="1:10" x14ac:dyDescent="0.25">
      <c r="A893" s="1" t="s">
        <v>242</v>
      </c>
      <c r="B893" s="78"/>
      <c r="C893" s="79"/>
      <c r="D893" s="79"/>
      <c r="E893" s="79"/>
      <c r="F893" s="1" t="s">
        <v>423</v>
      </c>
      <c r="G893" s="1">
        <v>2.68</v>
      </c>
      <c r="H893" s="1" t="s">
        <v>429</v>
      </c>
      <c r="I893" s="1" t="s">
        <v>425</v>
      </c>
      <c r="J893" s="1" t="s">
        <v>388</v>
      </c>
    </row>
    <row r="894" spans="1:10" x14ac:dyDescent="0.25">
      <c r="A894" s="1" t="s">
        <v>242</v>
      </c>
      <c r="B894" s="78"/>
      <c r="C894" s="79"/>
      <c r="D894" s="79"/>
      <c r="E894" s="79"/>
      <c r="F894" s="1" t="s">
        <v>426</v>
      </c>
      <c r="G894" s="1">
        <v>0.23</v>
      </c>
      <c r="H894" s="1" t="s">
        <v>430</v>
      </c>
      <c r="I894" s="1" t="s">
        <v>425</v>
      </c>
      <c r="J894" s="1" t="s">
        <v>388</v>
      </c>
    </row>
    <row r="895" spans="1:10" x14ac:dyDescent="0.25">
      <c r="A895" s="1" t="s">
        <v>242</v>
      </c>
      <c r="B895" s="78"/>
      <c r="C895" s="79"/>
      <c r="D895" s="79"/>
      <c r="E895" s="79"/>
      <c r="F895" s="1" t="s">
        <v>420</v>
      </c>
      <c r="G895" s="1">
        <v>2138</v>
      </c>
      <c r="H895" s="1" t="s">
        <v>431</v>
      </c>
      <c r="I895" s="1" t="s">
        <v>422</v>
      </c>
      <c r="J895" s="1" t="s">
        <v>388</v>
      </c>
    </row>
    <row r="896" spans="1:10" x14ac:dyDescent="0.25">
      <c r="A896" s="1" t="s">
        <v>242</v>
      </c>
      <c r="B896" s="78"/>
      <c r="C896" s="79"/>
      <c r="D896" s="79"/>
      <c r="E896" s="79"/>
      <c r="F896" s="1" t="s">
        <v>423</v>
      </c>
      <c r="G896" s="1">
        <v>2.91</v>
      </c>
      <c r="H896" s="1" t="s">
        <v>432</v>
      </c>
      <c r="I896" s="1" t="s">
        <v>425</v>
      </c>
      <c r="J896" s="1" t="s">
        <v>388</v>
      </c>
    </row>
    <row r="897" spans="1:10" x14ac:dyDescent="0.25">
      <c r="A897" s="1" t="s">
        <v>242</v>
      </c>
      <c r="B897" s="78"/>
      <c r="C897" s="79"/>
      <c r="D897" s="79"/>
      <c r="E897" s="79"/>
      <c r="F897" s="1" t="s">
        <v>426</v>
      </c>
      <c r="G897" s="1">
        <v>0.76</v>
      </c>
      <c r="H897" s="1" t="s">
        <v>433</v>
      </c>
      <c r="I897" s="1" t="s">
        <v>425</v>
      </c>
      <c r="J897" s="1" t="s">
        <v>388</v>
      </c>
    </row>
    <row r="898" spans="1:10" x14ac:dyDescent="0.25">
      <c r="A898" s="1" t="s">
        <v>242</v>
      </c>
      <c r="B898" s="78"/>
      <c r="C898" s="79"/>
      <c r="D898" s="79"/>
      <c r="E898" s="79"/>
      <c r="F898" s="1" t="s">
        <v>437</v>
      </c>
      <c r="G898" s="1">
        <v>1</v>
      </c>
      <c r="H898" s="1" t="s">
        <v>438</v>
      </c>
      <c r="J898" s="1" t="s">
        <v>388</v>
      </c>
    </row>
    <row r="899" spans="1:10" x14ac:dyDescent="0.25">
      <c r="A899" s="1" t="s">
        <v>242</v>
      </c>
      <c r="B899" s="78"/>
      <c r="C899" s="79"/>
      <c r="D899" s="79"/>
      <c r="E899" s="79"/>
      <c r="F899" s="1" t="s">
        <v>439</v>
      </c>
      <c r="G899" s="1">
        <v>0</v>
      </c>
      <c r="H899" s="1" t="s">
        <v>440</v>
      </c>
      <c r="J899" s="1" t="s">
        <v>388</v>
      </c>
    </row>
    <row r="900" spans="1:10" x14ac:dyDescent="0.25">
      <c r="A900" s="1" t="s">
        <v>242</v>
      </c>
      <c r="B900" s="78"/>
      <c r="C900" s="79"/>
      <c r="D900" s="79"/>
      <c r="E900" s="79"/>
      <c r="F900" s="1" t="s">
        <v>437</v>
      </c>
      <c r="G900" s="1">
        <v>0</v>
      </c>
      <c r="H900" s="1" t="s">
        <v>438</v>
      </c>
      <c r="J900" s="1" t="s">
        <v>388</v>
      </c>
    </row>
    <row r="901" spans="1:10" x14ac:dyDescent="0.25">
      <c r="A901" s="1" t="s">
        <v>242</v>
      </c>
      <c r="B901" s="78"/>
      <c r="C901" s="79"/>
      <c r="D901" s="79"/>
      <c r="E901" s="79"/>
      <c r="F901" s="1" t="s">
        <v>439</v>
      </c>
      <c r="G901" s="1">
        <v>1</v>
      </c>
      <c r="H901" s="1" t="s">
        <v>440</v>
      </c>
      <c r="J901" s="1" t="s">
        <v>388</v>
      </c>
    </row>
    <row r="902" spans="1:10" x14ac:dyDescent="0.25">
      <c r="A902" s="1" t="s">
        <v>242</v>
      </c>
      <c r="B902" s="78"/>
      <c r="C902" s="79"/>
      <c r="D902" s="79"/>
      <c r="E902" s="79"/>
      <c r="F902" s="1" t="s">
        <v>829</v>
      </c>
      <c r="G902" s="1">
        <v>0.3</v>
      </c>
      <c r="H902" s="1" t="s">
        <v>1174</v>
      </c>
      <c r="I902" s="1" t="s">
        <v>1175</v>
      </c>
      <c r="J902" s="1" t="s">
        <v>388</v>
      </c>
    </row>
    <row r="903" spans="1:10" ht="15" customHeight="1" x14ac:dyDescent="0.25">
      <c r="A903" s="1" t="s">
        <v>245</v>
      </c>
      <c r="B903" s="78" t="s">
        <v>245</v>
      </c>
      <c r="C903" s="79" t="s">
        <v>1176</v>
      </c>
      <c r="D903" s="79" t="s">
        <v>1177</v>
      </c>
      <c r="E903" s="79" t="s">
        <v>1178</v>
      </c>
      <c r="F903" s="1" t="s">
        <v>1179</v>
      </c>
      <c r="G903" s="1">
        <v>0.17286000000000001</v>
      </c>
      <c r="H903" s="1" t="s">
        <v>1180</v>
      </c>
      <c r="I903" s="1" t="s">
        <v>1181</v>
      </c>
      <c r="J903" s="1" t="s">
        <v>388</v>
      </c>
    </row>
    <row r="904" spans="1:10" x14ac:dyDescent="0.25">
      <c r="A904" s="1" t="s">
        <v>245</v>
      </c>
      <c r="B904" s="78"/>
      <c r="C904" s="79"/>
      <c r="D904" s="79"/>
      <c r="E904" s="79"/>
      <c r="F904" s="1" t="s">
        <v>1182</v>
      </c>
      <c r="G904" s="1">
        <v>0.5</v>
      </c>
      <c r="H904" s="1" t="s">
        <v>1183</v>
      </c>
      <c r="I904" s="1" t="s">
        <v>447</v>
      </c>
      <c r="J904" s="1" t="s">
        <v>388</v>
      </c>
    </row>
    <row r="905" spans="1:10" x14ac:dyDescent="0.25">
      <c r="A905" s="1" t="s">
        <v>245</v>
      </c>
      <c r="B905" s="78"/>
      <c r="C905" s="79"/>
      <c r="D905" s="79"/>
      <c r="E905" s="79"/>
      <c r="F905" s="1" t="s">
        <v>1184</v>
      </c>
      <c r="G905" s="1">
        <v>763</v>
      </c>
      <c r="H905" s="1" t="s">
        <v>1185</v>
      </c>
      <c r="I905" s="1" t="s">
        <v>1186</v>
      </c>
      <c r="J905" s="1" t="s">
        <v>388</v>
      </c>
    </row>
    <row r="906" spans="1:10" x14ac:dyDescent="0.25">
      <c r="A906" s="1" t="s">
        <v>245</v>
      </c>
      <c r="B906" s="78"/>
      <c r="C906" s="79"/>
      <c r="D906" s="79"/>
      <c r="E906" s="79"/>
      <c r="F906" s="1" t="s">
        <v>829</v>
      </c>
      <c r="G906" s="1">
        <v>0.28000000000000003</v>
      </c>
      <c r="H906" s="1" t="s">
        <v>1187</v>
      </c>
      <c r="I906" s="1" t="s">
        <v>1188</v>
      </c>
      <c r="J906" s="1" t="s">
        <v>388</v>
      </c>
    </row>
    <row r="907" spans="1:10" x14ac:dyDescent="0.25">
      <c r="A907" s="1" t="s">
        <v>248</v>
      </c>
      <c r="B907" s="78" t="s">
        <v>248</v>
      </c>
      <c r="C907" s="79" t="s">
        <v>1137</v>
      </c>
      <c r="D907" s="79" t="s">
        <v>1189</v>
      </c>
      <c r="E907" s="79" t="s">
        <v>1139</v>
      </c>
      <c r="F907" s="1" t="s">
        <v>1190</v>
      </c>
      <c r="G907" s="1">
        <v>0.05</v>
      </c>
      <c r="H907" s="1" t="s">
        <v>1191</v>
      </c>
      <c r="I907" s="1" t="s">
        <v>1192</v>
      </c>
      <c r="J907" s="1" t="s">
        <v>388</v>
      </c>
    </row>
    <row r="908" spans="1:10" x14ac:dyDescent="0.25">
      <c r="A908" s="1" t="s">
        <v>248</v>
      </c>
      <c r="B908" s="78"/>
      <c r="C908" s="79"/>
      <c r="D908" s="79"/>
      <c r="E908" s="79"/>
      <c r="F908" s="1" t="s">
        <v>1139</v>
      </c>
      <c r="G908" s="1">
        <v>1022</v>
      </c>
      <c r="H908" s="1" t="s">
        <v>1140</v>
      </c>
      <c r="I908" s="1" t="s">
        <v>1141</v>
      </c>
      <c r="J908" s="1" t="s">
        <v>388</v>
      </c>
    </row>
    <row r="909" spans="1:10" ht="15" customHeight="1" x14ac:dyDescent="0.25">
      <c r="A909" s="1" t="s">
        <v>253</v>
      </c>
      <c r="B909" s="78" t="s">
        <v>253</v>
      </c>
      <c r="C909" s="79" t="s">
        <v>383</v>
      </c>
      <c r="D909" s="79" t="s">
        <v>1193</v>
      </c>
      <c r="E909" s="79" t="s">
        <v>385</v>
      </c>
      <c r="F909" s="1" t="s">
        <v>386</v>
      </c>
      <c r="G909" s="1">
        <v>365</v>
      </c>
      <c r="H909" s="1" t="s">
        <v>387</v>
      </c>
      <c r="J909" s="1" t="s">
        <v>388</v>
      </c>
    </row>
    <row r="910" spans="1:10" x14ac:dyDescent="0.25">
      <c r="A910" s="1" t="s">
        <v>253</v>
      </c>
      <c r="B910" s="78"/>
      <c r="C910" s="79"/>
      <c r="D910" s="79"/>
      <c r="E910" s="79"/>
      <c r="F910" s="1" t="s">
        <v>389</v>
      </c>
      <c r="G910" s="1">
        <v>3412</v>
      </c>
      <c r="H910" s="1" t="s">
        <v>390</v>
      </c>
      <c r="J910" s="1" t="s">
        <v>388</v>
      </c>
    </row>
    <row r="911" spans="1:10" x14ac:dyDescent="0.25">
      <c r="A911" s="1" t="s">
        <v>253</v>
      </c>
      <c r="B911" s="78"/>
      <c r="C911" s="79"/>
      <c r="D911" s="79"/>
      <c r="E911" s="79"/>
      <c r="F911" s="1" t="s">
        <v>391</v>
      </c>
      <c r="G911" s="1">
        <v>2.4</v>
      </c>
      <c r="H911" s="1" t="s">
        <v>392</v>
      </c>
      <c r="I911" s="1" t="s">
        <v>393</v>
      </c>
      <c r="J911" s="1" t="s">
        <v>388</v>
      </c>
    </row>
    <row r="912" spans="1:10" x14ac:dyDescent="0.25">
      <c r="A912" s="1" t="s">
        <v>253</v>
      </c>
      <c r="B912" s="78"/>
      <c r="C912" s="79"/>
      <c r="D912" s="79"/>
      <c r="E912" s="79"/>
      <c r="F912" s="1" t="s">
        <v>391</v>
      </c>
      <c r="G912" s="1">
        <v>2</v>
      </c>
      <c r="H912" s="1" t="s">
        <v>394</v>
      </c>
      <c r="I912" s="1" t="s">
        <v>393</v>
      </c>
      <c r="J912" s="1" t="s">
        <v>388</v>
      </c>
    </row>
    <row r="913" spans="1:10" x14ac:dyDescent="0.25">
      <c r="A913" s="1" t="s">
        <v>253</v>
      </c>
      <c r="B913" s="78"/>
      <c r="C913" s="79"/>
      <c r="D913" s="79"/>
      <c r="E913" s="79"/>
      <c r="F913" s="1" t="s">
        <v>391</v>
      </c>
      <c r="G913" s="1">
        <v>2.6</v>
      </c>
      <c r="H913" s="1" t="s">
        <v>395</v>
      </c>
      <c r="I913" s="1" t="s">
        <v>393</v>
      </c>
      <c r="J913" s="1" t="s">
        <v>388</v>
      </c>
    </row>
    <row r="914" spans="1:10" x14ac:dyDescent="0.25">
      <c r="A914" s="1" t="s">
        <v>253</v>
      </c>
      <c r="B914" s="78"/>
      <c r="C914" s="79"/>
      <c r="D914" s="79"/>
      <c r="E914" s="79"/>
      <c r="F914" s="1" t="s">
        <v>396</v>
      </c>
      <c r="G914" s="1">
        <v>1.0083</v>
      </c>
      <c r="H914" s="1" t="s">
        <v>397</v>
      </c>
      <c r="I914" s="1" t="s">
        <v>398</v>
      </c>
      <c r="J914" s="1" t="s">
        <v>388</v>
      </c>
    </row>
    <row r="915" spans="1:10" x14ac:dyDescent="0.25">
      <c r="A915" s="1" t="s">
        <v>253</v>
      </c>
      <c r="B915" s="78"/>
      <c r="C915" s="79"/>
      <c r="D915" s="79"/>
      <c r="E915" s="79"/>
      <c r="F915" s="1" t="s">
        <v>399</v>
      </c>
      <c r="G915" s="1">
        <v>20.399999999999999</v>
      </c>
      <c r="H915" s="1" t="s">
        <v>400</v>
      </c>
      <c r="I915" s="1" t="s">
        <v>401</v>
      </c>
      <c r="J915" s="1" t="s">
        <v>388</v>
      </c>
    </row>
    <row r="916" spans="1:10" x14ac:dyDescent="0.25">
      <c r="A916" s="1" t="s">
        <v>253</v>
      </c>
      <c r="B916" s="78"/>
      <c r="C916" s="79"/>
      <c r="D916" s="79"/>
      <c r="E916" s="79"/>
      <c r="F916" s="1" t="s">
        <v>402</v>
      </c>
      <c r="G916" s="1">
        <v>8.33</v>
      </c>
      <c r="H916" s="1" t="s">
        <v>403</v>
      </c>
      <c r="I916" s="1" t="s">
        <v>404</v>
      </c>
      <c r="J916" s="1" t="s">
        <v>388</v>
      </c>
    </row>
    <row r="917" spans="1:10" x14ac:dyDescent="0.25">
      <c r="A917" s="1" t="s">
        <v>253</v>
      </c>
      <c r="B917" s="78"/>
      <c r="C917" s="79"/>
      <c r="D917" s="79"/>
      <c r="E917" s="79"/>
      <c r="F917" s="1" t="s">
        <v>405</v>
      </c>
      <c r="G917" s="1">
        <v>0.92069999999999996</v>
      </c>
      <c r="H917" s="1" t="s">
        <v>406</v>
      </c>
      <c r="I917" s="1" t="s">
        <v>407</v>
      </c>
      <c r="J917" s="1" t="s">
        <v>388</v>
      </c>
    </row>
    <row r="918" spans="1:10" x14ac:dyDescent="0.25">
      <c r="A918" s="1" t="s">
        <v>253</v>
      </c>
      <c r="B918" s="78"/>
      <c r="C918" s="79"/>
      <c r="D918" s="79"/>
      <c r="E918" s="79"/>
      <c r="F918" s="1" t="s">
        <v>408</v>
      </c>
      <c r="G918" s="1">
        <v>120</v>
      </c>
      <c r="H918" s="1" t="s">
        <v>409</v>
      </c>
      <c r="I918" s="1" t="s">
        <v>410</v>
      </c>
      <c r="J918" s="1" t="s">
        <v>388</v>
      </c>
    </row>
    <row r="919" spans="1:10" x14ac:dyDescent="0.25">
      <c r="A919" s="1" t="s">
        <v>253</v>
      </c>
      <c r="B919" s="78"/>
      <c r="C919" s="79"/>
      <c r="D919" s="79"/>
      <c r="E919" s="79"/>
      <c r="F919" s="1" t="s">
        <v>411</v>
      </c>
      <c r="G919" s="1">
        <v>77.051299999999998</v>
      </c>
      <c r="H919" s="1" t="s">
        <v>412</v>
      </c>
      <c r="I919" s="1" t="s">
        <v>413</v>
      </c>
      <c r="J919" s="1" t="s">
        <v>388</v>
      </c>
    </row>
    <row r="920" spans="1:10" x14ac:dyDescent="0.25">
      <c r="A920" s="1" t="s">
        <v>253</v>
      </c>
      <c r="B920" s="78"/>
      <c r="C920" s="79"/>
      <c r="D920" s="79"/>
      <c r="E920" s="79"/>
      <c r="F920" s="1" t="s">
        <v>1194</v>
      </c>
      <c r="G920" s="1">
        <v>0.98</v>
      </c>
      <c r="H920" s="1" t="s">
        <v>1195</v>
      </c>
      <c r="I920" s="1" t="s">
        <v>1196</v>
      </c>
      <c r="J920" s="1" t="s">
        <v>388</v>
      </c>
    </row>
    <row r="921" spans="1:10" ht="15" customHeight="1" x14ac:dyDescent="0.25">
      <c r="A921" s="1" t="s">
        <v>258</v>
      </c>
      <c r="B921" s="78" t="s">
        <v>258</v>
      </c>
      <c r="C921" s="79" t="s">
        <v>383</v>
      </c>
      <c r="D921" s="79" t="s">
        <v>503</v>
      </c>
      <c r="E921" s="79" t="s">
        <v>504</v>
      </c>
      <c r="F921" s="1" t="s">
        <v>386</v>
      </c>
      <c r="G921" s="1">
        <v>365</v>
      </c>
      <c r="H921" s="1" t="s">
        <v>387</v>
      </c>
      <c r="J921" s="1" t="s">
        <v>388</v>
      </c>
    </row>
    <row r="922" spans="1:10" x14ac:dyDescent="0.25">
      <c r="A922" s="1" t="s">
        <v>258</v>
      </c>
      <c r="B922" s="78"/>
      <c r="C922" s="79"/>
      <c r="D922" s="79"/>
      <c r="E922" s="79"/>
      <c r="F922" s="1" t="s">
        <v>389</v>
      </c>
      <c r="G922" s="1">
        <v>3412</v>
      </c>
      <c r="H922" s="1" t="s">
        <v>390</v>
      </c>
      <c r="J922" s="1" t="s">
        <v>388</v>
      </c>
    </row>
    <row r="923" spans="1:10" x14ac:dyDescent="0.25">
      <c r="A923" s="1" t="s">
        <v>258</v>
      </c>
      <c r="B923" s="78"/>
      <c r="C923" s="79"/>
      <c r="D923" s="79"/>
      <c r="E923" s="79"/>
      <c r="F923" s="1" t="s">
        <v>505</v>
      </c>
      <c r="G923" s="1">
        <v>1</v>
      </c>
      <c r="H923" s="1" t="s">
        <v>506</v>
      </c>
      <c r="I923" s="1" t="s">
        <v>507</v>
      </c>
      <c r="J923" s="1" t="s">
        <v>388</v>
      </c>
    </row>
    <row r="924" spans="1:10" x14ac:dyDescent="0.25">
      <c r="A924" s="1" t="s">
        <v>258</v>
      </c>
      <c r="B924" s="78"/>
      <c r="C924" s="79"/>
      <c r="D924" s="79"/>
      <c r="E924" s="79"/>
      <c r="F924" s="1" t="s">
        <v>420</v>
      </c>
      <c r="G924" s="1">
        <v>1257</v>
      </c>
      <c r="H924" s="1" t="s">
        <v>421</v>
      </c>
      <c r="I924" s="1" t="s">
        <v>422</v>
      </c>
      <c r="J924" s="1" t="s">
        <v>388</v>
      </c>
    </row>
    <row r="925" spans="1:10" x14ac:dyDescent="0.25">
      <c r="A925" s="1" t="s">
        <v>258</v>
      </c>
      <c r="B925" s="78"/>
      <c r="C925" s="79"/>
      <c r="D925" s="79"/>
      <c r="E925" s="79"/>
      <c r="F925" s="1" t="s">
        <v>391</v>
      </c>
      <c r="G925" s="1">
        <v>2.4</v>
      </c>
      <c r="H925" s="1" t="s">
        <v>392</v>
      </c>
      <c r="I925" s="1" t="s">
        <v>393</v>
      </c>
      <c r="J925" s="1" t="s">
        <v>388</v>
      </c>
    </row>
    <row r="926" spans="1:10" x14ac:dyDescent="0.25">
      <c r="A926" s="1" t="s">
        <v>258</v>
      </c>
      <c r="B926" s="78"/>
      <c r="C926" s="79"/>
      <c r="D926" s="79"/>
      <c r="E926" s="79"/>
      <c r="F926" s="1" t="s">
        <v>508</v>
      </c>
      <c r="G926" s="1">
        <v>2.77</v>
      </c>
      <c r="H926" s="1" t="s">
        <v>509</v>
      </c>
      <c r="I926" s="1" t="s">
        <v>425</v>
      </c>
      <c r="J926" s="1" t="s">
        <v>388</v>
      </c>
    </row>
    <row r="927" spans="1:10" x14ac:dyDescent="0.25">
      <c r="A927" s="1" t="s">
        <v>258</v>
      </c>
      <c r="B927" s="78"/>
      <c r="C927" s="79"/>
      <c r="D927" s="79"/>
      <c r="E927" s="79"/>
      <c r="F927" s="1" t="s">
        <v>420</v>
      </c>
      <c r="G927" s="1">
        <v>949</v>
      </c>
      <c r="H927" s="1" t="s">
        <v>428</v>
      </c>
      <c r="I927" s="1" t="s">
        <v>422</v>
      </c>
      <c r="J927" s="1" t="s">
        <v>388</v>
      </c>
    </row>
    <row r="928" spans="1:10" x14ac:dyDescent="0.25">
      <c r="A928" s="1" t="s">
        <v>258</v>
      </c>
      <c r="B928" s="78"/>
      <c r="C928" s="79"/>
      <c r="D928" s="79"/>
      <c r="E928" s="79"/>
      <c r="F928" s="1" t="s">
        <v>391</v>
      </c>
      <c r="G928" s="1">
        <v>2</v>
      </c>
      <c r="H928" s="1" t="s">
        <v>394</v>
      </c>
      <c r="I928" s="1" t="s">
        <v>393</v>
      </c>
      <c r="J928" s="1" t="s">
        <v>388</v>
      </c>
    </row>
    <row r="929" spans="1:10" x14ac:dyDescent="0.25">
      <c r="A929" s="1" t="s">
        <v>258</v>
      </c>
      <c r="B929" s="78"/>
      <c r="C929" s="79"/>
      <c r="D929" s="79"/>
      <c r="E929" s="79"/>
      <c r="F929" s="1" t="s">
        <v>505</v>
      </c>
      <c r="G929" s="1">
        <v>1</v>
      </c>
      <c r="H929" s="1" t="s">
        <v>506</v>
      </c>
      <c r="I929" s="1" t="s">
        <v>507</v>
      </c>
      <c r="J929" s="1" t="s">
        <v>388</v>
      </c>
    </row>
    <row r="930" spans="1:10" x14ac:dyDescent="0.25">
      <c r="A930" s="1" t="s">
        <v>258</v>
      </c>
      <c r="B930" s="78"/>
      <c r="C930" s="79"/>
      <c r="D930" s="79"/>
      <c r="E930" s="79"/>
      <c r="F930" s="1" t="s">
        <v>508</v>
      </c>
      <c r="G930" s="1">
        <v>1.75</v>
      </c>
      <c r="H930" s="1" t="s">
        <v>510</v>
      </c>
      <c r="I930" s="1" t="s">
        <v>425</v>
      </c>
      <c r="J930" s="1" t="s">
        <v>388</v>
      </c>
    </row>
    <row r="931" spans="1:10" x14ac:dyDescent="0.25">
      <c r="A931" s="1" t="s">
        <v>258</v>
      </c>
      <c r="B931" s="78"/>
      <c r="C931" s="79"/>
      <c r="D931" s="79"/>
      <c r="E931" s="79"/>
      <c r="F931" s="1" t="s">
        <v>391</v>
      </c>
      <c r="G931" s="1">
        <v>2.6</v>
      </c>
      <c r="H931" s="1" t="s">
        <v>395</v>
      </c>
      <c r="I931" s="1" t="s">
        <v>393</v>
      </c>
      <c r="J931" s="1" t="s">
        <v>388</v>
      </c>
    </row>
    <row r="932" spans="1:10" x14ac:dyDescent="0.25">
      <c r="A932" s="1" t="s">
        <v>258</v>
      </c>
      <c r="B932" s="78"/>
      <c r="C932" s="79"/>
      <c r="D932" s="79"/>
      <c r="E932" s="79"/>
      <c r="F932" s="1" t="s">
        <v>505</v>
      </c>
      <c r="G932" s="1">
        <v>1</v>
      </c>
      <c r="H932" s="1" t="s">
        <v>506</v>
      </c>
      <c r="I932" s="1" t="s">
        <v>507</v>
      </c>
      <c r="J932" s="1" t="s">
        <v>388</v>
      </c>
    </row>
    <row r="933" spans="1:10" x14ac:dyDescent="0.25">
      <c r="A933" s="1" t="s">
        <v>258</v>
      </c>
      <c r="B933" s="78"/>
      <c r="C933" s="79"/>
      <c r="D933" s="79"/>
      <c r="E933" s="79"/>
      <c r="F933" s="1" t="s">
        <v>420</v>
      </c>
      <c r="G933" s="1">
        <v>2138</v>
      </c>
      <c r="H933" s="1" t="s">
        <v>431</v>
      </c>
      <c r="I933" s="1" t="s">
        <v>422</v>
      </c>
      <c r="J933" s="1" t="s">
        <v>388</v>
      </c>
    </row>
    <row r="934" spans="1:10" x14ac:dyDescent="0.25">
      <c r="A934" s="1" t="s">
        <v>258</v>
      </c>
      <c r="B934" s="78"/>
      <c r="C934" s="79"/>
      <c r="D934" s="79"/>
      <c r="E934" s="79"/>
      <c r="F934" s="1" t="s">
        <v>508</v>
      </c>
      <c r="G934" s="1">
        <v>0.47</v>
      </c>
      <c r="H934" s="1" t="s">
        <v>511</v>
      </c>
      <c r="I934" s="1" t="s">
        <v>425</v>
      </c>
      <c r="J934" s="1" t="s">
        <v>388</v>
      </c>
    </row>
    <row r="935" spans="1:10" x14ac:dyDescent="0.25">
      <c r="A935" s="1" t="s">
        <v>258</v>
      </c>
      <c r="B935" s="78"/>
      <c r="C935" s="79"/>
      <c r="D935" s="79"/>
      <c r="E935" s="79"/>
      <c r="F935" s="1" t="s">
        <v>512</v>
      </c>
      <c r="G935" s="1">
        <v>0.75</v>
      </c>
      <c r="H935" s="1" t="s">
        <v>513</v>
      </c>
      <c r="I935" s="1" t="s">
        <v>514</v>
      </c>
      <c r="J935" s="1" t="s">
        <v>388</v>
      </c>
    </row>
    <row r="936" spans="1:10" x14ac:dyDescent="0.25">
      <c r="A936" s="1" t="s">
        <v>258</v>
      </c>
      <c r="B936" s="78"/>
      <c r="C936" s="79"/>
      <c r="D936" s="79"/>
      <c r="E936" s="79"/>
      <c r="F936" s="1" t="s">
        <v>402</v>
      </c>
      <c r="G936" s="1">
        <v>8.33</v>
      </c>
      <c r="H936" s="1" t="s">
        <v>403</v>
      </c>
      <c r="I936" s="1" t="s">
        <v>404</v>
      </c>
      <c r="J936" s="1" t="s">
        <v>388</v>
      </c>
    </row>
    <row r="937" spans="1:10" x14ac:dyDescent="0.25">
      <c r="A937" s="1" t="s">
        <v>258</v>
      </c>
      <c r="B937" s="78"/>
      <c r="C937" s="79"/>
      <c r="D937" s="79"/>
      <c r="E937" s="79"/>
      <c r="F937" s="1" t="s">
        <v>515</v>
      </c>
      <c r="G937" s="1">
        <v>4.5</v>
      </c>
      <c r="H937" s="1" t="s">
        <v>516</v>
      </c>
      <c r="I937" s="1" t="s">
        <v>517</v>
      </c>
      <c r="J937" s="1" t="s">
        <v>388</v>
      </c>
    </row>
    <row r="938" spans="1:10" x14ac:dyDescent="0.25">
      <c r="A938" s="1" t="s">
        <v>258</v>
      </c>
      <c r="B938" s="78"/>
      <c r="C938" s="79"/>
      <c r="D938" s="79"/>
      <c r="E938" s="79"/>
      <c r="F938" s="1" t="s">
        <v>518</v>
      </c>
      <c r="G938" s="1">
        <v>0.98</v>
      </c>
      <c r="H938" s="1" t="s">
        <v>519</v>
      </c>
      <c r="I938" s="1" t="s">
        <v>520</v>
      </c>
      <c r="J938" s="1" t="s">
        <v>388</v>
      </c>
    </row>
    <row r="939" spans="1:10" x14ac:dyDescent="0.25">
      <c r="A939" s="1" t="s">
        <v>258</v>
      </c>
      <c r="B939" s="78"/>
      <c r="C939" s="79"/>
      <c r="D939" s="79"/>
      <c r="E939" s="79"/>
      <c r="F939" s="1" t="s">
        <v>408</v>
      </c>
      <c r="G939" s="1">
        <v>120</v>
      </c>
      <c r="H939" s="1" t="s">
        <v>409</v>
      </c>
      <c r="I939" s="1" t="s">
        <v>410</v>
      </c>
      <c r="J939" s="1" t="s">
        <v>388</v>
      </c>
    </row>
    <row r="940" spans="1:10" x14ac:dyDescent="0.25">
      <c r="A940" s="1" t="s">
        <v>258</v>
      </c>
      <c r="B940" s="78"/>
      <c r="C940" s="79"/>
      <c r="D940" s="79"/>
      <c r="E940" s="79"/>
      <c r="F940" s="1" t="s">
        <v>411</v>
      </c>
      <c r="G940" s="1">
        <v>77.051299999999998</v>
      </c>
      <c r="H940" s="1" t="s">
        <v>412</v>
      </c>
      <c r="I940" s="1" t="s">
        <v>413</v>
      </c>
      <c r="J940" s="1" t="s">
        <v>388</v>
      </c>
    </row>
    <row r="941" spans="1:10" x14ac:dyDescent="0.25">
      <c r="A941" s="1" t="s">
        <v>258</v>
      </c>
      <c r="B941" s="78"/>
      <c r="C941" s="79"/>
      <c r="D941" s="79"/>
      <c r="E941" s="79"/>
      <c r="F941" s="1" t="s">
        <v>521</v>
      </c>
      <c r="G941" s="1">
        <v>1.5</v>
      </c>
      <c r="H941" s="1" t="s">
        <v>522</v>
      </c>
      <c r="I941" s="1" t="s">
        <v>447</v>
      </c>
      <c r="J941" s="1" t="s">
        <v>388</v>
      </c>
    </row>
    <row r="942" spans="1:10" x14ac:dyDescent="0.25">
      <c r="A942" s="1" t="s">
        <v>258</v>
      </c>
      <c r="B942" s="78"/>
      <c r="C942" s="79"/>
      <c r="D942" s="79"/>
      <c r="E942" s="79"/>
      <c r="F942" s="1" t="s">
        <v>523</v>
      </c>
      <c r="G942" s="1">
        <v>2.2000000000000002</v>
      </c>
      <c r="H942" s="1" t="s">
        <v>524</v>
      </c>
      <c r="J942" s="1" t="s">
        <v>388</v>
      </c>
    </row>
    <row r="943" spans="1:10" x14ac:dyDescent="0.25">
      <c r="A943" s="1" t="s">
        <v>260</v>
      </c>
      <c r="B943" s="78" t="s">
        <v>260</v>
      </c>
      <c r="C943" s="79" t="s">
        <v>1176</v>
      </c>
      <c r="D943" s="79" t="s">
        <v>1197</v>
      </c>
      <c r="E943" s="79" t="s">
        <v>1198</v>
      </c>
      <c r="F943" s="1" t="s">
        <v>1179</v>
      </c>
      <c r="G943" s="1">
        <v>0.17286000000000001</v>
      </c>
      <c r="H943" s="1" t="s">
        <v>1180</v>
      </c>
      <c r="I943" s="1" t="s">
        <v>1181</v>
      </c>
      <c r="J943" s="1" t="s">
        <v>388</v>
      </c>
    </row>
    <row r="944" spans="1:10" x14ac:dyDescent="0.25">
      <c r="A944" s="1" t="s">
        <v>260</v>
      </c>
      <c r="B944" s="78"/>
      <c r="C944" s="79"/>
      <c r="D944" s="79"/>
      <c r="E944" s="79"/>
      <c r="F944" s="1" t="s">
        <v>1184</v>
      </c>
      <c r="G944" s="1">
        <v>763</v>
      </c>
      <c r="H944" s="1" t="s">
        <v>1185</v>
      </c>
      <c r="I944" s="1" t="s">
        <v>1186</v>
      </c>
      <c r="J944" s="1" t="s">
        <v>388</v>
      </c>
    </row>
    <row r="945" spans="1:10" x14ac:dyDescent="0.25">
      <c r="A945" s="1" t="s">
        <v>260</v>
      </c>
      <c r="B945" s="78"/>
      <c r="C945" s="79"/>
      <c r="D945" s="79"/>
      <c r="E945" s="79"/>
      <c r="F945" s="1" t="s">
        <v>1199</v>
      </c>
      <c r="G945" s="1">
        <v>8.9999999999999993E-3</v>
      </c>
      <c r="H945" s="1" t="s">
        <v>1200</v>
      </c>
      <c r="I945" s="1" t="s">
        <v>447</v>
      </c>
      <c r="J945" s="1" t="s">
        <v>388</v>
      </c>
    </row>
    <row r="946" spans="1:10" x14ac:dyDescent="0.25">
      <c r="A946" s="1" t="s">
        <v>260</v>
      </c>
      <c r="B946" s="78"/>
      <c r="C946" s="79"/>
      <c r="D946" s="79"/>
      <c r="E946" s="79"/>
      <c r="F946" s="1" t="s">
        <v>1201</v>
      </c>
      <c r="G946" s="1">
        <v>1.4E-2</v>
      </c>
      <c r="H946" s="1" t="s">
        <v>1202</v>
      </c>
      <c r="I946" s="1" t="s">
        <v>447</v>
      </c>
      <c r="J946" s="1" t="s">
        <v>388</v>
      </c>
    </row>
    <row r="947" spans="1:10" x14ac:dyDescent="0.25">
      <c r="A947" s="1" t="s">
        <v>263</v>
      </c>
      <c r="B947" s="78" t="s">
        <v>263</v>
      </c>
      <c r="C947" s="79" t="s">
        <v>1176</v>
      </c>
      <c r="D947" s="79" t="s">
        <v>1197</v>
      </c>
      <c r="E947" s="79" t="s">
        <v>1198</v>
      </c>
      <c r="F947" s="1" t="s">
        <v>1179</v>
      </c>
      <c r="G947" s="1">
        <v>0.17286000000000001</v>
      </c>
      <c r="H947" s="1" t="s">
        <v>1180</v>
      </c>
      <c r="I947" s="1" t="s">
        <v>1181</v>
      </c>
      <c r="J947" s="1" t="s">
        <v>388</v>
      </c>
    </row>
    <row r="948" spans="1:10" x14ac:dyDescent="0.25">
      <c r="A948" s="1" t="s">
        <v>263</v>
      </c>
      <c r="B948" s="78"/>
      <c r="C948" s="79"/>
      <c r="D948" s="79"/>
      <c r="E948" s="79"/>
      <c r="F948" s="1" t="s">
        <v>1184</v>
      </c>
      <c r="G948" s="1">
        <v>763</v>
      </c>
      <c r="H948" s="1" t="s">
        <v>1185</v>
      </c>
      <c r="I948" s="1" t="s">
        <v>1186</v>
      </c>
      <c r="J948" s="1" t="s">
        <v>388</v>
      </c>
    </row>
    <row r="949" spans="1:10" x14ac:dyDescent="0.25">
      <c r="A949" s="1" t="s">
        <v>263</v>
      </c>
      <c r="B949" s="78"/>
      <c r="C949" s="79"/>
      <c r="D949" s="79"/>
      <c r="E949" s="79"/>
      <c r="F949" s="1" t="s">
        <v>1201</v>
      </c>
      <c r="G949" s="1">
        <v>4.2999999999999997E-2</v>
      </c>
      <c r="H949" s="1" t="s">
        <v>1203</v>
      </c>
      <c r="I949" s="1" t="s">
        <v>447</v>
      </c>
      <c r="J949" s="1" t="s">
        <v>388</v>
      </c>
    </row>
    <row r="950" spans="1:10" x14ac:dyDescent="0.25">
      <c r="A950" s="1" t="s">
        <v>263</v>
      </c>
      <c r="B950" s="78"/>
      <c r="C950" s="79"/>
      <c r="D950" s="79"/>
      <c r="E950" s="79"/>
      <c r="F950" s="1" t="s">
        <v>1199</v>
      </c>
      <c r="G950" s="1">
        <v>8.9999999999999993E-3</v>
      </c>
      <c r="H950" s="1" t="s">
        <v>1200</v>
      </c>
      <c r="I950" s="1" t="s">
        <v>447</v>
      </c>
      <c r="J950" s="1" t="s">
        <v>388</v>
      </c>
    </row>
    <row r="951" spans="1:10" x14ac:dyDescent="0.25">
      <c r="A951" s="1" t="s">
        <v>265</v>
      </c>
      <c r="B951" s="78" t="s">
        <v>265</v>
      </c>
      <c r="C951" s="79" t="s">
        <v>1176</v>
      </c>
      <c r="D951" s="79" t="s">
        <v>1204</v>
      </c>
      <c r="E951" s="79" t="s">
        <v>1205</v>
      </c>
      <c r="F951" s="1" t="s">
        <v>1179</v>
      </c>
      <c r="G951" s="1">
        <v>0.17286000000000001</v>
      </c>
      <c r="H951" s="1" t="s">
        <v>1180</v>
      </c>
      <c r="I951" s="1" t="s">
        <v>1181</v>
      </c>
      <c r="J951" s="1" t="s">
        <v>388</v>
      </c>
    </row>
    <row r="952" spans="1:10" x14ac:dyDescent="0.25">
      <c r="A952" s="1" t="s">
        <v>265</v>
      </c>
      <c r="B952" s="78"/>
      <c r="C952" s="79"/>
      <c r="D952" s="79"/>
      <c r="E952" s="79"/>
      <c r="F952" s="1" t="s">
        <v>1184</v>
      </c>
      <c r="G952" s="1">
        <v>763</v>
      </c>
      <c r="H952" s="1" t="s">
        <v>1185</v>
      </c>
      <c r="I952" s="1" t="s">
        <v>1186</v>
      </c>
      <c r="J952" s="1" t="s">
        <v>388</v>
      </c>
    </row>
    <row r="953" spans="1:10" x14ac:dyDescent="0.25">
      <c r="A953" s="1" t="s">
        <v>265</v>
      </c>
      <c r="B953" s="78"/>
      <c r="C953" s="79"/>
      <c r="D953" s="79"/>
      <c r="E953" s="79"/>
      <c r="F953" s="1" t="s">
        <v>1206</v>
      </c>
      <c r="G953" s="1">
        <v>1.2E-2</v>
      </c>
      <c r="H953" s="1" t="s">
        <v>1207</v>
      </c>
      <c r="I953" s="1" t="s">
        <v>447</v>
      </c>
      <c r="J953" s="1" t="s">
        <v>388</v>
      </c>
    </row>
    <row r="954" spans="1:10" x14ac:dyDescent="0.25">
      <c r="A954" s="1" t="s">
        <v>265</v>
      </c>
      <c r="B954" s="78"/>
      <c r="C954" s="79"/>
      <c r="D954" s="79"/>
      <c r="E954" s="79"/>
      <c r="F954" s="1" t="s">
        <v>1208</v>
      </c>
      <c r="G954" s="1">
        <v>5.0000000000000001E-3</v>
      </c>
      <c r="H954" s="1" t="s">
        <v>1200</v>
      </c>
      <c r="I954" s="1" t="s">
        <v>447</v>
      </c>
      <c r="J954" s="1" t="s">
        <v>388</v>
      </c>
    </row>
    <row r="955" spans="1:10" x14ac:dyDescent="0.25">
      <c r="A955" s="1" t="s">
        <v>269</v>
      </c>
      <c r="B955" s="78" t="s">
        <v>269</v>
      </c>
      <c r="C955" s="79" t="s">
        <v>1176</v>
      </c>
      <c r="D955" s="79" t="s">
        <v>1209</v>
      </c>
      <c r="E955" s="79" t="s">
        <v>1210</v>
      </c>
      <c r="F955" s="1" t="s">
        <v>1179</v>
      </c>
      <c r="G955" s="1">
        <v>0.17286000000000001</v>
      </c>
      <c r="H955" s="1" t="s">
        <v>1180</v>
      </c>
      <c r="I955" s="1" t="s">
        <v>1181</v>
      </c>
      <c r="J955" s="1" t="s">
        <v>388</v>
      </c>
    </row>
    <row r="956" spans="1:10" x14ac:dyDescent="0.25">
      <c r="A956" s="1" t="s">
        <v>269</v>
      </c>
      <c r="B956" s="78"/>
      <c r="C956" s="79"/>
      <c r="D956" s="79"/>
      <c r="E956" s="79"/>
      <c r="F956" s="1" t="s">
        <v>1184</v>
      </c>
      <c r="G956" s="1">
        <v>763</v>
      </c>
      <c r="H956" s="1" t="s">
        <v>1185</v>
      </c>
      <c r="I956" s="1" t="s">
        <v>1186</v>
      </c>
      <c r="J956" s="1" t="s">
        <v>388</v>
      </c>
    </row>
    <row r="957" spans="1:10" x14ac:dyDescent="0.25">
      <c r="A957" s="1" t="s">
        <v>269</v>
      </c>
      <c r="B957" s="78"/>
      <c r="C957" s="79"/>
      <c r="D957" s="79"/>
      <c r="E957" s="79"/>
      <c r="F957" s="1" t="s">
        <v>1211</v>
      </c>
      <c r="G957" s="1">
        <v>3.2000000000000001E-2</v>
      </c>
      <c r="H957" s="1" t="s">
        <v>1212</v>
      </c>
      <c r="I957" s="1" t="s">
        <v>447</v>
      </c>
      <c r="J957" s="1" t="s">
        <v>388</v>
      </c>
    </row>
    <row r="958" spans="1:10" x14ac:dyDescent="0.25">
      <c r="A958" s="1" t="s">
        <v>269</v>
      </c>
      <c r="B958" s="78"/>
      <c r="C958" s="79"/>
      <c r="D958" s="79"/>
      <c r="E958" s="79"/>
      <c r="F958" s="1" t="s">
        <v>1213</v>
      </c>
      <c r="G958" s="1">
        <v>1.7999999999999999E-2</v>
      </c>
      <c r="H958" s="1" t="s">
        <v>1214</v>
      </c>
      <c r="I958" s="1" t="s">
        <v>447</v>
      </c>
      <c r="J958" s="1" t="s">
        <v>388</v>
      </c>
    </row>
    <row r="959" spans="1:10" ht="15" customHeight="1" x14ac:dyDescent="0.25">
      <c r="A959" s="1" t="s">
        <v>273</v>
      </c>
      <c r="B959" s="78" t="s">
        <v>273</v>
      </c>
      <c r="C959" s="79" t="s">
        <v>383</v>
      </c>
      <c r="D959" s="79" t="s">
        <v>1215</v>
      </c>
      <c r="E959" s="79" t="s">
        <v>504</v>
      </c>
      <c r="F959" s="1" t="s">
        <v>386</v>
      </c>
      <c r="G959" s="1">
        <v>365</v>
      </c>
      <c r="H959" s="1" t="s">
        <v>387</v>
      </c>
      <c r="J959" s="1" t="s">
        <v>388</v>
      </c>
    </row>
    <row r="960" spans="1:10" x14ac:dyDescent="0.25">
      <c r="A960" s="1" t="s">
        <v>273</v>
      </c>
      <c r="B960" s="78"/>
      <c r="C960" s="79"/>
      <c r="D960" s="79"/>
      <c r="E960" s="79"/>
      <c r="F960" s="1" t="s">
        <v>389</v>
      </c>
      <c r="G960" s="1">
        <v>3412</v>
      </c>
      <c r="H960" s="1" t="s">
        <v>390</v>
      </c>
      <c r="J960" s="1" t="s">
        <v>388</v>
      </c>
    </row>
    <row r="961" spans="1:10" x14ac:dyDescent="0.25">
      <c r="A961" s="1" t="s">
        <v>273</v>
      </c>
      <c r="B961" s="78"/>
      <c r="C961" s="79"/>
      <c r="D961" s="79"/>
      <c r="E961" s="79"/>
      <c r="F961" s="1" t="s">
        <v>420</v>
      </c>
      <c r="G961" s="1">
        <v>1257</v>
      </c>
      <c r="H961" s="1" t="s">
        <v>421</v>
      </c>
      <c r="I961" s="1" t="s">
        <v>422</v>
      </c>
      <c r="J961" s="1" t="s">
        <v>388</v>
      </c>
    </row>
    <row r="962" spans="1:10" x14ac:dyDescent="0.25">
      <c r="A962" s="1" t="s">
        <v>273</v>
      </c>
      <c r="B962" s="78"/>
      <c r="C962" s="79"/>
      <c r="D962" s="79"/>
      <c r="E962" s="79"/>
      <c r="F962" s="1" t="s">
        <v>391</v>
      </c>
      <c r="G962" s="1">
        <v>2.4</v>
      </c>
      <c r="H962" s="1" t="s">
        <v>392</v>
      </c>
      <c r="I962" s="1" t="s">
        <v>393</v>
      </c>
      <c r="J962" s="1" t="s">
        <v>388</v>
      </c>
    </row>
    <row r="963" spans="1:10" x14ac:dyDescent="0.25">
      <c r="A963" s="1" t="s">
        <v>273</v>
      </c>
      <c r="B963" s="78"/>
      <c r="C963" s="79"/>
      <c r="D963" s="79"/>
      <c r="E963" s="79"/>
      <c r="F963" s="1" t="s">
        <v>508</v>
      </c>
      <c r="G963" s="1">
        <v>2.77</v>
      </c>
      <c r="H963" s="1" t="s">
        <v>509</v>
      </c>
      <c r="I963" s="1" t="s">
        <v>425</v>
      </c>
      <c r="J963" s="1" t="s">
        <v>388</v>
      </c>
    </row>
    <row r="964" spans="1:10" x14ac:dyDescent="0.25">
      <c r="A964" s="1" t="s">
        <v>273</v>
      </c>
      <c r="B964" s="78"/>
      <c r="C964" s="79"/>
      <c r="D964" s="79"/>
      <c r="E964" s="79"/>
      <c r="F964" s="1" t="s">
        <v>420</v>
      </c>
      <c r="G964" s="1">
        <v>949</v>
      </c>
      <c r="H964" s="1" t="s">
        <v>428</v>
      </c>
      <c r="I964" s="1" t="s">
        <v>422</v>
      </c>
      <c r="J964" s="1" t="s">
        <v>388</v>
      </c>
    </row>
    <row r="965" spans="1:10" x14ac:dyDescent="0.25">
      <c r="A965" s="1" t="s">
        <v>273</v>
      </c>
      <c r="B965" s="78"/>
      <c r="C965" s="79"/>
      <c r="D965" s="79"/>
      <c r="E965" s="79"/>
      <c r="F965" s="1" t="s">
        <v>391</v>
      </c>
      <c r="G965" s="1">
        <v>2</v>
      </c>
      <c r="H965" s="1" t="s">
        <v>394</v>
      </c>
      <c r="I965" s="1" t="s">
        <v>393</v>
      </c>
      <c r="J965" s="1" t="s">
        <v>388</v>
      </c>
    </row>
    <row r="966" spans="1:10" x14ac:dyDescent="0.25">
      <c r="A966" s="1" t="s">
        <v>273</v>
      </c>
      <c r="B966" s="78"/>
      <c r="C966" s="79"/>
      <c r="D966" s="79"/>
      <c r="E966" s="79"/>
      <c r="F966" s="1" t="s">
        <v>508</v>
      </c>
      <c r="G966" s="1">
        <v>1.75</v>
      </c>
      <c r="H966" s="1" t="s">
        <v>510</v>
      </c>
      <c r="I966" s="1" t="s">
        <v>425</v>
      </c>
      <c r="J966" s="1" t="s">
        <v>388</v>
      </c>
    </row>
    <row r="967" spans="1:10" x14ac:dyDescent="0.25">
      <c r="A967" s="1" t="s">
        <v>273</v>
      </c>
      <c r="B967" s="78"/>
      <c r="C967" s="79"/>
      <c r="D967" s="79"/>
      <c r="E967" s="79"/>
      <c r="F967" s="1" t="s">
        <v>391</v>
      </c>
      <c r="G967" s="1">
        <v>2.6</v>
      </c>
      <c r="H967" s="1" t="s">
        <v>395</v>
      </c>
      <c r="I967" s="1" t="s">
        <v>393</v>
      </c>
      <c r="J967" s="1" t="s">
        <v>388</v>
      </c>
    </row>
    <row r="968" spans="1:10" x14ac:dyDescent="0.25">
      <c r="A968" s="1" t="s">
        <v>273</v>
      </c>
      <c r="B968" s="78"/>
      <c r="C968" s="79"/>
      <c r="D968" s="79"/>
      <c r="E968" s="79"/>
      <c r="F968" s="1" t="s">
        <v>420</v>
      </c>
      <c r="G968" s="1">
        <v>2138</v>
      </c>
      <c r="H968" s="1" t="s">
        <v>431</v>
      </c>
      <c r="I968" s="1" t="s">
        <v>422</v>
      </c>
      <c r="J968" s="1" t="s">
        <v>388</v>
      </c>
    </row>
    <row r="969" spans="1:10" x14ac:dyDescent="0.25">
      <c r="A969" s="1" t="s">
        <v>273</v>
      </c>
      <c r="B969" s="78"/>
      <c r="C969" s="79"/>
      <c r="D969" s="79"/>
      <c r="E969" s="79"/>
      <c r="F969" s="1" t="s">
        <v>508</v>
      </c>
      <c r="G969" s="1">
        <v>0.47</v>
      </c>
      <c r="H969" s="1" t="s">
        <v>511</v>
      </c>
      <c r="I969" s="1" t="s">
        <v>425</v>
      </c>
      <c r="J969" s="1" t="s">
        <v>388</v>
      </c>
    </row>
    <row r="970" spans="1:10" x14ac:dyDescent="0.25">
      <c r="A970" s="1" t="s">
        <v>273</v>
      </c>
      <c r="B970" s="78"/>
      <c r="C970" s="79"/>
      <c r="D970" s="79"/>
      <c r="E970" s="79"/>
      <c r="F970" s="1" t="s">
        <v>1216</v>
      </c>
      <c r="G970" s="1">
        <v>7.8</v>
      </c>
      <c r="H970" s="1" t="s">
        <v>1217</v>
      </c>
      <c r="I970" s="1" t="s">
        <v>520</v>
      </c>
      <c r="J970" s="1" t="s">
        <v>388</v>
      </c>
    </row>
    <row r="971" spans="1:10" x14ac:dyDescent="0.25">
      <c r="A971" s="1" t="s">
        <v>273</v>
      </c>
      <c r="B971" s="78"/>
      <c r="C971" s="79"/>
      <c r="D971" s="79"/>
      <c r="E971" s="79"/>
      <c r="F971" s="1" t="s">
        <v>402</v>
      </c>
      <c r="G971" s="1">
        <v>8.33</v>
      </c>
      <c r="H971" s="1" t="s">
        <v>403</v>
      </c>
      <c r="I971" s="1" t="s">
        <v>404</v>
      </c>
      <c r="J971" s="1" t="s">
        <v>388</v>
      </c>
    </row>
    <row r="972" spans="1:10" x14ac:dyDescent="0.25">
      <c r="A972" s="1" t="s">
        <v>273</v>
      </c>
      <c r="B972" s="78"/>
      <c r="C972" s="79"/>
      <c r="D972" s="79"/>
      <c r="E972" s="79"/>
      <c r="F972" s="1" t="s">
        <v>518</v>
      </c>
      <c r="G972" s="1">
        <v>0.98</v>
      </c>
      <c r="H972" s="1" t="s">
        <v>519</v>
      </c>
      <c r="I972" s="1" t="s">
        <v>520</v>
      </c>
      <c r="J972" s="1" t="s">
        <v>388</v>
      </c>
    </row>
    <row r="973" spans="1:10" x14ac:dyDescent="0.25">
      <c r="A973" s="1" t="s">
        <v>273</v>
      </c>
      <c r="B973" s="78"/>
      <c r="C973" s="79"/>
      <c r="D973" s="79"/>
      <c r="E973" s="79"/>
      <c r="F973" s="1" t="s">
        <v>1218</v>
      </c>
      <c r="G973" s="1">
        <v>0.6</v>
      </c>
      <c r="H973" s="1" t="s">
        <v>1219</v>
      </c>
      <c r="I973" s="1" t="s">
        <v>520</v>
      </c>
      <c r="J973" s="1" t="s">
        <v>388</v>
      </c>
    </row>
    <row r="974" spans="1:10" x14ac:dyDescent="0.25">
      <c r="A974" s="1" t="s">
        <v>273</v>
      </c>
      <c r="B974" s="78"/>
      <c r="C974" s="79"/>
      <c r="D974" s="79"/>
      <c r="E974" s="79"/>
      <c r="F974" s="1" t="s">
        <v>1220</v>
      </c>
      <c r="G974" s="1">
        <v>1.5</v>
      </c>
      <c r="H974" s="1" t="s">
        <v>1221</v>
      </c>
      <c r="I974" s="1" t="s">
        <v>520</v>
      </c>
      <c r="J974" s="1" t="s">
        <v>388</v>
      </c>
    </row>
    <row r="975" spans="1:10" x14ac:dyDescent="0.25">
      <c r="A975" s="1" t="s">
        <v>273</v>
      </c>
      <c r="B975" s="78"/>
      <c r="C975" s="79"/>
      <c r="D975" s="79"/>
      <c r="E975" s="79"/>
      <c r="F975" s="1" t="s">
        <v>411</v>
      </c>
      <c r="G975" s="1">
        <v>77.051299999999998</v>
      </c>
      <c r="H975" s="1" t="s">
        <v>412</v>
      </c>
      <c r="I975" s="1" t="s">
        <v>413</v>
      </c>
      <c r="J975" s="1" t="s">
        <v>388</v>
      </c>
    </row>
    <row r="976" spans="1:10" x14ac:dyDescent="0.25">
      <c r="A976" s="1" t="s">
        <v>273</v>
      </c>
      <c r="B976" s="78"/>
      <c r="C976" s="79"/>
      <c r="D976" s="79"/>
      <c r="E976" s="79"/>
      <c r="F976" s="1" t="s">
        <v>1222</v>
      </c>
      <c r="G976" s="1">
        <v>101</v>
      </c>
      <c r="H976" s="1" t="s">
        <v>1223</v>
      </c>
      <c r="I976" s="1" t="s">
        <v>1224</v>
      </c>
      <c r="J976" s="1" t="s">
        <v>388</v>
      </c>
    </row>
    <row r="977" spans="1:10" x14ac:dyDescent="0.25">
      <c r="A977" s="1" t="s">
        <v>273</v>
      </c>
      <c r="B977" s="78"/>
      <c r="C977" s="79"/>
      <c r="D977" s="79"/>
      <c r="E977" s="79"/>
      <c r="F977" s="1" t="s">
        <v>521</v>
      </c>
      <c r="G977" s="1">
        <v>1.6</v>
      </c>
      <c r="H977" s="1" t="s">
        <v>1225</v>
      </c>
      <c r="I977" s="1" t="s">
        <v>447</v>
      </c>
      <c r="J977" s="1" t="s">
        <v>388</v>
      </c>
    </row>
    <row r="978" spans="1:10" x14ac:dyDescent="0.25">
      <c r="A978" s="1" t="s">
        <v>273</v>
      </c>
      <c r="B978" s="78"/>
      <c r="C978" s="79"/>
      <c r="D978" s="79"/>
      <c r="E978" s="79"/>
      <c r="F978" s="1" t="s">
        <v>1226</v>
      </c>
      <c r="G978" s="1">
        <v>2.5</v>
      </c>
      <c r="H978" s="1" t="s">
        <v>1227</v>
      </c>
      <c r="I978" s="1" t="s">
        <v>1228</v>
      </c>
      <c r="J978" s="1" t="s">
        <v>388</v>
      </c>
    </row>
    <row r="979" spans="1:10" x14ac:dyDescent="0.25">
      <c r="A979" s="1" t="s">
        <v>275</v>
      </c>
      <c r="B979" s="78" t="s">
        <v>275</v>
      </c>
      <c r="C979" s="79" t="s">
        <v>1149</v>
      </c>
      <c r="D979" s="79" t="s">
        <v>1229</v>
      </c>
      <c r="E979" s="79" t="s">
        <v>1151</v>
      </c>
      <c r="F979" s="1" t="s">
        <v>420</v>
      </c>
      <c r="G979" s="1">
        <v>1257</v>
      </c>
      <c r="H979" s="1" t="s">
        <v>421</v>
      </c>
      <c r="I979" s="1" t="s">
        <v>422</v>
      </c>
      <c r="J979" s="1" t="s">
        <v>388</v>
      </c>
    </row>
    <row r="980" spans="1:10" x14ac:dyDescent="0.25">
      <c r="A980" s="1" t="s">
        <v>275</v>
      </c>
      <c r="B980" s="78"/>
      <c r="C980" s="79"/>
      <c r="D980" s="79"/>
      <c r="E980" s="79"/>
      <c r="F980" s="1" t="s">
        <v>1152</v>
      </c>
      <c r="G980" s="1">
        <v>13.89</v>
      </c>
      <c r="H980" s="1" t="s">
        <v>1153</v>
      </c>
      <c r="I980" s="1" t="s">
        <v>425</v>
      </c>
      <c r="J980" s="1" t="s">
        <v>388</v>
      </c>
    </row>
    <row r="981" spans="1:10" x14ac:dyDescent="0.25">
      <c r="A981" s="1" t="s">
        <v>275</v>
      </c>
      <c r="B981" s="78"/>
      <c r="C981" s="79"/>
      <c r="D981" s="79"/>
      <c r="E981" s="79"/>
      <c r="F981" s="1" t="s">
        <v>420</v>
      </c>
      <c r="G981" s="1">
        <v>949</v>
      </c>
      <c r="H981" s="1" t="s">
        <v>428</v>
      </c>
      <c r="I981" s="1" t="s">
        <v>422</v>
      </c>
      <c r="J981" s="1" t="s">
        <v>388</v>
      </c>
    </row>
    <row r="982" spans="1:10" x14ac:dyDescent="0.25">
      <c r="A982" s="1" t="s">
        <v>275</v>
      </c>
      <c r="B982" s="78"/>
      <c r="C982" s="79"/>
      <c r="D982" s="79"/>
      <c r="E982" s="79"/>
      <c r="F982" s="1" t="s">
        <v>1152</v>
      </c>
      <c r="G982" s="1">
        <v>8.41</v>
      </c>
      <c r="H982" s="1" t="s">
        <v>1154</v>
      </c>
      <c r="I982" s="1" t="s">
        <v>425</v>
      </c>
      <c r="J982" s="1" t="s">
        <v>388</v>
      </c>
    </row>
    <row r="983" spans="1:10" x14ac:dyDescent="0.25">
      <c r="A983" s="1" t="s">
        <v>275</v>
      </c>
      <c r="B983" s="78"/>
      <c r="C983" s="79"/>
      <c r="D983" s="79"/>
      <c r="E983" s="79"/>
      <c r="F983" s="1" t="s">
        <v>420</v>
      </c>
      <c r="G983" s="1">
        <v>2138</v>
      </c>
      <c r="H983" s="1" t="s">
        <v>431</v>
      </c>
      <c r="I983" s="1" t="s">
        <v>422</v>
      </c>
      <c r="J983" s="1" t="s">
        <v>388</v>
      </c>
    </row>
    <row r="984" spans="1:10" x14ac:dyDescent="0.25">
      <c r="A984" s="1" t="s">
        <v>275</v>
      </c>
      <c r="B984" s="78"/>
      <c r="C984" s="79"/>
      <c r="D984" s="79"/>
      <c r="E984" s="79"/>
      <c r="F984" s="1" t="s">
        <v>1152</v>
      </c>
      <c r="G984" s="1">
        <v>9.67</v>
      </c>
      <c r="H984" s="1" t="s">
        <v>1155</v>
      </c>
      <c r="I984" s="1" t="s">
        <v>425</v>
      </c>
      <c r="J984" s="1" t="s">
        <v>388</v>
      </c>
    </row>
    <row r="985" spans="1:10" x14ac:dyDescent="0.25">
      <c r="A985" s="1" t="s">
        <v>275</v>
      </c>
      <c r="B985" s="78"/>
      <c r="C985" s="79"/>
      <c r="D985" s="79"/>
      <c r="E985" s="79"/>
      <c r="F985" s="1" t="s">
        <v>829</v>
      </c>
      <c r="G985" s="1">
        <v>0.2</v>
      </c>
      <c r="H985" s="1" t="s">
        <v>1230</v>
      </c>
      <c r="I985" s="1" t="s">
        <v>447</v>
      </c>
      <c r="J985" s="1" t="s">
        <v>388</v>
      </c>
    </row>
    <row r="986" spans="1:10" x14ac:dyDescent="0.25">
      <c r="A986" s="1" t="s">
        <v>278</v>
      </c>
      <c r="B986" s="78" t="s">
        <v>278</v>
      </c>
      <c r="C986" s="79" t="s">
        <v>1149</v>
      </c>
      <c r="D986" s="79" t="s">
        <v>1229</v>
      </c>
      <c r="E986" s="79" t="s">
        <v>1151</v>
      </c>
      <c r="F986" s="1" t="s">
        <v>420</v>
      </c>
      <c r="G986" s="1">
        <v>1257</v>
      </c>
      <c r="H986" s="1" t="s">
        <v>421</v>
      </c>
      <c r="I986" s="1" t="s">
        <v>422</v>
      </c>
      <c r="J986" s="1" t="s">
        <v>388</v>
      </c>
    </row>
    <row r="987" spans="1:10" x14ac:dyDescent="0.25">
      <c r="A987" s="1" t="s">
        <v>278</v>
      </c>
      <c r="B987" s="78"/>
      <c r="C987" s="79"/>
      <c r="D987" s="79"/>
      <c r="E987" s="79"/>
      <c r="F987" s="1" t="s">
        <v>1152</v>
      </c>
      <c r="G987" s="1">
        <v>13.89</v>
      </c>
      <c r="H987" s="1" t="s">
        <v>1153</v>
      </c>
      <c r="I987" s="1" t="s">
        <v>425</v>
      </c>
      <c r="J987" s="1" t="s">
        <v>388</v>
      </c>
    </row>
    <row r="988" spans="1:10" x14ac:dyDescent="0.25">
      <c r="A988" s="1" t="s">
        <v>278</v>
      </c>
      <c r="B988" s="78"/>
      <c r="C988" s="79"/>
      <c r="D988" s="79"/>
      <c r="E988" s="79"/>
      <c r="F988" s="1" t="s">
        <v>420</v>
      </c>
      <c r="G988" s="1">
        <v>949</v>
      </c>
      <c r="H988" s="1" t="s">
        <v>428</v>
      </c>
      <c r="I988" s="1" t="s">
        <v>422</v>
      </c>
      <c r="J988" s="1" t="s">
        <v>388</v>
      </c>
    </row>
    <row r="989" spans="1:10" x14ac:dyDescent="0.25">
      <c r="A989" s="1" t="s">
        <v>278</v>
      </c>
      <c r="B989" s="78"/>
      <c r="C989" s="79"/>
      <c r="D989" s="79"/>
      <c r="E989" s="79"/>
      <c r="F989" s="1" t="s">
        <v>1152</v>
      </c>
      <c r="G989" s="1">
        <v>8.41</v>
      </c>
      <c r="H989" s="1" t="s">
        <v>1154</v>
      </c>
      <c r="I989" s="1" t="s">
        <v>425</v>
      </c>
      <c r="J989" s="1" t="s">
        <v>388</v>
      </c>
    </row>
    <row r="990" spans="1:10" x14ac:dyDescent="0.25">
      <c r="A990" s="1" t="s">
        <v>278</v>
      </c>
      <c r="B990" s="78"/>
      <c r="C990" s="79"/>
      <c r="D990" s="79"/>
      <c r="E990" s="79"/>
      <c r="F990" s="1" t="s">
        <v>420</v>
      </c>
      <c r="G990" s="1">
        <v>2138</v>
      </c>
      <c r="H990" s="1" t="s">
        <v>431</v>
      </c>
      <c r="I990" s="1" t="s">
        <v>422</v>
      </c>
      <c r="J990" s="1" t="s">
        <v>388</v>
      </c>
    </row>
    <row r="991" spans="1:10" x14ac:dyDescent="0.25">
      <c r="A991" s="1" t="s">
        <v>278</v>
      </c>
      <c r="B991" s="78"/>
      <c r="C991" s="79"/>
      <c r="D991" s="79"/>
      <c r="E991" s="79"/>
      <c r="F991" s="1" t="s">
        <v>1152</v>
      </c>
      <c r="G991" s="1">
        <v>9.67</v>
      </c>
      <c r="H991" s="1" t="s">
        <v>1155</v>
      </c>
      <c r="I991" s="1" t="s">
        <v>425</v>
      </c>
      <c r="J991" s="1" t="s">
        <v>388</v>
      </c>
    </row>
    <row r="992" spans="1:10" x14ac:dyDescent="0.25">
      <c r="A992" s="1" t="s">
        <v>278</v>
      </c>
      <c r="B992" s="78"/>
      <c r="C992" s="79"/>
      <c r="D992" s="79"/>
      <c r="E992" s="79"/>
      <c r="F992" s="1" t="s">
        <v>829</v>
      </c>
      <c r="G992" s="1">
        <v>0.35</v>
      </c>
      <c r="H992" s="1" t="s">
        <v>1231</v>
      </c>
      <c r="I992" s="1" t="s">
        <v>447</v>
      </c>
      <c r="J992" s="1" t="s">
        <v>388</v>
      </c>
    </row>
    <row r="993" spans="1:10" ht="15" customHeight="1" x14ac:dyDescent="0.25">
      <c r="A993" s="1" t="s">
        <v>280</v>
      </c>
      <c r="B993" s="78" t="s">
        <v>280</v>
      </c>
      <c r="C993" s="79" t="s">
        <v>1176</v>
      </c>
      <c r="D993" s="79" t="s">
        <v>1232</v>
      </c>
      <c r="E993" s="79" t="s">
        <v>1178</v>
      </c>
      <c r="F993" s="1" t="s">
        <v>1179</v>
      </c>
      <c r="G993" s="1">
        <v>0.17286000000000001</v>
      </c>
      <c r="H993" s="1" t="s">
        <v>1180</v>
      </c>
      <c r="I993" s="1" t="s">
        <v>1181</v>
      </c>
      <c r="J993" s="1" t="s">
        <v>388</v>
      </c>
    </row>
    <row r="994" spans="1:10" x14ac:dyDescent="0.25">
      <c r="A994" s="1" t="s">
        <v>280</v>
      </c>
      <c r="B994" s="78"/>
      <c r="C994" s="79"/>
      <c r="D994" s="79"/>
      <c r="E994" s="79"/>
      <c r="F994" s="1" t="s">
        <v>1182</v>
      </c>
      <c r="G994" s="1">
        <v>0.5</v>
      </c>
      <c r="H994" s="1" t="s">
        <v>1183</v>
      </c>
      <c r="I994" s="1" t="s">
        <v>447</v>
      </c>
      <c r="J994" s="1" t="s">
        <v>388</v>
      </c>
    </row>
    <row r="995" spans="1:10" x14ac:dyDescent="0.25">
      <c r="A995" s="1" t="s">
        <v>280</v>
      </c>
      <c r="B995" s="78"/>
      <c r="C995" s="79"/>
      <c r="D995" s="79"/>
      <c r="E995" s="79"/>
      <c r="F995" s="1" t="s">
        <v>1184</v>
      </c>
      <c r="G995" s="1">
        <v>763</v>
      </c>
      <c r="H995" s="1" t="s">
        <v>1185</v>
      </c>
      <c r="I995" s="1" t="s">
        <v>1186</v>
      </c>
      <c r="J995" s="1" t="s">
        <v>388</v>
      </c>
    </row>
    <row r="996" spans="1:10" x14ac:dyDescent="0.25">
      <c r="A996" s="1" t="s">
        <v>280</v>
      </c>
      <c r="B996" s="78"/>
      <c r="C996" s="79"/>
      <c r="D996" s="79"/>
      <c r="E996" s="79"/>
      <c r="F996" s="1" t="s">
        <v>1233</v>
      </c>
      <c r="G996" s="1">
        <v>0.24</v>
      </c>
      <c r="H996" s="1" t="s">
        <v>1234</v>
      </c>
      <c r="I996" s="1" t="s">
        <v>1188</v>
      </c>
      <c r="J996" s="1" t="s">
        <v>388</v>
      </c>
    </row>
    <row r="997" spans="1:10" ht="15" customHeight="1" x14ac:dyDescent="0.25">
      <c r="A997" s="1" t="s">
        <v>282</v>
      </c>
      <c r="B997" s="78" t="s">
        <v>282</v>
      </c>
      <c r="C997" s="79" t="s">
        <v>1176</v>
      </c>
      <c r="D997" s="79" t="s">
        <v>1235</v>
      </c>
      <c r="E997" s="79" t="s">
        <v>1236</v>
      </c>
      <c r="F997" s="1" t="s">
        <v>1237</v>
      </c>
      <c r="G997" s="1">
        <v>1423</v>
      </c>
      <c r="H997" s="1" t="s">
        <v>1238</v>
      </c>
      <c r="I997" s="1" t="s">
        <v>1239</v>
      </c>
      <c r="J997" s="1" t="s">
        <v>388</v>
      </c>
    </row>
    <row r="998" spans="1:10" x14ac:dyDescent="0.25">
      <c r="A998" s="1" t="s">
        <v>282</v>
      </c>
      <c r="B998" s="78"/>
      <c r="C998" s="79"/>
      <c r="D998" s="79"/>
      <c r="E998" s="79"/>
      <c r="F998" s="1" t="s">
        <v>1240</v>
      </c>
      <c r="G998" s="1">
        <v>0.12</v>
      </c>
      <c r="H998" s="1" t="s">
        <v>1241</v>
      </c>
      <c r="I998" s="1" t="s">
        <v>447</v>
      </c>
      <c r="J998" s="1" t="s">
        <v>388</v>
      </c>
    </row>
    <row r="999" spans="1:10" x14ac:dyDescent="0.25">
      <c r="A999" s="1" t="s">
        <v>282</v>
      </c>
      <c r="B999" s="78"/>
      <c r="C999" s="79"/>
      <c r="D999" s="79"/>
      <c r="E999" s="79"/>
      <c r="F999" s="1" t="s">
        <v>829</v>
      </c>
      <c r="G999" s="1">
        <v>0.28000000000000003</v>
      </c>
      <c r="H999" s="1" t="s">
        <v>1242</v>
      </c>
      <c r="I999" s="1" t="s">
        <v>1243</v>
      </c>
      <c r="J999" s="1" t="s">
        <v>388</v>
      </c>
    </row>
    <row r="1000" spans="1:10" ht="15" customHeight="1" x14ac:dyDescent="0.25">
      <c r="A1000" s="1" t="s">
        <v>285</v>
      </c>
      <c r="B1000" s="78" t="s">
        <v>285</v>
      </c>
      <c r="C1000" s="79" t="s">
        <v>1176</v>
      </c>
      <c r="D1000" s="79" t="s">
        <v>1235</v>
      </c>
      <c r="E1000" s="79" t="s">
        <v>1236</v>
      </c>
      <c r="F1000" s="1" t="s">
        <v>1237</v>
      </c>
      <c r="G1000" s="1">
        <v>1423</v>
      </c>
      <c r="H1000" s="1" t="s">
        <v>1238</v>
      </c>
      <c r="I1000" s="1" t="s">
        <v>1239</v>
      </c>
      <c r="J1000" s="1" t="s">
        <v>388</v>
      </c>
    </row>
    <row r="1001" spans="1:10" x14ac:dyDescent="0.25">
      <c r="A1001" s="1" t="s">
        <v>285</v>
      </c>
      <c r="B1001" s="78"/>
      <c r="C1001" s="79"/>
      <c r="D1001" s="79"/>
      <c r="E1001" s="79"/>
      <c r="F1001" s="1" t="s">
        <v>1240</v>
      </c>
      <c r="G1001" s="1">
        <v>0.12</v>
      </c>
      <c r="H1001" s="1" t="s">
        <v>1241</v>
      </c>
      <c r="I1001" s="1" t="s">
        <v>447</v>
      </c>
      <c r="J1001" s="1" t="s">
        <v>388</v>
      </c>
    </row>
    <row r="1002" spans="1:10" x14ac:dyDescent="0.25">
      <c r="A1002" s="1" t="s">
        <v>285</v>
      </c>
      <c r="B1002" s="78"/>
      <c r="C1002" s="79"/>
      <c r="D1002" s="79"/>
      <c r="E1002" s="79"/>
      <c r="F1002" s="1" t="s">
        <v>829</v>
      </c>
      <c r="G1002" s="1">
        <v>0.3</v>
      </c>
      <c r="H1002" s="1" t="s">
        <v>1244</v>
      </c>
      <c r="I1002" s="1" t="s">
        <v>1245</v>
      </c>
      <c r="J1002" s="1" t="s">
        <v>388</v>
      </c>
    </row>
    <row r="1003" spans="1:10" ht="15" customHeight="1" x14ac:dyDescent="0.25">
      <c r="A1003" s="1" t="s">
        <v>288</v>
      </c>
      <c r="B1003" s="78" t="s">
        <v>288</v>
      </c>
      <c r="C1003" s="79" t="s">
        <v>542</v>
      </c>
      <c r="D1003" s="79" t="s">
        <v>1246</v>
      </c>
      <c r="E1003" s="79" t="s">
        <v>1247</v>
      </c>
      <c r="F1003" s="1" t="s">
        <v>1248</v>
      </c>
      <c r="G1003" s="1">
        <v>0.29599999999999999</v>
      </c>
      <c r="H1003" s="1" t="s">
        <v>1249</v>
      </c>
      <c r="I1003" s="1" t="s">
        <v>539</v>
      </c>
      <c r="J1003" s="1" t="s">
        <v>388</v>
      </c>
    </row>
    <row r="1004" spans="1:10" x14ac:dyDescent="0.25">
      <c r="A1004" s="1" t="s">
        <v>288</v>
      </c>
      <c r="B1004" s="78"/>
      <c r="C1004" s="79"/>
      <c r="D1004" s="79"/>
      <c r="E1004" s="79"/>
      <c r="F1004" s="1" t="s">
        <v>1250</v>
      </c>
      <c r="G1004" s="1">
        <v>0.77429999999999999</v>
      </c>
      <c r="H1004" s="1" t="s">
        <v>1251</v>
      </c>
      <c r="I1004" s="1" t="s">
        <v>539</v>
      </c>
      <c r="J1004" s="1" t="s">
        <v>388</v>
      </c>
    </row>
    <row r="1005" spans="1:10" x14ac:dyDescent="0.25">
      <c r="A1005" s="1" t="s">
        <v>288</v>
      </c>
      <c r="B1005" s="78"/>
      <c r="C1005" s="79"/>
      <c r="D1005" s="79"/>
      <c r="E1005" s="79"/>
      <c r="F1005" s="1" t="s">
        <v>1250</v>
      </c>
      <c r="G1005" s="1">
        <v>0.74380000000000002</v>
      </c>
      <c r="H1005" s="1" t="s">
        <v>1252</v>
      </c>
      <c r="I1005" s="1" t="s">
        <v>539</v>
      </c>
      <c r="J1005" s="1" t="s">
        <v>388</v>
      </c>
    </row>
    <row r="1006" spans="1:10" x14ac:dyDescent="0.25">
      <c r="A1006" s="1" t="s">
        <v>288</v>
      </c>
      <c r="B1006" s="78"/>
      <c r="C1006" s="79"/>
      <c r="D1006" s="79"/>
      <c r="E1006" s="79"/>
      <c r="F1006" s="1" t="s">
        <v>1248</v>
      </c>
      <c r="G1006" s="1">
        <v>0.1759</v>
      </c>
      <c r="H1006" s="1" t="s">
        <v>1253</v>
      </c>
      <c r="I1006" s="1" t="s">
        <v>539</v>
      </c>
      <c r="J1006" s="1" t="s">
        <v>388</v>
      </c>
    </row>
    <row r="1007" spans="1:10" x14ac:dyDescent="0.25">
      <c r="A1007" s="1" t="s">
        <v>288</v>
      </c>
      <c r="B1007" s="78"/>
      <c r="C1007" s="79"/>
      <c r="D1007" s="79"/>
      <c r="E1007" s="79"/>
      <c r="F1007" s="1" t="s">
        <v>1254</v>
      </c>
      <c r="G1007" s="1">
        <v>6.5</v>
      </c>
      <c r="H1007" s="1" t="s">
        <v>1255</v>
      </c>
      <c r="I1007" s="1" t="s">
        <v>539</v>
      </c>
      <c r="J1007" s="1" t="s">
        <v>388</v>
      </c>
    </row>
    <row r="1008" spans="1:10" x14ac:dyDescent="0.25">
      <c r="A1008" s="1" t="s">
        <v>288</v>
      </c>
      <c r="B1008" s="78"/>
      <c r="C1008" s="79"/>
      <c r="D1008" s="79"/>
      <c r="E1008" s="79"/>
      <c r="F1008" s="1" t="s">
        <v>1256</v>
      </c>
      <c r="G1008" s="1">
        <v>125</v>
      </c>
      <c r="H1008" s="1" t="s">
        <v>1257</v>
      </c>
      <c r="I1008" s="1" t="s">
        <v>539</v>
      </c>
      <c r="J1008" s="1" t="s">
        <v>388</v>
      </c>
    </row>
    <row r="1009" spans="1:10" x14ac:dyDescent="0.25">
      <c r="A1009" s="1" t="s">
        <v>288</v>
      </c>
      <c r="B1009" s="78"/>
      <c r="C1009" s="79"/>
      <c r="D1009" s="79"/>
      <c r="E1009" s="79"/>
      <c r="F1009" s="1" t="s">
        <v>1258</v>
      </c>
      <c r="G1009" s="1">
        <v>4.2</v>
      </c>
      <c r="H1009" s="1" t="s">
        <v>551</v>
      </c>
      <c r="I1009" s="1" t="s">
        <v>552</v>
      </c>
      <c r="J1009" s="1" t="s">
        <v>388</v>
      </c>
    </row>
    <row r="1010" spans="1:10" x14ac:dyDescent="0.25">
      <c r="A1010" s="1" t="s">
        <v>288</v>
      </c>
      <c r="B1010" s="78"/>
      <c r="C1010" s="79"/>
      <c r="D1010" s="79"/>
      <c r="E1010" s="79"/>
      <c r="F1010" s="1" t="s">
        <v>1259</v>
      </c>
      <c r="G1010" s="1">
        <v>74</v>
      </c>
      <c r="H1010" s="1" t="s">
        <v>1260</v>
      </c>
      <c r="I1010" s="1" t="s">
        <v>1261</v>
      </c>
      <c r="J1010" s="1" t="s">
        <v>388</v>
      </c>
    </row>
    <row r="1011" spans="1:10" x14ac:dyDescent="0.25">
      <c r="A1011" s="1" t="s">
        <v>288</v>
      </c>
      <c r="B1011" s="78"/>
      <c r="C1011" s="79"/>
      <c r="D1011" s="79"/>
      <c r="E1011" s="79"/>
      <c r="F1011" s="1" t="s">
        <v>1262</v>
      </c>
      <c r="G1011" s="1">
        <v>295</v>
      </c>
      <c r="H1011" s="1" t="s">
        <v>546</v>
      </c>
      <c r="I1011" s="1" t="s">
        <v>539</v>
      </c>
      <c r="J1011" s="1" t="s">
        <v>388</v>
      </c>
    </row>
    <row r="1012" spans="1:10" x14ac:dyDescent="0.25">
      <c r="A1012" s="1" t="s">
        <v>288</v>
      </c>
      <c r="B1012" s="78"/>
      <c r="C1012" s="79"/>
      <c r="D1012" s="79"/>
      <c r="E1012" s="79"/>
      <c r="F1012" s="1" t="s">
        <v>518</v>
      </c>
      <c r="G1012" s="1">
        <v>0.98</v>
      </c>
      <c r="H1012" s="1" t="s">
        <v>519</v>
      </c>
      <c r="I1012" s="1" t="s">
        <v>520</v>
      </c>
      <c r="J1012" s="1" t="s">
        <v>388</v>
      </c>
    </row>
    <row r="1013" spans="1:10" x14ac:dyDescent="0.25">
      <c r="A1013" s="1" t="s">
        <v>288</v>
      </c>
      <c r="B1013" s="78"/>
      <c r="C1013" s="79"/>
      <c r="D1013" s="79"/>
      <c r="E1013" s="79"/>
      <c r="F1013" s="1" t="s">
        <v>1263</v>
      </c>
      <c r="G1013" s="1">
        <v>0</v>
      </c>
      <c r="H1013" s="1" t="s">
        <v>1264</v>
      </c>
      <c r="I1013" s="1" t="s">
        <v>539</v>
      </c>
      <c r="J1013" s="1" t="s">
        <v>388</v>
      </c>
    </row>
    <row r="1014" spans="1:10" ht="15" customHeight="1" x14ac:dyDescent="0.25">
      <c r="A1014" s="1" t="s">
        <v>291</v>
      </c>
      <c r="B1014" s="78" t="s">
        <v>291</v>
      </c>
      <c r="C1014" s="79" t="s">
        <v>417</v>
      </c>
      <c r="D1014" s="79" t="s">
        <v>832</v>
      </c>
      <c r="E1014" s="79" t="s">
        <v>419</v>
      </c>
      <c r="F1014" s="1" t="s">
        <v>420</v>
      </c>
      <c r="G1014" s="1">
        <v>1257</v>
      </c>
      <c r="H1014" s="1" t="s">
        <v>421</v>
      </c>
      <c r="I1014" s="1" t="s">
        <v>422</v>
      </c>
      <c r="J1014" s="1" t="s">
        <v>388</v>
      </c>
    </row>
    <row r="1015" spans="1:10" x14ac:dyDescent="0.25">
      <c r="A1015" s="1" t="s">
        <v>291</v>
      </c>
      <c r="B1015" s="78"/>
      <c r="C1015" s="79"/>
      <c r="D1015" s="79"/>
      <c r="E1015" s="79"/>
      <c r="F1015" s="1" t="s">
        <v>423</v>
      </c>
      <c r="G1015" s="1">
        <v>3.28</v>
      </c>
      <c r="H1015" s="1" t="s">
        <v>424</v>
      </c>
      <c r="I1015" s="1" t="s">
        <v>425</v>
      </c>
      <c r="J1015" s="1" t="s">
        <v>388</v>
      </c>
    </row>
    <row r="1016" spans="1:10" x14ac:dyDescent="0.25">
      <c r="A1016" s="1" t="s">
        <v>291</v>
      </c>
      <c r="B1016" s="78"/>
      <c r="C1016" s="79"/>
      <c r="D1016" s="79"/>
      <c r="E1016" s="79"/>
      <c r="F1016" s="1" t="s">
        <v>426</v>
      </c>
      <c r="G1016" s="1">
        <v>1.36</v>
      </c>
      <c r="H1016" s="1" t="s">
        <v>427</v>
      </c>
      <c r="I1016" s="1" t="s">
        <v>425</v>
      </c>
      <c r="J1016" s="1" t="s">
        <v>388</v>
      </c>
    </row>
    <row r="1017" spans="1:10" x14ac:dyDescent="0.25">
      <c r="A1017" s="1" t="s">
        <v>291</v>
      </c>
      <c r="B1017" s="78"/>
      <c r="C1017" s="79"/>
      <c r="D1017" s="79"/>
      <c r="E1017" s="79"/>
      <c r="F1017" s="1" t="s">
        <v>420</v>
      </c>
      <c r="G1017" s="1">
        <v>949</v>
      </c>
      <c r="H1017" s="1" t="s">
        <v>428</v>
      </c>
      <c r="I1017" s="1" t="s">
        <v>422</v>
      </c>
      <c r="J1017" s="1" t="s">
        <v>388</v>
      </c>
    </row>
    <row r="1018" spans="1:10" x14ac:dyDescent="0.25">
      <c r="A1018" s="1" t="s">
        <v>291</v>
      </c>
      <c r="B1018" s="78"/>
      <c r="C1018" s="79"/>
      <c r="D1018" s="79"/>
      <c r="E1018" s="79"/>
      <c r="F1018" s="1" t="s">
        <v>423</v>
      </c>
      <c r="G1018" s="1">
        <v>2.68</v>
      </c>
      <c r="H1018" s="1" t="s">
        <v>429</v>
      </c>
      <c r="I1018" s="1" t="s">
        <v>425</v>
      </c>
      <c r="J1018" s="1" t="s">
        <v>388</v>
      </c>
    </row>
    <row r="1019" spans="1:10" x14ac:dyDescent="0.25">
      <c r="A1019" s="1" t="s">
        <v>291</v>
      </c>
      <c r="B1019" s="78"/>
      <c r="C1019" s="79"/>
      <c r="D1019" s="79"/>
      <c r="E1019" s="79"/>
      <c r="F1019" s="1" t="s">
        <v>426</v>
      </c>
      <c r="G1019" s="1">
        <v>0.23</v>
      </c>
      <c r="H1019" s="1" t="s">
        <v>430</v>
      </c>
      <c r="I1019" s="1" t="s">
        <v>425</v>
      </c>
      <c r="J1019" s="1" t="s">
        <v>388</v>
      </c>
    </row>
    <row r="1020" spans="1:10" x14ac:dyDescent="0.25">
      <c r="A1020" s="1" t="s">
        <v>291</v>
      </c>
      <c r="B1020" s="78"/>
      <c r="C1020" s="79"/>
      <c r="D1020" s="79"/>
      <c r="E1020" s="79"/>
      <c r="F1020" s="1" t="s">
        <v>420</v>
      </c>
      <c r="G1020" s="1">
        <v>2138</v>
      </c>
      <c r="H1020" s="1" t="s">
        <v>431</v>
      </c>
      <c r="I1020" s="1" t="s">
        <v>422</v>
      </c>
      <c r="J1020" s="1" t="s">
        <v>388</v>
      </c>
    </row>
    <row r="1021" spans="1:10" x14ac:dyDescent="0.25">
      <c r="A1021" s="1" t="s">
        <v>291</v>
      </c>
      <c r="B1021" s="78"/>
      <c r="C1021" s="79"/>
      <c r="D1021" s="79"/>
      <c r="E1021" s="79"/>
      <c r="F1021" s="1" t="s">
        <v>423</v>
      </c>
      <c r="G1021" s="1">
        <v>2.91</v>
      </c>
      <c r="H1021" s="1" t="s">
        <v>432</v>
      </c>
      <c r="I1021" s="1" t="s">
        <v>425</v>
      </c>
      <c r="J1021" s="1" t="s">
        <v>388</v>
      </c>
    </row>
    <row r="1022" spans="1:10" x14ac:dyDescent="0.25">
      <c r="A1022" s="1" t="s">
        <v>291</v>
      </c>
      <c r="B1022" s="78"/>
      <c r="C1022" s="79"/>
      <c r="D1022" s="79"/>
      <c r="E1022" s="79"/>
      <c r="F1022" s="1" t="s">
        <v>426</v>
      </c>
      <c r="G1022" s="1">
        <v>0.76</v>
      </c>
      <c r="H1022" s="1" t="s">
        <v>433</v>
      </c>
      <c r="I1022" s="1" t="s">
        <v>425</v>
      </c>
      <c r="J1022" s="1" t="s">
        <v>388</v>
      </c>
    </row>
    <row r="1023" spans="1:10" x14ac:dyDescent="0.25">
      <c r="A1023" s="1" t="s">
        <v>291</v>
      </c>
      <c r="B1023" s="78"/>
      <c r="C1023" s="79"/>
      <c r="D1023" s="79"/>
      <c r="E1023" s="79"/>
      <c r="F1023" s="1" t="s">
        <v>829</v>
      </c>
      <c r="G1023" s="1">
        <v>3.5999999999999997E-2</v>
      </c>
      <c r="H1023" s="1" t="s">
        <v>1265</v>
      </c>
      <c r="I1023" s="1" t="s">
        <v>1266</v>
      </c>
      <c r="J1023" s="1" t="s">
        <v>388</v>
      </c>
    </row>
    <row r="1024" spans="1:10" x14ac:dyDescent="0.25">
      <c r="A1024" s="1" t="s">
        <v>291</v>
      </c>
      <c r="B1024" s="78"/>
      <c r="C1024" s="79"/>
      <c r="D1024" s="79"/>
      <c r="E1024" s="79"/>
      <c r="F1024" s="1" t="s">
        <v>437</v>
      </c>
      <c r="G1024" s="1">
        <v>1</v>
      </c>
      <c r="H1024" s="1" t="s">
        <v>438</v>
      </c>
      <c r="J1024" s="1" t="s">
        <v>388</v>
      </c>
    </row>
    <row r="1025" spans="1:10" x14ac:dyDescent="0.25">
      <c r="A1025" s="1" t="s">
        <v>291</v>
      </c>
      <c r="B1025" s="78"/>
      <c r="C1025" s="79"/>
      <c r="D1025" s="79"/>
      <c r="E1025" s="79"/>
      <c r="F1025" s="1" t="s">
        <v>439</v>
      </c>
      <c r="G1025" s="1">
        <v>0</v>
      </c>
      <c r="H1025" s="1" t="s">
        <v>440</v>
      </c>
      <c r="J1025" s="1" t="s">
        <v>388</v>
      </c>
    </row>
    <row r="1026" spans="1:10" x14ac:dyDescent="0.25">
      <c r="A1026" s="1" t="s">
        <v>291</v>
      </c>
      <c r="B1026" s="78"/>
      <c r="C1026" s="79"/>
      <c r="D1026" s="79"/>
      <c r="E1026" s="79"/>
      <c r="F1026" s="1" t="s">
        <v>437</v>
      </c>
      <c r="G1026" s="1">
        <v>0</v>
      </c>
      <c r="H1026" s="1" t="s">
        <v>438</v>
      </c>
      <c r="J1026" s="1" t="s">
        <v>388</v>
      </c>
    </row>
    <row r="1027" spans="1:10" x14ac:dyDescent="0.25">
      <c r="A1027" s="1" t="s">
        <v>291</v>
      </c>
      <c r="B1027" s="78"/>
      <c r="C1027" s="79"/>
      <c r="D1027" s="79"/>
      <c r="E1027" s="79"/>
      <c r="F1027" s="1" t="s">
        <v>439</v>
      </c>
      <c r="G1027" s="1">
        <v>1</v>
      </c>
      <c r="H1027" s="1" t="s">
        <v>440</v>
      </c>
      <c r="J1027" s="1" t="s">
        <v>388</v>
      </c>
    </row>
    <row r="1028" spans="1:10" x14ac:dyDescent="0.25">
      <c r="A1028" s="1" t="s">
        <v>294</v>
      </c>
      <c r="B1028" s="78" t="s">
        <v>294</v>
      </c>
      <c r="C1028" s="79" t="s">
        <v>809</v>
      </c>
      <c r="D1028" s="79" t="s">
        <v>1267</v>
      </c>
      <c r="E1028" s="79" t="s">
        <v>815</v>
      </c>
      <c r="F1028" s="1" t="s">
        <v>420</v>
      </c>
      <c r="G1028" s="1">
        <v>1257</v>
      </c>
      <c r="H1028" s="1" t="s">
        <v>421</v>
      </c>
      <c r="I1028" s="1" t="s">
        <v>422</v>
      </c>
      <c r="J1028" s="1" t="s">
        <v>388</v>
      </c>
    </row>
    <row r="1029" spans="1:10" x14ac:dyDescent="0.25">
      <c r="A1029" s="1" t="s">
        <v>294</v>
      </c>
      <c r="B1029" s="78"/>
      <c r="C1029" s="79"/>
      <c r="D1029" s="79"/>
      <c r="E1029" s="79"/>
      <c r="F1029" s="1" t="s">
        <v>423</v>
      </c>
      <c r="G1029" s="1">
        <v>3.28</v>
      </c>
      <c r="H1029" s="1" t="s">
        <v>424</v>
      </c>
      <c r="I1029" s="1" t="s">
        <v>425</v>
      </c>
      <c r="J1029" s="1" t="s">
        <v>388</v>
      </c>
    </row>
    <row r="1030" spans="1:10" x14ac:dyDescent="0.25">
      <c r="A1030" s="1" t="s">
        <v>294</v>
      </c>
      <c r="B1030" s="78"/>
      <c r="C1030" s="79"/>
      <c r="D1030" s="79"/>
      <c r="E1030" s="79"/>
      <c r="F1030" s="1" t="s">
        <v>420</v>
      </c>
      <c r="G1030" s="1">
        <v>949</v>
      </c>
      <c r="H1030" s="1" t="s">
        <v>428</v>
      </c>
      <c r="I1030" s="1" t="s">
        <v>422</v>
      </c>
      <c r="J1030" s="1" t="s">
        <v>388</v>
      </c>
    </row>
    <row r="1031" spans="1:10" x14ac:dyDescent="0.25">
      <c r="A1031" s="1" t="s">
        <v>294</v>
      </c>
      <c r="B1031" s="78"/>
      <c r="C1031" s="79"/>
      <c r="D1031" s="79"/>
      <c r="E1031" s="79"/>
      <c r="F1031" s="1" t="s">
        <v>423</v>
      </c>
      <c r="G1031" s="1">
        <v>2.68</v>
      </c>
      <c r="H1031" s="1" t="s">
        <v>429</v>
      </c>
      <c r="I1031" s="1" t="s">
        <v>425</v>
      </c>
      <c r="J1031" s="1" t="s">
        <v>388</v>
      </c>
    </row>
    <row r="1032" spans="1:10" x14ac:dyDescent="0.25">
      <c r="A1032" s="1" t="s">
        <v>294</v>
      </c>
      <c r="B1032" s="78"/>
      <c r="C1032" s="79"/>
      <c r="D1032" s="79"/>
      <c r="E1032" s="79"/>
      <c r="F1032" s="1" t="s">
        <v>420</v>
      </c>
      <c r="G1032" s="1">
        <v>2138</v>
      </c>
      <c r="H1032" s="1" t="s">
        <v>431</v>
      </c>
      <c r="I1032" s="1" t="s">
        <v>422</v>
      </c>
      <c r="J1032" s="1" t="s">
        <v>388</v>
      </c>
    </row>
    <row r="1033" spans="1:10" x14ac:dyDescent="0.25">
      <c r="A1033" s="1" t="s">
        <v>294</v>
      </c>
      <c r="B1033" s="78"/>
      <c r="C1033" s="79"/>
      <c r="D1033" s="79"/>
      <c r="E1033" s="79"/>
      <c r="F1033" s="1" t="s">
        <v>423</v>
      </c>
      <c r="G1033" s="1">
        <v>2.91</v>
      </c>
      <c r="H1033" s="1" t="s">
        <v>432</v>
      </c>
      <c r="I1033" s="1" t="s">
        <v>425</v>
      </c>
      <c r="J1033" s="1" t="s">
        <v>388</v>
      </c>
    </row>
    <row r="1034" spans="1:10" x14ac:dyDescent="0.25">
      <c r="A1034" s="1" t="s">
        <v>294</v>
      </c>
      <c r="B1034" s="78"/>
      <c r="C1034" s="79"/>
      <c r="D1034" s="79"/>
      <c r="E1034" s="79"/>
      <c r="F1034" s="1" t="s">
        <v>829</v>
      </c>
      <c r="G1034" s="1">
        <v>0.13700000000000001</v>
      </c>
      <c r="H1034" s="1" t="s">
        <v>1268</v>
      </c>
      <c r="I1034" s="1" t="s">
        <v>295</v>
      </c>
      <c r="J1034" s="1" t="s">
        <v>388</v>
      </c>
    </row>
    <row r="1035" spans="1:10" x14ac:dyDescent="0.25">
      <c r="A1035" s="1" t="s">
        <v>297</v>
      </c>
      <c r="B1035" s="78" t="s">
        <v>297</v>
      </c>
      <c r="C1035" s="79" t="s">
        <v>809</v>
      </c>
      <c r="D1035" s="79" t="s">
        <v>1269</v>
      </c>
      <c r="E1035" s="79" t="s">
        <v>815</v>
      </c>
      <c r="F1035" s="1" t="s">
        <v>420</v>
      </c>
      <c r="G1035" s="1">
        <v>1257</v>
      </c>
      <c r="H1035" s="1" t="s">
        <v>421</v>
      </c>
      <c r="I1035" s="1" t="s">
        <v>422</v>
      </c>
      <c r="J1035" s="1" t="s">
        <v>388</v>
      </c>
    </row>
    <row r="1036" spans="1:10" x14ac:dyDescent="0.25">
      <c r="A1036" s="1" t="s">
        <v>297</v>
      </c>
      <c r="B1036" s="78"/>
      <c r="C1036" s="79"/>
      <c r="D1036" s="79"/>
      <c r="E1036" s="79"/>
      <c r="F1036" s="1" t="s">
        <v>423</v>
      </c>
      <c r="G1036" s="1">
        <v>3.28</v>
      </c>
      <c r="H1036" s="1" t="s">
        <v>424</v>
      </c>
      <c r="I1036" s="1" t="s">
        <v>425</v>
      </c>
      <c r="J1036" s="1" t="s">
        <v>388</v>
      </c>
    </row>
    <row r="1037" spans="1:10" x14ac:dyDescent="0.25">
      <c r="A1037" s="1" t="s">
        <v>297</v>
      </c>
      <c r="B1037" s="78"/>
      <c r="C1037" s="79"/>
      <c r="D1037" s="79"/>
      <c r="E1037" s="79"/>
      <c r="F1037" s="1" t="s">
        <v>420</v>
      </c>
      <c r="G1037" s="1">
        <v>949</v>
      </c>
      <c r="H1037" s="1" t="s">
        <v>428</v>
      </c>
      <c r="I1037" s="1" t="s">
        <v>422</v>
      </c>
      <c r="J1037" s="1" t="s">
        <v>388</v>
      </c>
    </row>
    <row r="1038" spans="1:10" x14ac:dyDescent="0.25">
      <c r="A1038" s="1" t="s">
        <v>297</v>
      </c>
      <c r="B1038" s="78"/>
      <c r="C1038" s="79"/>
      <c r="D1038" s="79"/>
      <c r="E1038" s="79"/>
      <c r="F1038" s="1" t="s">
        <v>423</v>
      </c>
      <c r="G1038" s="1">
        <v>2.68</v>
      </c>
      <c r="H1038" s="1" t="s">
        <v>429</v>
      </c>
      <c r="I1038" s="1" t="s">
        <v>425</v>
      </c>
      <c r="J1038" s="1" t="s">
        <v>388</v>
      </c>
    </row>
    <row r="1039" spans="1:10" x14ac:dyDescent="0.25">
      <c r="A1039" s="1" t="s">
        <v>297</v>
      </c>
      <c r="B1039" s="78"/>
      <c r="C1039" s="79"/>
      <c r="D1039" s="79"/>
      <c r="E1039" s="79"/>
      <c r="F1039" s="1" t="s">
        <v>420</v>
      </c>
      <c r="G1039" s="1">
        <v>2138</v>
      </c>
      <c r="H1039" s="1" t="s">
        <v>431</v>
      </c>
      <c r="I1039" s="1" t="s">
        <v>422</v>
      </c>
      <c r="J1039" s="1" t="s">
        <v>388</v>
      </c>
    </row>
    <row r="1040" spans="1:10" x14ac:dyDescent="0.25">
      <c r="A1040" s="1" t="s">
        <v>297</v>
      </c>
      <c r="B1040" s="78"/>
      <c r="C1040" s="79"/>
      <c r="D1040" s="79"/>
      <c r="E1040" s="79"/>
      <c r="F1040" s="1" t="s">
        <v>423</v>
      </c>
      <c r="G1040" s="1">
        <v>2.91</v>
      </c>
      <c r="H1040" s="1" t="s">
        <v>432</v>
      </c>
      <c r="I1040" s="1" t="s">
        <v>425</v>
      </c>
      <c r="J1040" s="1" t="s">
        <v>388</v>
      </c>
    </row>
    <row r="1041" spans="1:10" x14ac:dyDescent="0.25">
      <c r="A1041" s="1" t="s">
        <v>297</v>
      </c>
      <c r="B1041" s="78"/>
      <c r="C1041" s="79"/>
      <c r="D1041" s="79"/>
      <c r="E1041" s="79"/>
      <c r="F1041" s="1" t="s">
        <v>1270</v>
      </c>
      <c r="G1041" s="1">
        <v>0.183</v>
      </c>
      <c r="H1041" s="1" t="s">
        <v>1271</v>
      </c>
      <c r="I1041" s="1" t="s">
        <v>1272</v>
      </c>
      <c r="J1041" s="1" t="s">
        <v>388</v>
      </c>
    </row>
    <row r="1042" spans="1:10" x14ac:dyDescent="0.25">
      <c r="A1042" s="1" t="s">
        <v>302</v>
      </c>
      <c r="B1042" s="78" t="s">
        <v>302</v>
      </c>
      <c r="C1042" s="79" t="s">
        <v>809</v>
      </c>
      <c r="D1042" s="79" t="s">
        <v>1273</v>
      </c>
      <c r="E1042" s="79" t="s">
        <v>815</v>
      </c>
      <c r="F1042" s="1" t="s">
        <v>420</v>
      </c>
      <c r="G1042" s="1">
        <v>1257</v>
      </c>
      <c r="H1042" s="1" t="s">
        <v>421</v>
      </c>
      <c r="I1042" s="1" t="s">
        <v>422</v>
      </c>
      <c r="J1042" s="1" t="s">
        <v>388</v>
      </c>
    </row>
    <row r="1043" spans="1:10" x14ac:dyDescent="0.25">
      <c r="A1043" s="1" t="s">
        <v>302</v>
      </c>
      <c r="B1043" s="78"/>
      <c r="C1043" s="79"/>
      <c r="D1043" s="79"/>
      <c r="E1043" s="79"/>
      <c r="F1043" s="1" t="s">
        <v>423</v>
      </c>
      <c r="G1043" s="1">
        <v>3.28</v>
      </c>
      <c r="H1043" s="1" t="s">
        <v>424</v>
      </c>
      <c r="I1043" s="1" t="s">
        <v>425</v>
      </c>
      <c r="J1043" s="1" t="s">
        <v>388</v>
      </c>
    </row>
    <row r="1044" spans="1:10" x14ac:dyDescent="0.25">
      <c r="A1044" s="1" t="s">
        <v>302</v>
      </c>
      <c r="B1044" s="78"/>
      <c r="C1044" s="79"/>
      <c r="D1044" s="79"/>
      <c r="E1044" s="79"/>
      <c r="F1044" s="1" t="s">
        <v>420</v>
      </c>
      <c r="G1044" s="1">
        <v>949</v>
      </c>
      <c r="H1044" s="1" t="s">
        <v>428</v>
      </c>
      <c r="I1044" s="1" t="s">
        <v>422</v>
      </c>
      <c r="J1044" s="1" t="s">
        <v>388</v>
      </c>
    </row>
    <row r="1045" spans="1:10" x14ac:dyDescent="0.25">
      <c r="A1045" s="1" t="s">
        <v>302</v>
      </c>
      <c r="B1045" s="78"/>
      <c r="C1045" s="79"/>
      <c r="D1045" s="79"/>
      <c r="E1045" s="79"/>
      <c r="F1045" s="1" t="s">
        <v>423</v>
      </c>
      <c r="G1045" s="1">
        <v>2.68</v>
      </c>
      <c r="H1045" s="1" t="s">
        <v>429</v>
      </c>
      <c r="I1045" s="1" t="s">
        <v>425</v>
      </c>
      <c r="J1045" s="1" t="s">
        <v>388</v>
      </c>
    </row>
    <row r="1046" spans="1:10" x14ac:dyDescent="0.25">
      <c r="A1046" s="1" t="s">
        <v>302</v>
      </c>
      <c r="B1046" s="78"/>
      <c r="C1046" s="79"/>
      <c r="D1046" s="79"/>
      <c r="E1046" s="79"/>
      <c r="F1046" s="1" t="s">
        <v>420</v>
      </c>
      <c r="G1046" s="1">
        <v>2138</v>
      </c>
      <c r="H1046" s="1" t="s">
        <v>431</v>
      </c>
      <c r="I1046" s="1" t="s">
        <v>422</v>
      </c>
      <c r="J1046" s="1" t="s">
        <v>388</v>
      </c>
    </row>
    <row r="1047" spans="1:10" x14ac:dyDescent="0.25">
      <c r="A1047" s="1" t="s">
        <v>302</v>
      </c>
      <c r="B1047" s="78"/>
      <c r="C1047" s="79"/>
      <c r="D1047" s="79"/>
      <c r="E1047" s="79"/>
      <c r="F1047" s="1" t="s">
        <v>423</v>
      </c>
      <c r="G1047" s="1">
        <v>2.91</v>
      </c>
      <c r="H1047" s="1" t="s">
        <v>432</v>
      </c>
      <c r="I1047" s="1" t="s">
        <v>425</v>
      </c>
      <c r="J1047" s="1" t="s">
        <v>388</v>
      </c>
    </row>
    <row r="1048" spans="1:10" x14ac:dyDescent="0.25">
      <c r="A1048" s="1" t="s">
        <v>302</v>
      </c>
      <c r="B1048" s="78"/>
      <c r="C1048" s="79"/>
      <c r="D1048" s="79"/>
      <c r="E1048" s="79"/>
      <c r="F1048" s="1" t="s">
        <v>1274</v>
      </c>
      <c r="G1048" s="1">
        <v>0.17</v>
      </c>
      <c r="H1048" s="1" t="s">
        <v>1275</v>
      </c>
      <c r="I1048" s="1" t="s">
        <v>1276</v>
      </c>
      <c r="J1048" s="1" t="s">
        <v>388</v>
      </c>
    </row>
    <row r="1049" spans="1:10" x14ac:dyDescent="0.25">
      <c r="A1049" s="1" t="s">
        <v>310</v>
      </c>
      <c r="B1049" s="78" t="s">
        <v>310</v>
      </c>
      <c r="C1049" s="79" t="s">
        <v>556</v>
      </c>
      <c r="D1049" s="79" t="s">
        <v>963</v>
      </c>
      <c r="E1049" s="79" t="s">
        <v>558</v>
      </c>
      <c r="F1049" s="1" t="s">
        <v>558</v>
      </c>
      <c r="G1049" s="1">
        <v>361.75</v>
      </c>
      <c r="H1049" s="1" t="s">
        <v>559</v>
      </c>
      <c r="I1049" s="1" t="s">
        <v>560</v>
      </c>
      <c r="J1049" s="1" t="s">
        <v>388</v>
      </c>
    </row>
    <row r="1050" spans="1:10" x14ac:dyDescent="0.25">
      <c r="A1050" s="1" t="s">
        <v>310</v>
      </c>
      <c r="B1050" s="78"/>
      <c r="C1050" s="79"/>
      <c r="D1050" s="79"/>
      <c r="E1050" s="79"/>
      <c r="F1050" s="1" t="s">
        <v>829</v>
      </c>
      <c r="G1050" s="1">
        <v>0.11</v>
      </c>
      <c r="H1050" s="1" t="s">
        <v>1277</v>
      </c>
      <c r="I1050" s="1" t="s">
        <v>1278</v>
      </c>
      <c r="J1050" s="1" t="s">
        <v>388</v>
      </c>
    </row>
    <row r="1051" spans="1:10" x14ac:dyDescent="0.25">
      <c r="A1051" s="1" t="s">
        <v>313</v>
      </c>
      <c r="B1051" s="3" t="s">
        <v>313</v>
      </c>
      <c r="C1051" s="2" t="s">
        <v>556</v>
      </c>
      <c r="E1051" s="2" t="s">
        <v>1279</v>
      </c>
      <c r="F1051" s="1" t="s">
        <v>1279</v>
      </c>
      <c r="G1051" s="1">
        <v>900.9</v>
      </c>
      <c r="H1051" s="1" t="s">
        <v>1280</v>
      </c>
      <c r="I1051" s="1" t="s">
        <v>1281</v>
      </c>
      <c r="J1051" s="1" t="s">
        <v>388</v>
      </c>
    </row>
    <row r="1052" spans="1:10" x14ac:dyDescent="0.25">
      <c r="A1052" s="1" t="s">
        <v>314</v>
      </c>
      <c r="B1052" s="78" t="s">
        <v>314</v>
      </c>
      <c r="C1052" s="79" t="s">
        <v>809</v>
      </c>
      <c r="D1052" s="79" t="s">
        <v>1171</v>
      </c>
      <c r="E1052" s="79" t="s">
        <v>815</v>
      </c>
      <c r="F1052" s="1" t="s">
        <v>420</v>
      </c>
      <c r="G1052" s="1">
        <v>1257</v>
      </c>
      <c r="H1052" s="1" t="s">
        <v>421</v>
      </c>
      <c r="I1052" s="1" t="s">
        <v>422</v>
      </c>
      <c r="J1052" s="1" t="s">
        <v>388</v>
      </c>
    </row>
    <row r="1053" spans="1:10" x14ac:dyDescent="0.25">
      <c r="A1053" s="1" t="s">
        <v>314</v>
      </c>
      <c r="B1053" s="78"/>
      <c r="C1053" s="79"/>
      <c r="D1053" s="79"/>
      <c r="E1053" s="79"/>
      <c r="F1053" s="1" t="s">
        <v>423</v>
      </c>
      <c r="G1053" s="1">
        <v>3.28</v>
      </c>
      <c r="H1053" s="1" t="s">
        <v>424</v>
      </c>
      <c r="I1053" s="1" t="s">
        <v>425</v>
      </c>
      <c r="J1053" s="1" t="s">
        <v>388</v>
      </c>
    </row>
    <row r="1054" spans="1:10" x14ac:dyDescent="0.25">
      <c r="A1054" s="1" t="s">
        <v>314</v>
      </c>
      <c r="B1054" s="78"/>
      <c r="C1054" s="79"/>
      <c r="D1054" s="79"/>
      <c r="E1054" s="79"/>
      <c r="F1054" s="1" t="s">
        <v>420</v>
      </c>
      <c r="G1054" s="1">
        <v>949</v>
      </c>
      <c r="H1054" s="1" t="s">
        <v>428</v>
      </c>
      <c r="I1054" s="1" t="s">
        <v>422</v>
      </c>
      <c r="J1054" s="1" t="s">
        <v>388</v>
      </c>
    </row>
    <row r="1055" spans="1:10" x14ac:dyDescent="0.25">
      <c r="A1055" s="1" t="s">
        <v>314</v>
      </c>
      <c r="B1055" s="78"/>
      <c r="C1055" s="79"/>
      <c r="D1055" s="79"/>
      <c r="E1055" s="79"/>
      <c r="F1055" s="1" t="s">
        <v>423</v>
      </c>
      <c r="G1055" s="1">
        <v>2.68</v>
      </c>
      <c r="H1055" s="1" t="s">
        <v>429</v>
      </c>
      <c r="I1055" s="1" t="s">
        <v>425</v>
      </c>
      <c r="J1055" s="1" t="s">
        <v>388</v>
      </c>
    </row>
    <row r="1056" spans="1:10" x14ac:dyDescent="0.25">
      <c r="A1056" s="1" t="s">
        <v>314</v>
      </c>
      <c r="B1056" s="78"/>
      <c r="C1056" s="79"/>
      <c r="D1056" s="79"/>
      <c r="E1056" s="79"/>
      <c r="F1056" s="1" t="s">
        <v>420</v>
      </c>
      <c r="G1056" s="1">
        <v>2138</v>
      </c>
      <c r="H1056" s="1" t="s">
        <v>431</v>
      </c>
      <c r="I1056" s="1" t="s">
        <v>422</v>
      </c>
      <c r="J1056" s="1" t="s">
        <v>388</v>
      </c>
    </row>
    <row r="1057" spans="1:10" x14ac:dyDescent="0.25">
      <c r="A1057" s="1" t="s">
        <v>314</v>
      </c>
      <c r="B1057" s="78"/>
      <c r="C1057" s="79"/>
      <c r="D1057" s="79"/>
      <c r="E1057" s="79"/>
      <c r="F1057" s="1" t="s">
        <v>423</v>
      </c>
      <c r="G1057" s="1">
        <v>2.91</v>
      </c>
      <c r="H1057" s="1" t="s">
        <v>432</v>
      </c>
      <c r="I1057" s="1" t="s">
        <v>425</v>
      </c>
      <c r="J1057" s="1" t="s">
        <v>388</v>
      </c>
    </row>
    <row r="1058" spans="1:10" x14ac:dyDescent="0.25">
      <c r="A1058" s="1" t="s">
        <v>314</v>
      </c>
      <c r="B1058" s="78"/>
      <c r="C1058" s="79"/>
      <c r="D1058" s="79"/>
      <c r="E1058" s="79"/>
      <c r="F1058" s="1" t="s">
        <v>829</v>
      </c>
      <c r="G1058" s="1">
        <v>7.6249999999999998E-2</v>
      </c>
      <c r="H1058" s="1" t="s">
        <v>1282</v>
      </c>
      <c r="I1058" s="1" t="s">
        <v>295</v>
      </c>
      <c r="J1058" s="1" t="s">
        <v>388</v>
      </c>
    </row>
    <row r="1059" spans="1:10" ht="15" customHeight="1" x14ac:dyDescent="0.25">
      <c r="A1059" s="1" t="s">
        <v>1283</v>
      </c>
      <c r="B1059" s="78" t="s">
        <v>1283</v>
      </c>
      <c r="C1059" s="79" t="s">
        <v>417</v>
      </c>
      <c r="D1059" s="79" t="s">
        <v>1284</v>
      </c>
      <c r="E1059" s="79" t="s">
        <v>1088</v>
      </c>
      <c r="F1059" s="1" t="s">
        <v>1088</v>
      </c>
      <c r="G1059" s="1">
        <v>13883</v>
      </c>
      <c r="H1059" s="1" t="s">
        <v>1285</v>
      </c>
      <c r="I1059" s="1" t="s">
        <v>486</v>
      </c>
      <c r="J1059" s="1" t="s">
        <v>388</v>
      </c>
    </row>
    <row r="1060" spans="1:10" x14ac:dyDescent="0.25">
      <c r="A1060" s="1" t="s">
        <v>1283</v>
      </c>
      <c r="B1060" s="78"/>
      <c r="C1060" s="79"/>
      <c r="D1060" s="79"/>
      <c r="E1060" s="79"/>
      <c r="F1060" s="1" t="s">
        <v>1088</v>
      </c>
      <c r="G1060" s="1">
        <v>8350</v>
      </c>
      <c r="H1060" s="1" t="s">
        <v>1286</v>
      </c>
      <c r="I1060" s="1" t="s">
        <v>490</v>
      </c>
      <c r="J1060" s="1" t="s">
        <v>388</v>
      </c>
    </row>
    <row r="1061" spans="1:10" x14ac:dyDescent="0.25">
      <c r="A1061" s="1" t="s">
        <v>1283</v>
      </c>
      <c r="B1061" s="78"/>
      <c r="C1061" s="79"/>
      <c r="D1061" s="79"/>
      <c r="E1061" s="79"/>
      <c r="F1061" s="1" t="s">
        <v>1088</v>
      </c>
      <c r="G1061" s="1">
        <v>10090</v>
      </c>
      <c r="H1061" s="1" t="s">
        <v>1287</v>
      </c>
      <c r="I1061" s="1" t="s">
        <v>493</v>
      </c>
      <c r="J1061" s="1" t="s">
        <v>388</v>
      </c>
    </row>
    <row r="1062" spans="1:10" x14ac:dyDescent="0.25">
      <c r="A1062" s="1" t="s">
        <v>1283</v>
      </c>
      <c r="B1062" s="78"/>
      <c r="C1062" s="79"/>
      <c r="D1062" s="79"/>
      <c r="E1062" s="79"/>
      <c r="F1062" s="1" t="s">
        <v>1092</v>
      </c>
      <c r="G1062" s="1">
        <v>73</v>
      </c>
      <c r="H1062" s="1" t="s">
        <v>1288</v>
      </c>
      <c r="I1062" s="1" t="s">
        <v>486</v>
      </c>
      <c r="J1062" s="1" t="s">
        <v>388</v>
      </c>
    </row>
    <row r="1063" spans="1:10" x14ac:dyDescent="0.25">
      <c r="A1063" s="1" t="s">
        <v>1283</v>
      </c>
      <c r="B1063" s="78"/>
      <c r="C1063" s="79"/>
      <c r="D1063" s="79"/>
      <c r="E1063" s="79"/>
      <c r="F1063" s="1" t="s">
        <v>1092</v>
      </c>
      <c r="G1063" s="1">
        <v>30</v>
      </c>
      <c r="H1063" s="1" t="s">
        <v>1289</v>
      </c>
      <c r="I1063" s="1" t="s">
        <v>490</v>
      </c>
      <c r="J1063" s="1" t="s">
        <v>388</v>
      </c>
    </row>
    <row r="1064" spans="1:10" x14ac:dyDescent="0.25">
      <c r="A1064" s="1" t="s">
        <v>1283</v>
      </c>
      <c r="B1064" s="78"/>
      <c r="C1064" s="79"/>
      <c r="D1064" s="79"/>
      <c r="E1064" s="79"/>
      <c r="F1064" s="1" t="s">
        <v>1092</v>
      </c>
      <c r="G1064" s="1">
        <v>59</v>
      </c>
      <c r="H1064" s="1" t="s">
        <v>1290</v>
      </c>
      <c r="I1064" s="1" t="s">
        <v>493</v>
      </c>
      <c r="J1064" s="1" t="s">
        <v>388</v>
      </c>
    </row>
    <row r="1065" spans="1:10" ht="15" customHeight="1" x14ac:dyDescent="0.25">
      <c r="A1065" s="1" t="s">
        <v>319</v>
      </c>
      <c r="B1065" s="78" t="s">
        <v>319</v>
      </c>
      <c r="C1065" s="79" t="s">
        <v>1149</v>
      </c>
      <c r="D1065" s="79" t="s">
        <v>1291</v>
      </c>
      <c r="E1065" s="79" t="s">
        <v>1292</v>
      </c>
      <c r="F1065" s="1" t="s">
        <v>420</v>
      </c>
      <c r="G1065" s="1">
        <v>1257</v>
      </c>
      <c r="H1065" s="1" t="s">
        <v>421</v>
      </c>
      <c r="I1065" s="1" t="s">
        <v>422</v>
      </c>
      <c r="J1065" s="1" t="s">
        <v>388</v>
      </c>
    </row>
    <row r="1066" spans="1:10" x14ac:dyDescent="0.25">
      <c r="A1066" s="1" t="s">
        <v>319</v>
      </c>
      <c r="B1066" s="78"/>
      <c r="C1066" s="79"/>
      <c r="D1066" s="79"/>
      <c r="E1066" s="79"/>
      <c r="F1066" s="1" t="s">
        <v>1293</v>
      </c>
      <c r="G1066" s="1">
        <v>3.39</v>
      </c>
      <c r="H1066" s="1" t="s">
        <v>1294</v>
      </c>
      <c r="I1066" s="1" t="s">
        <v>425</v>
      </c>
      <c r="J1066" s="1" t="s">
        <v>388</v>
      </c>
    </row>
    <row r="1067" spans="1:10" x14ac:dyDescent="0.25">
      <c r="A1067" s="1" t="s">
        <v>319</v>
      </c>
      <c r="B1067" s="78"/>
      <c r="C1067" s="79"/>
      <c r="D1067" s="79"/>
      <c r="E1067" s="79"/>
      <c r="F1067" s="1" t="s">
        <v>508</v>
      </c>
      <c r="G1067" s="1">
        <v>2.77</v>
      </c>
      <c r="H1067" s="1" t="s">
        <v>509</v>
      </c>
      <c r="I1067" s="1" t="s">
        <v>425</v>
      </c>
      <c r="J1067" s="1" t="s">
        <v>388</v>
      </c>
    </row>
    <row r="1068" spans="1:10" x14ac:dyDescent="0.25">
      <c r="A1068" s="1" t="s">
        <v>319</v>
      </c>
      <c r="B1068" s="78"/>
      <c r="C1068" s="79"/>
      <c r="D1068" s="79"/>
      <c r="E1068" s="79"/>
      <c r="F1068" s="1" t="s">
        <v>423</v>
      </c>
      <c r="G1068" s="1">
        <v>3.28</v>
      </c>
      <c r="H1068" s="1" t="s">
        <v>424</v>
      </c>
      <c r="I1068" s="1" t="s">
        <v>425</v>
      </c>
      <c r="J1068" s="1" t="s">
        <v>388</v>
      </c>
    </row>
    <row r="1069" spans="1:10" x14ac:dyDescent="0.25">
      <c r="A1069" s="1" t="s">
        <v>319</v>
      </c>
      <c r="B1069" s="78"/>
      <c r="C1069" s="79"/>
      <c r="D1069" s="79"/>
      <c r="E1069" s="79"/>
      <c r="F1069" s="1" t="s">
        <v>426</v>
      </c>
      <c r="G1069" s="1">
        <v>1.36</v>
      </c>
      <c r="H1069" s="1" t="s">
        <v>427</v>
      </c>
      <c r="I1069" s="1" t="s">
        <v>425</v>
      </c>
      <c r="J1069" s="1" t="s">
        <v>388</v>
      </c>
    </row>
    <row r="1070" spans="1:10" x14ac:dyDescent="0.25">
      <c r="A1070" s="1" t="s">
        <v>319</v>
      </c>
      <c r="B1070" s="78"/>
      <c r="C1070" s="79"/>
      <c r="D1070" s="79"/>
      <c r="E1070" s="79"/>
      <c r="F1070" s="1" t="s">
        <v>420</v>
      </c>
      <c r="G1070" s="1">
        <v>949</v>
      </c>
      <c r="H1070" s="1" t="s">
        <v>428</v>
      </c>
      <c r="I1070" s="1" t="s">
        <v>422</v>
      </c>
      <c r="J1070" s="1" t="s">
        <v>388</v>
      </c>
    </row>
    <row r="1071" spans="1:10" x14ac:dyDescent="0.25">
      <c r="A1071" s="1" t="s">
        <v>319</v>
      </c>
      <c r="B1071" s="78"/>
      <c r="C1071" s="79"/>
      <c r="D1071" s="79"/>
      <c r="E1071" s="79"/>
      <c r="F1071" s="1" t="s">
        <v>1293</v>
      </c>
      <c r="G1071" s="1">
        <v>1.02</v>
      </c>
      <c r="H1071" s="1" t="s">
        <v>1295</v>
      </c>
      <c r="I1071" s="1" t="s">
        <v>425</v>
      </c>
      <c r="J1071" s="1" t="s">
        <v>388</v>
      </c>
    </row>
    <row r="1072" spans="1:10" x14ac:dyDescent="0.25">
      <c r="A1072" s="1" t="s">
        <v>319</v>
      </c>
      <c r="B1072" s="78"/>
      <c r="C1072" s="79"/>
      <c r="D1072" s="79"/>
      <c r="E1072" s="79"/>
      <c r="F1072" s="1" t="s">
        <v>508</v>
      </c>
      <c r="G1072" s="1">
        <v>1.75</v>
      </c>
      <c r="H1072" s="1" t="s">
        <v>510</v>
      </c>
      <c r="I1072" s="1" t="s">
        <v>425</v>
      </c>
      <c r="J1072" s="1" t="s">
        <v>388</v>
      </c>
    </row>
    <row r="1073" spans="1:10" x14ac:dyDescent="0.25">
      <c r="A1073" s="1" t="s">
        <v>319</v>
      </c>
      <c r="B1073" s="78"/>
      <c r="C1073" s="79"/>
      <c r="D1073" s="79"/>
      <c r="E1073" s="79"/>
      <c r="F1073" s="1" t="s">
        <v>423</v>
      </c>
      <c r="G1073" s="1">
        <v>2.68</v>
      </c>
      <c r="H1073" s="1" t="s">
        <v>429</v>
      </c>
      <c r="I1073" s="1" t="s">
        <v>425</v>
      </c>
      <c r="J1073" s="1" t="s">
        <v>388</v>
      </c>
    </row>
    <row r="1074" spans="1:10" x14ac:dyDescent="0.25">
      <c r="A1074" s="1" t="s">
        <v>319</v>
      </c>
      <c r="B1074" s="78"/>
      <c r="C1074" s="79"/>
      <c r="D1074" s="79"/>
      <c r="E1074" s="79"/>
      <c r="F1074" s="1" t="s">
        <v>426</v>
      </c>
      <c r="G1074" s="1">
        <v>0.23</v>
      </c>
      <c r="H1074" s="1" t="s">
        <v>430</v>
      </c>
      <c r="I1074" s="1" t="s">
        <v>425</v>
      </c>
      <c r="J1074" s="1" t="s">
        <v>388</v>
      </c>
    </row>
    <row r="1075" spans="1:10" x14ac:dyDescent="0.25">
      <c r="A1075" s="1" t="s">
        <v>319</v>
      </c>
      <c r="B1075" s="78"/>
      <c r="C1075" s="79"/>
      <c r="D1075" s="79"/>
      <c r="E1075" s="79"/>
      <c r="F1075" s="1" t="s">
        <v>420</v>
      </c>
      <c r="G1075" s="1">
        <v>2138</v>
      </c>
      <c r="H1075" s="1" t="s">
        <v>431</v>
      </c>
      <c r="I1075" s="1" t="s">
        <v>422</v>
      </c>
      <c r="J1075" s="1" t="s">
        <v>388</v>
      </c>
    </row>
    <row r="1076" spans="1:10" x14ac:dyDescent="0.25">
      <c r="A1076" s="1" t="s">
        <v>319</v>
      </c>
      <c r="B1076" s="78"/>
      <c r="C1076" s="79"/>
      <c r="D1076" s="79"/>
      <c r="E1076" s="79"/>
      <c r="F1076" s="1" t="s">
        <v>1293</v>
      </c>
      <c r="G1076" s="1">
        <v>1.78</v>
      </c>
      <c r="H1076" s="1" t="s">
        <v>1296</v>
      </c>
      <c r="I1076" s="1" t="s">
        <v>425</v>
      </c>
      <c r="J1076" s="1" t="s">
        <v>388</v>
      </c>
    </row>
    <row r="1077" spans="1:10" x14ac:dyDescent="0.25">
      <c r="A1077" s="1" t="s">
        <v>319</v>
      </c>
      <c r="B1077" s="78"/>
      <c r="C1077" s="79"/>
      <c r="D1077" s="79"/>
      <c r="E1077" s="79"/>
      <c r="F1077" s="1" t="s">
        <v>508</v>
      </c>
      <c r="G1077" s="1">
        <v>0.47</v>
      </c>
      <c r="H1077" s="1" t="s">
        <v>511</v>
      </c>
      <c r="I1077" s="1" t="s">
        <v>425</v>
      </c>
      <c r="J1077" s="1" t="s">
        <v>388</v>
      </c>
    </row>
    <row r="1078" spans="1:10" x14ac:dyDescent="0.25">
      <c r="A1078" s="1" t="s">
        <v>319</v>
      </c>
      <c r="B1078" s="78"/>
      <c r="C1078" s="79"/>
      <c r="D1078" s="79"/>
      <c r="E1078" s="79"/>
      <c r="F1078" s="1" t="s">
        <v>423</v>
      </c>
      <c r="G1078" s="1">
        <v>2.89</v>
      </c>
      <c r="H1078" s="1" t="s">
        <v>432</v>
      </c>
      <c r="I1078" s="1" t="s">
        <v>425</v>
      </c>
      <c r="J1078" s="1" t="s">
        <v>388</v>
      </c>
    </row>
    <row r="1079" spans="1:10" x14ac:dyDescent="0.25">
      <c r="A1079" s="1" t="s">
        <v>319</v>
      </c>
      <c r="B1079" s="78"/>
      <c r="C1079" s="79"/>
      <c r="D1079" s="79"/>
      <c r="E1079" s="79"/>
      <c r="F1079" s="1" t="s">
        <v>426</v>
      </c>
      <c r="G1079" s="1">
        <v>0.76</v>
      </c>
      <c r="H1079" s="1" t="s">
        <v>433</v>
      </c>
      <c r="I1079" s="1" t="s">
        <v>425</v>
      </c>
      <c r="J1079" s="1" t="s">
        <v>388</v>
      </c>
    </row>
    <row r="1080" spans="1:10" x14ac:dyDescent="0.25">
      <c r="A1080" s="1" t="s">
        <v>319</v>
      </c>
      <c r="B1080" s="78"/>
      <c r="C1080" s="79"/>
      <c r="D1080" s="79"/>
      <c r="E1080" s="79"/>
      <c r="F1080" s="1" t="s">
        <v>829</v>
      </c>
      <c r="G1080" s="1">
        <v>7.0000000000000001E-3</v>
      </c>
      <c r="H1080" s="1" t="s">
        <v>1297</v>
      </c>
      <c r="I1080" s="1" t="s">
        <v>1298</v>
      </c>
      <c r="J1080" s="1" t="s">
        <v>388</v>
      </c>
    </row>
    <row r="1081" spans="1:10" x14ac:dyDescent="0.25">
      <c r="A1081" s="1" t="s">
        <v>323</v>
      </c>
      <c r="B1081" s="78" t="s">
        <v>323</v>
      </c>
      <c r="C1081" s="79" t="s">
        <v>1149</v>
      </c>
      <c r="D1081" s="79" t="s">
        <v>1229</v>
      </c>
      <c r="E1081" s="79" t="s">
        <v>1151</v>
      </c>
      <c r="F1081" s="1" t="s">
        <v>420</v>
      </c>
      <c r="G1081" s="1">
        <v>949</v>
      </c>
      <c r="H1081" s="1" t="s">
        <v>428</v>
      </c>
      <c r="I1081" s="1" t="s">
        <v>422</v>
      </c>
      <c r="J1081" s="1" t="s">
        <v>388</v>
      </c>
    </row>
    <row r="1082" spans="1:10" x14ac:dyDescent="0.25">
      <c r="A1082" s="1" t="s">
        <v>323</v>
      </c>
      <c r="B1082" s="78"/>
      <c r="C1082" s="79"/>
      <c r="D1082" s="79"/>
      <c r="E1082" s="79"/>
      <c r="F1082" s="1" t="s">
        <v>1152</v>
      </c>
      <c r="G1082" s="1">
        <v>8.41</v>
      </c>
      <c r="H1082" s="1" t="s">
        <v>1154</v>
      </c>
      <c r="I1082" s="1" t="s">
        <v>425</v>
      </c>
      <c r="J1082" s="1" t="s">
        <v>388</v>
      </c>
    </row>
    <row r="1083" spans="1:10" x14ac:dyDescent="0.25">
      <c r="A1083" s="1" t="s">
        <v>323</v>
      </c>
      <c r="B1083" s="78"/>
      <c r="C1083" s="79"/>
      <c r="D1083" s="79"/>
      <c r="E1083" s="79"/>
      <c r="F1083" s="1" t="s">
        <v>420</v>
      </c>
      <c r="G1083" s="1">
        <v>2138</v>
      </c>
      <c r="H1083" s="1" t="s">
        <v>431</v>
      </c>
      <c r="I1083" s="1" t="s">
        <v>422</v>
      </c>
      <c r="J1083" s="1" t="s">
        <v>388</v>
      </c>
    </row>
    <row r="1084" spans="1:10" x14ac:dyDescent="0.25">
      <c r="A1084" s="1" t="s">
        <v>323</v>
      </c>
      <c r="B1084" s="78"/>
      <c r="C1084" s="79"/>
      <c r="D1084" s="79"/>
      <c r="E1084" s="79"/>
      <c r="F1084" s="1" t="s">
        <v>1152</v>
      </c>
      <c r="G1084" s="1">
        <v>9.67</v>
      </c>
      <c r="H1084" s="1" t="s">
        <v>1155</v>
      </c>
      <c r="I1084" s="1" t="s">
        <v>425</v>
      </c>
      <c r="J1084" s="1" t="s">
        <v>388</v>
      </c>
    </row>
    <row r="1085" spans="1:10" x14ac:dyDescent="0.25">
      <c r="A1085" s="1" t="s">
        <v>323</v>
      </c>
      <c r="B1085" s="78"/>
      <c r="C1085" s="79"/>
      <c r="D1085" s="79"/>
      <c r="E1085" s="79"/>
      <c r="F1085" s="1" t="s">
        <v>829</v>
      </c>
      <c r="G1085" s="1">
        <v>7.0000000000000007E-2</v>
      </c>
      <c r="H1085" s="1" t="s">
        <v>1299</v>
      </c>
      <c r="I1085" s="1" t="s">
        <v>1300</v>
      </c>
      <c r="J1085" s="1" t="s">
        <v>388</v>
      </c>
    </row>
    <row r="1086" spans="1:10" ht="15" customHeight="1" x14ac:dyDescent="0.25">
      <c r="A1086" s="1" t="s">
        <v>327</v>
      </c>
      <c r="B1086" s="78" t="s">
        <v>327</v>
      </c>
      <c r="C1086" s="79" t="s">
        <v>819</v>
      </c>
      <c r="D1086" s="79" t="s">
        <v>1301</v>
      </c>
      <c r="E1086" s="79" t="s">
        <v>1302</v>
      </c>
      <c r="F1086" s="1" t="s">
        <v>386</v>
      </c>
      <c r="G1086" s="1">
        <v>365</v>
      </c>
      <c r="H1086" s="1" t="s">
        <v>387</v>
      </c>
      <c r="J1086" s="1" t="s">
        <v>388</v>
      </c>
    </row>
    <row r="1087" spans="1:10" x14ac:dyDescent="0.25">
      <c r="A1087" s="1" t="s">
        <v>327</v>
      </c>
      <c r="B1087" s="78"/>
      <c r="C1087" s="79"/>
      <c r="D1087" s="79"/>
      <c r="E1087" s="79"/>
      <c r="F1087" s="1" t="s">
        <v>420</v>
      </c>
      <c r="G1087" s="1">
        <v>1257</v>
      </c>
      <c r="H1087" s="1" t="s">
        <v>421</v>
      </c>
      <c r="I1087" s="1" t="s">
        <v>422</v>
      </c>
      <c r="J1087" s="1" t="s">
        <v>388</v>
      </c>
    </row>
    <row r="1088" spans="1:10" x14ac:dyDescent="0.25">
      <c r="A1088" s="1" t="s">
        <v>327</v>
      </c>
      <c r="B1088" s="78"/>
      <c r="C1088" s="79"/>
      <c r="D1088" s="79"/>
      <c r="E1088" s="79"/>
      <c r="F1088" s="1" t="s">
        <v>1303</v>
      </c>
      <c r="G1088" s="1">
        <v>0.49</v>
      </c>
      <c r="H1088" s="1" t="s">
        <v>1304</v>
      </c>
      <c r="I1088" s="1" t="s">
        <v>425</v>
      </c>
      <c r="J1088" s="1" t="s">
        <v>388</v>
      </c>
    </row>
    <row r="1089" spans="1:10" x14ac:dyDescent="0.25">
      <c r="A1089" s="1" t="s">
        <v>327</v>
      </c>
      <c r="B1089" s="78"/>
      <c r="C1089" s="79"/>
      <c r="D1089" s="79"/>
      <c r="E1089" s="79"/>
      <c r="F1089" s="1" t="s">
        <v>420</v>
      </c>
      <c r="G1089" s="1">
        <v>949</v>
      </c>
      <c r="H1089" s="1" t="s">
        <v>428</v>
      </c>
      <c r="I1089" s="1" t="s">
        <v>422</v>
      </c>
      <c r="J1089" s="1" t="s">
        <v>388</v>
      </c>
    </row>
    <row r="1090" spans="1:10" x14ac:dyDescent="0.25">
      <c r="A1090" s="1" t="s">
        <v>327</v>
      </c>
      <c r="B1090" s="78"/>
      <c r="C1090" s="79"/>
      <c r="D1090" s="79"/>
      <c r="E1090" s="79"/>
      <c r="F1090" s="1" t="s">
        <v>1303</v>
      </c>
      <c r="G1090" s="1">
        <v>0.61</v>
      </c>
      <c r="H1090" s="1" t="s">
        <v>1305</v>
      </c>
      <c r="I1090" s="1" t="s">
        <v>425</v>
      </c>
      <c r="J1090" s="1" t="s">
        <v>388</v>
      </c>
    </row>
    <row r="1091" spans="1:10" x14ac:dyDescent="0.25">
      <c r="A1091" s="1" t="s">
        <v>327</v>
      </c>
      <c r="B1091" s="78"/>
      <c r="C1091" s="79"/>
      <c r="D1091" s="79"/>
      <c r="E1091" s="79"/>
      <c r="F1091" s="1" t="s">
        <v>1303</v>
      </c>
      <c r="G1091" s="1">
        <v>0.51</v>
      </c>
      <c r="H1091" s="1" t="s">
        <v>1306</v>
      </c>
      <c r="I1091" s="1" t="s">
        <v>425</v>
      </c>
      <c r="J1091" s="1" t="s">
        <v>388</v>
      </c>
    </row>
    <row r="1092" spans="1:10" x14ac:dyDescent="0.25">
      <c r="A1092" s="1" t="s">
        <v>327</v>
      </c>
      <c r="B1092" s="78"/>
      <c r="C1092" s="79"/>
      <c r="D1092" s="79"/>
      <c r="E1092" s="79"/>
      <c r="F1092" s="1" t="s">
        <v>420</v>
      </c>
      <c r="G1092" s="1">
        <v>2138</v>
      </c>
      <c r="H1092" s="1" t="s">
        <v>431</v>
      </c>
      <c r="I1092" s="1" t="s">
        <v>422</v>
      </c>
      <c r="J1092" s="1" t="s">
        <v>388</v>
      </c>
    </row>
    <row r="1093" spans="1:10" x14ac:dyDescent="0.25">
      <c r="A1093" s="1" t="s">
        <v>327</v>
      </c>
      <c r="B1093" s="78"/>
      <c r="C1093" s="79"/>
      <c r="D1093" s="79"/>
      <c r="E1093" s="79"/>
      <c r="F1093" s="1" t="s">
        <v>1307</v>
      </c>
      <c r="G1093" s="1">
        <v>8.9999999999999993E-3</v>
      </c>
      <c r="H1093" s="1" t="s">
        <v>1308</v>
      </c>
      <c r="I1093" s="1" t="s">
        <v>1309</v>
      </c>
      <c r="J1093" s="1" t="s">
        <v>388</v>
      </c>
    </row>
    <row r="1094" spans="1:10" x14ac:dyDescent="0.25">
      <c r="A1094" s="1" t="s">
        <v>327</v>
      </c>
      <c r="B1094" s="78"/>
      <c r="C1094" s="79"/>
      <c r="D1094" s="79"/>
      <c r="E1094" s="79"/>
      <c r="F1094" s="1" t="s">
        <v>1310</v>
      </c>
      <c r="G1094" s="1">
        <v>20</v>
      </c>
      <c r="H1094" s="1" t="s">
        <v>1311</v>
      </c>
      <c r="I1094" s="1" t="s">
        <v>1309</v>
      </c>
      <c r="J1094" s="1" t="s">
        <v>388</v>
      </c>
    </row>
    <row r="1095" spans="1:10" x14ac:dyDescent="0.25">
      <c r="A1095" s="1" t="s">
        <v>327</v>
      </c>
      <c r="B1095" s="78"/>
      <c r="C1095" s="79"/>
      <c r="D1095" s="79"/>
      <c r="E1095" s="79"/>
      <c r="F1095" s="1" t="s">
        <v>1312</v>
      </c>
      <c r="G1095" s="1">
        <v>1</v>
      </c>
      <c r="H1095" s="1" t="s">
        <v>1313</v>
      </c>
      <c r="I1095" s="1" t="s">
        <v>1309</v>
      </c>
      <c r="J1095" s="1" t="s">
        <v>388</v>
      </c>
    </row>
    <row r="1096" spans="1:10" ht="15" customHeight="1" x14ac:dyDescent="0.25">
      <c r="A1096" s="1" t="s">
        <v>330</v>
      </c>
      <c r="B1096" s="78" t="s">
        <v>330</v>
      </c>
      <c r="C1096" s="79" t="s">
        <v>417</v>
      </c>
      <c r="D1096" s="79" t="s">
        <v>832</v>
      </c>
      <c r="E1096" s="79" t="s">
        <v>419</v>
      </c>
      <c r="F1096" s="1" t="s">
        <v>420</v>
      </c>
      <c r="G1096" s="1">
        <v>1257</v>
      </c>
      <c r="H1096" s="1" t="s">
        <v>421</v>
      </c>
      <c r="I1096" s="1" t="s">
        <v>422</v>
      </c>
      <c r="J1096" s="1" t="s">
        <v>388</v>
      </c>
    </row>
    <row r="1097" spans="1:10" x14ac:dyDescent="0.25">
      <c r="A1097" s="1" t="s">
        <v>330</v>
      </c>
      <c r="B1097" s="78"/>
      <c r="C1097" s="79"/>
      <c r="D1097" s="79"/>
      <c r="E1097" s="79"/>
      <c r="F1097" s="1" t="s">
        <v>423</v>
      </c>
      <c r="G1097" s="1">
        <v>3.28</v>
      </c>
      <c r="H1097" s="1" t="s">
        <v>424</v>
      </c>
      <c r="I1097" s="1" t="s">
        <v>425</v>
      </c>
      <c r="J1097" s="1" t="s">
        <v>388</v>
      </c>
    </row>
    <row r="1098" spans="1:10" x14ac:dyDescent="0.25">
      <c r="A1098" s="1" t="s">
        <v>330</v>
      </c>
      <c r="B1098" s="78"/>
      <c r="C1098" s="79"/>
      <c r="D1098" s="79"/>
      <c r="E1098" s="79"/>
      <c r="F1098" s="1" t="s">
        <v>426</v>
      </c>
      <c r="G1098" s="1">
        <v>1.36</v>
      </c>
      <c r="H1098" s="1" t="s">
        <v>427</v>
      </c>
      <c r="I1098" s="1" t="s">
        <v>425</v>
      </c>
      <c r="J1098" s="1" t="s">
        <v>388</v>
      </c>
    </row>
    <row r="1099" spans="1:10" x14ac:dyDescent="0.25">
      <c r="A1099" s="1" t="s">
        <v>330</v>
      </c>
      <c r="B1099" s="78"/>
      <c r="C1099" s="79"/>
      <c r="D1099" s="79"/>
      <c r="E1099" s="79"/>
      <c r="F1099" s="1" t="s">
        <v>420</v>
      </c>
      <c r="G1099" s="1">
        <v>949</v>
      </c>
      <c r="H1099" s="1" t="s">
        <v>428</v>
      </c>
      <c r="I1099" s="1" t="s">
        <v>422</v>
      </c>
      <c r="J1099" s="1" t="s">
        <v>388</v>
      </c>
    </row>
    <row r="1100" spans="1:10" x14ac:dyDescent="0.25">
      <c r="A1100" s="1" t="s">
        <v>330</v>
      </c>
      <c r="B1100" s="78"/>
      <c r="C1100" s="79"/>
      <c r="D1100" s="79"/>
      <c r="E1100" s="79"/>
      <c r="F1100" s="1" t="s">
        <v>423</v>
      </c>
      <c r="G1100" s="1">
        <v>2.68</v>
      </c>
      <c r="H1100" s="1" t="s">
        <v>429</v>
      </c>
      <c r="I1100" s="1" t="s">
        <v>425</v>
      </c>
      <c r="J1100" s="1" t="s">
        <v>388</v>
      </c>
    </row>
    <row r="1101" spans="1:10" x14ac:dyDescent="0.25">
      <c r="A1101" s="1" t="s">
        <v>330</v>
      </c>
      <c r="B1101" s="78"/>
      <c r="C1101" s="79"/>
      <c r="D1101" s="79"/>
      <c r="E1101" s="79"/>
      <c r="F1101" s="1" t="s">
        <v>426</v>
      </c>
      <c r="G1101" s="1">
        <v>0.23</v>
      </c>
      <c r="H1101" s="1" t="s">
        <v>430</v>
      </c>
      <c r="I1101" s="1" t="s">
        <v>425</v>
      </c>
      <c r="J1101" s="1" t="s">
        <v>388</v>
      </c>
    </row>
    <row r="1102" spans="1:10" x14ac:dyDescent="0.25">
      <c r="A1102" s="1" t="s">
        <v>330</v>
      </c>
      <c r="B1102" s="78"/>
      <c r="C1102" s="79"/>
      <c r="D1102" s="79"/>
      <c r="E1102" s="79"/>
      <c r="F1102" s="1" t="s">
        <v>420</v>
      </c>
      <c r="G1102" s="1">
        <v>2138</v>
      </c>
      <c r="H1102" s="1" t="s">
        <v>431</v>
      </c>
      <c r="I1102" s="1" t="s">
        <v>422</v>
      </c>
      <c r="J1102" s="1" t="s">
        <v>388</v>
      </c>
    </row>
    <row r="1103" spans="1:10" x14ac:dyDescent="0.25">
      <c r="A1103" s="1" t="s">
        <v>330</v>
      </c>
      <c r="B1103" s="78"/>
      <c r="C1103" s="79"/>
      <c r="D1103" s="79"/>
      <c r="E1103" s="79"/>
      <c r="F1103" s="1" t="s">
        <v>423</v>
      </c>
      <c r="G1103" s="1">
        <v>2.89</v>
      </c>
      <c r="H1103" s="1" t="s">
        <v>432</v>
      </c>
      <c r="I1103" s="1" t="s">
        <v>425</v>
      </c>
      <c r="J1103" s="1" t="s">
        <v>388</v>
      </c>
    </row>
    <row r="1104" spans="1:10" x14ac:dyDescent="0.25">
      <c r="A1104" s="1" t="s">
        <v>330</v>
      </c>
      <c r="B1104" s="78"/>
      <c r="C1104" s="79"/>
      <c r="D1104" s="79"/>
      <c r="E1104" s="79"/>
      <c r="F1104" s="1" t="s">
        <v>426</v>
      </c>
      <c r="G1104" s="1">
        <v>0.76</v>
      </c>
      <c r="H1104" s="1" t="s">
        <v>433</v>
      </c>
      <c r="I1104" s="1" t="s">
        <v>425</v>
      </c>
      <c r="J1104" s="1" t="s">
        <v>388</v>
      </c>
    </row>
    <row r="1105" spans="1:10" x14ac:dyDescent="0.25">
      <c r="A1105" s="1" t="s">
        <v>330</v>
      </c>
      <c r="B1105" s="78"/>
      <c r="C1105" s="79"/>
      <c r="D1105" s="79"/>
      <c r="E1105" s="79"/>
      <c r="F1105" s="1" t="s">
        <v>829</v>
      </c>
      <c r="G1105" s="1">
        <v>7.0000000000000007E-2</v>
      </c>
      <c r="H1105" s="1" t="s">
        <v>1314</v>
      </c>
      <c r="I1105" s="1" t="s">
        <v>1167</v>
      </c>
      <c r="J1105" s="1" t="s">
        <v>388</v>
      </c>
    </row>
    <row r="1106" spans="1:10" x14ac:dyDescent="0.25">
      <c r="A1106" s="1" t="s">
        <v>330</v>
      </c>
      <c r="B1106" s="78"/>
      <c r="C1106" s="79"/>
      <c r="D1106" s="79"/>
      <c r="E1106" s="79"/>
      <c r="F1106" s="1" t="s">
        <v>437</v>
      </c>
      <c r="G1106" s="1">
        <v>1</v>
      </c>
      <c r="H1106" s="1" t="s">
        <v>438</v>
      </c>
      <c r="J1106" s="1" t="s">
        <v>388</v>
      </c>
    </row>
    <row r="1107" spans="1:10" x14ac:dyDescent="0.25">
      <c r="A1107" s="1" t="s">
        <v>330</v>
      </c>
      <c r="B1107" s="78"/>
      <c r="C1107" s="79"/>
      <c r="D1107" s="79"/>
      <c r="E1107" s="79"/>
      <c r="F1107" s="1" t="s">
        <v>439</v>
      </c>
      <c r="G1107" s="1">
        <v>0</v>
      </c>
      <c r="H1107" s="1" t="s">
        <v>440</v>
      </c>
      <c r="J1107" s="1" t="s">
        <v>388</v>
      </c>
    </row>
    <row r="1108" spans="1:10" x14ac:dyDescent="0.25">
      <c r="A1108" s="1" t="s">
        <v>330</v>
      </c>
      <c r="B1108" s="78"/>
      <c r="C1108" s="79"/>
      <c r="D1108" s="79"/>
      <c r="E1108" s="79"/>
      <c r="F1108" s="1" t="s">
        <v>437</v>
      </c>
      <c r="G1108" s="1">
        <v>0</v>
      </c>
      <c r="H1108" s="1" t="s">
        <v>438</v>
      </c>
      <c r="J1108" s="1" t="s">
        <v>388</v>
      </c>
    </row>
    <row r="1109" spans="1:10" x14ac:dyDescent="0.25">
      <c r="A1109" s="1" t="s">
        <v>330</v>
      </c>
      <c r="B1109" s="78"/>
      <c r="C1109" s="79"/>
      <c r="D1109" s="79"/>
      <c r="E1109" s="79"/>
      <c r="F1109" s="1" t="s">
        <v>439</v>
      </c>
      <c r="G1109" s="1">
        <v>1</v>
      </c>
      <c r="H1109" s="1" t="s">
        <v>440</v>
      </c>
      <c r="J1109" s="1" t="s">
        <v>388</v>
      </c>
    </row>
    <row r="1110" spans="1:10" x14ac:dyDescent="0.25">
      <c r="A1110" s="1" t="s">
        <v>332</v>
      </c>
      <c r="B1110" s="78" t="s">
        <v>332</v>
      </c>
      <c r="C1110" s="79" t="s">
        <v>809</v>
      </c>
      <c r="D1110" s="79" t="s">
        <v>1171</v>
      </c>
      <c r="E1110" s="79" t="s">
        <v>815</v>
      </c>
      <c r="F1110" s="1" t="s">
        <v>420</v>
      </c>
      <c r="G1110" s="1">
        <v>1257</v>
      </c>
      <c r="H1110" s="1" t="s">
        <v>421</v>
      </c>
      <c r="I1110" s="1" t="s">
        <v>422</v>
      </c>
      <c r="J1110" s="1" t="s">
        <v>388</v>
      </c>
    </row>
    <row r="1111" spans="1:10" x14ac:dyDescent="0.25">
      <c r="A1111" s="1" t="s">
        <v>332</v>
      </c>
      <c r="B1111" s="78"/>
      <c r="C1111" s="79"/>
      <c r="D1111" s="79"/>
      <c r="E1111" s="79"/>
      <c r="F1111" s="1" t="s">
        <v>423</v>
      </c>
      <c r="G1111" s="1">
        <v>3.28</v>
      </c>
      <c r="H1111" s="1" t="s">
        <v>424</v>
      </c>
      <c r="I1111" s="1" t="s">
        <v>425</v>
      </c>
      <c r="J1111" s="1" t="s">
        <v>388</v>
      </c>
    </row>
    <row r="1112" spans="1:10" x14ac:dyDescent="0.25">
      <c r="A1112" s="1" t="s">
        <v>332</v>
      </c>
      <c r="B1112" s="78"/>
      <c r="C1112" s="79"/>
      <c r="D1112" s="79"/>
      <c r="E1112" s="79"/>
      <c r="F1112" s="1" t="s">
        <v>420</v>
      </c>
      <c r="G1112" s="1">
        <v>949</v>
      </c>
      <c r="H1112" s="1" t="s">
        <v>428</v>
      </c>
      <c r="I1112" s="1" t="s">
        <v>422</v>
      </c>
      <c r="J1112" s="1" t="s">
        <v>388</v>
      </c>
    </row>
    <row r="1113" spans="1:10" x14ac:dyDescent="0.25">
      <c r="A1113" s="1" t="s">
        <v>332</v>
      </c>
      <c r="B1113" s="78"/>
      <c r="C1113" s="79"/>
      <c r="D1113" s="79"/>
      <c r="E1113" s="79"/>
      <c r="F1113" s="1" t="s">
        <v>423</v>
      </c>
      <c r="G1113" s="1">
        <v>2.68</v>
      </c>
      <c r="H1113" s="1" t="s">
        <v>429</v>
      </c>
      <c r="I1113" s="1" t="s">
        <v>425</v>
      </c>
      <c r="J1113" s="1" t="s">
        <v>388</v>
      </c>
    </row>
    <row r="1114" spans="1:10" x14ac:dyDescent="0.25">
      <c r="A1114" s="1" t="s">
        <v>332</v>
      </c>
      <c r="B1114" s="78"/>
      <c r="C1114" s="79"/>
      <c r="D1114" s="79"/>
      <c r="E1114" s="79"/>
      <c r="F1114" s="1" t="s">
        <v>420</v>
      </c>
      <c r="G1114" s="1">
        <v>2138</v>
      </c>
      <c r="H1114" s="1" t="s">
        <v>431</v>
      </c>
      <c r="I1114" s="1" t="s">
        <v>422</v>
      </c>
      <c r="J1114" s="1" t="s">
        <v>388</v>
      </c>
    </row>
    <row r="1115" spans="1:10" x14ac:dyDescent="0.25">
      <c r="A1115" s="1" t="s">
        <v>332</v>
      </c>
      <c r="B1115" s="78"/>
      <c r="C1115" s="79"/>
      <c r="D1115" s="79"/>
      <c r="E1115" s="79"/>
      <c r="F1115" s="1" t="s">
        <v>423</v>
      </c>
      <c r="G1115" s="1">
        <v>2.89</v>
      </c>
      <c r="H1115" s="1" t="s">
        <v>432</v>
      </c>
      <c r="I1115" s="1" t="s">
        <v>425</v>
      </c>
      <c r="J1115" s="1" t="s">
        <v>388</v>
      </c>
    </row>
    <row r="1116" spans="1:10" x14ac:dyDescent="0.25">
      <c r="A1116" s="1" t="s">
        <v>332</v>
      </c>
      <c r="B1116" s="78"/>
      <c r="C1116" s="79"/>
      <c r="D1116" s="79"/>
      <c r="E1116" s="79"/>
      <c r="F1116" s="1" t="s">
        <v>829</v>
      </c>
      <c r="G1116" s="1">
        <v>0.06</v>
      </c>
      <c r="H1116" s="1" t="s">
        <v>1315</v>
      </c>
      <c r="I1116" s="1" t="s">
        <v>1316</v>
      </c>
      <c r="J1116" s="1" t="s">
        <v>388</v>
      </c>
    </row>
    <row r="1117" spans="1:10" x14ac:dyDescent="0.25">
      <c r="A1117" s="1" t="s">
        <v>336</v>
      </c>
      <c r="B1117" s="78" t="s">
        <v>336</v>
      </c>
      <c r="C1117" s="79" t="s">
        <v>837</v>
      </c>
      <c r="D1117" s="79" t="s">
        <v>1104</v>
      </c>
      <c r="E1117" s="79" t="s">
        <v>1105</v>
      </c>
      <c r="F1117" s="1" t="s">
        <v>1105</v>
      </c>
      <c r="G1117" s="1">
        <v>3529.41</v>
      </c>
      <c r="H1117" s="1" t="s">
        <v>1317</v>
      </c>
      <c r="I1117" s="1" t="s">
        <v>507</v>
      </c>
      <c r="J1117" s="1" t="s">
        <v>388</v>
      </c>
    </row>
    <row r="1118" spans="1:10" x14ac:dyDescent="0.25">
      <c r="A1118" s="1" t="s">
        <v>336</v>
      </c>
      <c r="B1118" s="78"/>
      <c r="C1118" s="79"/>
      <c r="D1118" s="79"/>
      <c r="E1118" s="79"/>
      <c r="F1118" s="1" t="s">
        <v>829</v>
      </c>
      <c r="G1118" s="1">
        <v>0.86</v>
      </c>
      <c r="H1118" s="1" t="s">
        <v>1318</v>
      </c>
      <c r="I1118" s="1" t="s">
        <v>507</v>
      </c>
      <c r="J1118" s="1" t="s">
        <v>388</v>
      </c>
    </row>
    <row r="1119" spans="1:10" ht="15" customHeight="1" x14ac:dyDescent="0.25">
      <c r="A1119" s="1" t="s">
        <v>340</v>
      </c>
      <c r="B1119" s="78" t="s">
        <v>340</v>
      </c>
      <c r="C1119" s="79" t="s">
        <v>837</v>
      </c>
      <c r="D1119" s="79" t="s">
        <v>1319</v>
      </c>
      <c r="E1119" s="79" t="s">
        <v>1320</v>
      </c>
      <c r="F1119" s="1" t="s">
        <v>1321</v>
      </c>
      <c r="G1119" s="1">
        <v>213</v>
      </c>
      <c r="H1119" s="1" t="s">
        <v>1322</v>
      </c>
      <c r="I1119" s="1" t="s">
        <v>1323</v>
      </c>
      <c r="J1119" s="1" t="s">
        <v>388</v>
      </c>
    </row>
    <row r="1120" spans="1:10" x14ac:dyDescent="0.25">
      <c r="A1120" s="1" t="s">
        <v>340</v>
      </c>
      <c r="B1120" s="78"/>
      <c r="C1120" s="79"/>
      <c r="D1120" s="79"/>
      <c r="E1120" s="79"/>
      <c r="F1120" s="1" t="s">
        <v>1324</v>
      </c>
      <c r="G1120" s="1">
        <v>22000</v>
      </c>
      <c r="H1120" s="1" t="s">
        <v>1325</v>
      </c>
      <c r="I1120" s="1" t="s">
        <v>1326</v>
      </c>
      <c r="J1120" s="1" t="s">
        <v>388</v>
      </c>
    </row>
    <row r="1121" spans="1:10" x14ac:dyDescent="0.25">
      <c r="A1121" s="1" t="s">
        <v>340</v>
      </c>
      <c r="B1121" s="78"/>
      <c r="C1121" s="79"/>
      <c r="D1121" s="79"/>
      <c r="E1121" s="79"/>
      <c r="F1121" s="1" t="s">
        <v>1327</v>
      </c>
      <c r="G1121" s="1">
        <v>1.5</v>
      </c>
      <c r="H1121" s="1" t="s">
        <v>1328</v>
      </c>
      <c r="I1121" s="1" t="s">
        <v>1326</v>
      </c>
      <c r="J1121" s="1" t="s">
        <v>388</v>
      </c>
    </row>
    <row r="1122" spans="1:10" x14ac:dyDescent="0.25">
      <c r="A1122" s="1" t="s">
        <v>340</v>
      </c>
      <c r="B1122" s="78"/>
      <c r="C1122" s="79"/>
      <c r="D1122" s="79"/>
      <c r="E1122" s="79"/>
      <c r="F1122" s="1" t="s">
        <v>1329</v>
      </c>
      <c r="G1122" s="1">
        <v>7.26</v>
      </c>
      <c r="H1122" s="1" t="s">
        <v>1330</v>
      </c>
      <c r="I1122" s="1" t="s">
        <v>1326</v>
      </c>
      <c r="J1122" s="1" t="s">
        <v>388</v>
      </c>
    </row>
    <row r="1123" spans="1:10" x14ac:dyDescent="0.25">
      <c r="A1123" s="1" t="s">
        <v>340</v>
      </c>
      <c r="B1123" s="78"/>
      <c r="C1123" s="79"/>
      <c r="D1123" s="79"/>
      <c r="E1123" s="79"/>
      <c r="F1123" s="1" t="s">
        <v>1331</v>
      </c>
      <c r="G1123" s="1">
        <v>3.75</v>
      </c>
      <c r="H1123" s="1" t="s">
        <v>1332</v>
      </c>
      <c r="I1123" s="1" t="s">
        <v>1326</v>
      </c>
      <c r="J1123" s="1" t="s">
        <v>388</v>
      </c>
    </row>
    <row r="1124" spans="1:10" x14ac:dyDescent="0.25">
      <c r="A1124" s="1" t="s">
        <v>340</v>
      </c>
      <c r="B1124" s="78"/>
      <c r="C1124" s="79"/>
      <c r="D1124" s="79"/>
      <c r="E1124" s="79"/>
      <c r="F1124" s="1" t="s">
        <v>829</v>
      </c>
      <c r="G1124" s="1">
        <v>0.19</v>
      </c>
      <c r="H1124" s="1" t="s">
        <v>1333</v>
      </c>
      <c r="I1124" s="1" t="s">
        <v>507</v>
      </c>
      <c r="J1124" s="1" t="s">
        <v>388</v>
      </c>
    </row>
    <row r="1125" spans="1:10" ht="15" customHeight="1" x14ac:dyDescent="0.25">
      <c r="A1125" s="1" t="s">
        <v>345</v>
      </c>
      <c r="B1125" s="78" t="s">
        <v>345</v>
      </c>
      <c r="C1125" s="79" t="s">
        <v>383</v>
      </c>
      <c r="D1125" s="79" t="s">
        <v>1334</v>
      </c>
      <c r="E1125" s="79" t="s">
        <v>1335</v>
      </c>
      <c r="F1125" s="1" t="s">
        <v>386</v>
      </c>
      <c r="G1125" s="1">
        <v>365</v>
      </c>
      <c r="H1125" s="1" t="s">
        <v>387</v>
      </c>
      <c r="J1125" s="1" t="s">
        <v>388</v>
      </c>
    </row>
    <row r="1126" spans="1:10" x14ac:dyDescent="0.25">
      <c r="A1126" s="1" t="s">
        <v>345</v>
      </c>
      <c r="B1126" s="78"/>
      <c r="C1126" s="79"/>
      <c r="D1126" s="79"/>
      <c r="E1126" s="79"/>
      <c r="F1126" s="1" t="s">
        <v>389</v>
      </c>
      <c r="G1126" s="1">
        <v>3412</v>
      </c>
      <c r="H1126" s="1" t="s">
        <v>390</v>
      </c>
      <c r="J1126" s="1" t="s">
        <v>388</v>
      </c>
    </row>
    <row r="1127" spans="1:10" x14ac:dyDescent="0.25">
      <c r="A1127" s="1" t="s">
        <v>345</v>
      </c>
      <c r="B1127" s="78"/>
      <c r="C1127" s="79"/>
      <c r="D1127" s="79"/>
      <c r="E1127" s="79"/>
      <c r="F1127" s="1" t="s">
        <v>391</v>
      </c>
      <c r="G1127" s="1">
        <v>2.4</v>
      </c>
      <c r="H1127" s="1" t="s">
        <v>392</v>
      </c>
      <c r="I1127" s="1" t="s">
        <v>393</v>
      </c>
      <c r="J1127" s="1" t="s">
        <v>388</v>
      </c>
    </row>
    <row r="1128" spans="1:10" x14ac:dyDescent="0.25">
      <c r="A1128" s="1" t="s">
        <v>345</v>
      </c>
      <c r="B1128" s="78"/>
      <c r="C1128" s="79"/>
      <c r="D1128" s="79"/>
      <c r="E1128" s="79"/>
      <c r="F1128" s="1" t="s">
        <v>391</v>
      </c>
      <c r="G1128" s="1">
        <v>2</v>
      </c>
      <c r="H1128" s="1" t="s">
        <v>394</v>
      </c>
      <c r="I1128" s="1" t="s">
        <v>393</v>
      </c>
      <c r="J1128" s="1" t="s">
        <v>388</v>
      </c>
    </row>
    <row r="1129" spans="1:10" x14ac:dyDescent="0.25">
      <c r="A1129" s="1" t="s">
        <v>345</v>
      </c>
      <c r="B1129" s="78"/>
      <c r="C1129" s="79"/>
      <c r="D1129" s="79"/>
      <c r="E1129" s="79"/>
      <c r="F1129" s="1" t="s">
        <v>391</v>
      </c>
      <c r="G1129" s="1">
        <v>2.6</v>
      </c>
      <c r="H1129" s="1" t="s">
        <v>395</v>
      </c>
      <c r="I1129" s="1" t="s">
        <v>393</v>
      </c>
      <c r="J1129" s="1" t="s">
        <v>388</v>
      </c>
    </row>
    <row r="1130" spans="1:10" x14ac:dyDescent="0.25">
      <c r="A1130" s="1" t="s">
        <v>345</v>
      </c>
      <c r="B1130" s="78"/>
      <c r="C1130" s="79"/>
      <c r="D1130" s="79"/>
      <c r="E1130" s="79"/>
      <c r="F1130" s="1" t="s">
        <v>399</v>
      </c>
      <c r="G1130" s="1">
        <v>20.399999999999999</v>
      </c>
      <c r="H1130" s="1" t="s">
        <v>400</v>
      </c>
      <c r="I1130" s="1" t="s">
        <v>401</v>
      </c>
      <c r="J1130" s="1" t="s">
        <v>388</v>
      </c>
    </row>
    <row r="1131" spans="1:10" x14ac:dyDescent="0.25">
      <c r="A1131" s="1" t="s">
        <v>345</v>
      </c>
      <c r="B1131" s="78"/>
      <c r="C1131" s="79"/>
      <c r="D1131" s="79"/>
      <c r="E1131" s="79"/>
      <c r="F1131" s="1" t="s">
        <v>402</v>
      </c>
      <c r="G1131" s="1">
        <v>8.33</v>
      </c>
      <c r="H1131" s="1" t="s">
        <v>403</v>
      </c>
      <c r="I1131" s="1" t="s">
        <v>404</v>
      </c>
      <c r="J1131" s="1" t="s">
        <v>388</v>
      </c>
    </row>
    <row r="1132" spans="1:10" x14ac:dyDescent="0.25">
      <c r="A1132" s="1" t="s">
        <v>345</v>
      </c>
      <c r="B1132" s="78"/>
      <c r="C1132" s="79"/>
      <c r="D1132" s="79"/>
      <c r="E1132" s="79"/>
      <c r="F1132" s="1" t="s">
        <v>405</v>
      </c>
      <c r="G1132" s="1">
        <v>0.92069999999999996</v>
      </c>
      <c r="H1132" s="1" t="s">
        <v>406</v>
      </c>
      <c r="I1132" s="1" t="s">
        <v>407</v>
      </c>
      <c r="J1132" s="1" t="s">
        <v>388</v>
      </c>
    </row>
    <row r="1133" spans="1:10" x14ac:dyDescent="0.25">
      <c r="A1133" s="1" t="s">
        <v>345</v>
      </c>
      <c r="B1133" s="78"/>
      <c r="C1133" s="79"/>
      <c r="D1133" s="79"/>
      <c r="E1133" s="79"/>
      <c r="F1133" s="1" t="s">
        <v>408</v>
      </c>
      <c r="G1133" s="1">
        <v>120</v>
      </c>
      <c r="H1133" s="1" t="s">
        <v>409</v>
      </c>
      <c r="I1133" s="1" t="s">
        <v>410</v>
      </c>
      <c r="J1133" s="1" t="s">
        <v>388</v>
      </c>
    </row>
    <row r="1134" spans="1:10" x14ac:dyDescent="0.25">
      <c r="A1134" s="1" t="s">
        <v>345</v>
      </c>
      <c r="B1134" s="78"/>
      <c r="C1134" s="79"/>
      <c r="D1134" s="79"/>
      <c r="E1134" s="79"/>
      <c r="F1134" s="1" t="s">
        <v>411</v>
      </c>
      <c r="G1134" s="1">
        <v>77.051299999999998</v>
      </c>
      <c r="H1134" s="1" t="s">
        <v>412</v>
      </c>
      <c r="I1134" s="1" t="s">
        <v>413</v>
      </c>
      <c r="J1134" s="1" t="s">
        <v>388</v>
      </c>
    </row>
    <row r="1135" spans="1:10" x14ac:dyDescent="0.25">
      <c r="A1135" s="1" t="s">
        <v>345</v>
      </c>
      <c r="B1135" s="78"/>
      <c r="C1135" s="79"/>
      <c r="D1135" s="79"/>
      <c r="E1135" s="79"/>
      <c r="F1135" s="1" t="s">
        <v>1336</v>
      </c>
      <c r="G1135" s="1">
        <v>2.62</v>
      </c>
      <c r="H1135" s="1" t="s">
        <v>1337</v>
      </c>
      <c r="I1135" s="1" t="s">
        <v>1338</v>
      </c>
      <c r="J1135" s="1" t="s">
        <v>388</v>
      </c>
    </row>
    <row r="1136" spans="1:10" ht="15" customHeight="1" x14ac:dyDescent="0.25">
      <c r="A1136" s="1" t="s">
        <v>347</v>
      </c>
      <c r="B1136" s="78" t="s">
        <v>347</v>
      </c>
      <c r="C1136" s="79" t="s">
        <v>417</v>
      </c>
      <c r="D1136" s="79" t="s">
        <v>1339</v>
      </c>
      <c r="E1136" s="79" t="s">
        <v>1340</v>
      </c>
      <c r="F1136" s="1" t="s">
        <v>1341</v>
      </c>
      <c r="G1136" s="1">
        <v>1139.798</v>
      </c>
      <c r="H1136" t="s">
        <v>1342</v>
      </c>
      <c r="I1136" s="1" t="s">
        <v>1343</v>
      </c>
      <c r="J1136" s="1" t="s">
        <v>388</v>
      </c>
    </row>
    <row r="1137" spans="1:10" x14ac:dyDescent="0.25">
      <c r="A1137" s="1" t="s">
        <v>347</v>
      </c>
      <c r="B1137" s="78"/>
      <c r="C1137" s="79"/>
      <c r="D1137" s="79"/>
      <c r="E1137" s="79"/>
      <c r="F1137" s="1" t="s">
        <v>1344</v>
      </c>
      <c r="G1137" s="1">
        <v>6399.1790999999994</v>
      </c>
      <c r="H1137" t="s">
        <v>1345</v>
      </c>
      <c r="I1137" s="1" t="s">
        <v>1343</v>
      </c>
      <c r="J1137" s="1" t="s">
        <v>388</v>
      </c>
    </row>
    <row r="1138" spans="1:10" x14ac:dyDescent="0.25">
      <c r="A1138" s="1" t="s">
        <v>347</v>
      </c>
      <c r="B1138" s="78"/>
      <c r="C1138" s="79"/>
      <c r="D1138" s="79"/>
      <c r="E1138" s="79"/>
      <c r="F1138" s="1" t="s">
        <v>1341</v>
      </c>
      <c r="G1138" s="1">
        <v>463.12329999999997</v>
      </c>
      <c r="H1138" t="s">
        <v>1346</v>
      </c>
      <c r="I1138" s="1" t="s">
        <v>1347</v>
      </c>
      <c r="J1138" s="1" t="s">
        <v>388</v>
      </c>
    </row>
    <row r="1139" spans="1:10" x14ac:dyDescent="0.25">
      <c r="A1139" s="1" t="s">
        <v>347</v>
      </c>
      <c r="B1139" s="78"/>
      <c r="C1139" s="79"/>
      <c r="D1139" s="79"/>
      <c r="E1139" s="79"/>
      <c r="F1139" s="1" t="s">
        <v>1344</v>
      </c>
      <c r="G1139" s="1">
        <v>3137.1346999999996</v>
      </c>
      <c r="H1139" t="s">
        <v>1348</v>
      </c>
      <c r="I1139" s="1" t="s">
        <v>1347</v>
      </c>
      <c r="J1139" s="1" t="s">
        <v>388</v>
      </c>
    </row>
    <row r="1140" spans="1:10" x14ac:dyDescent="0.25">
      <c r="A1140" s="1" t="s">
        <v>347</v>
      </c>
      <c r="B1140" s="78"/>
      <c r="C1140" s="79"/>
      <c r="D1140" s="79"/>
      <c r="E1140" s="79"/>
      <c r="F1140" s="1" t="s">
        <v>1341</v>
      </c>
      <c r="G1140" s="1">
        <v>641.75290000000007</v>
      </c>
      <c r="H1140" t="s">
        <v>1349</v>
      </c>
      <c r="I1140" s="1" t="s">
        <v>1350</v>
      </c>
      <c r="J1140" s="1" t="s">
        <v>388</v>
      </c>
    </row>
    <row r="1141" spans="1:10" x14ac:dyDescent="0.25">
      <c r="A1141" s="1" t="s">
        <v>347</v>
      </c>
      <c r="B1141" s="78"/>
      <c r="C1141" s="79"/>
      <c r="D1141" s="79"/>
      <c r="E1141" s="79"/>
      <c r="F1141" s="1" t="s">
        <v>1344</v>
      </c>
      <c r="G1141" s="1">
        <v>3766.0072</v>
      </c>
      <c r="H1141" t="s">
        <v>1351</v>
      </c>
      <c r="I1141" s="1" t="s">
        <v>1350</v>
      </c>
      <c r="J1141" s="1" t="s">
        <v>388</v>
      </c>
    </row>
    <row r="1142" spans="1:10" x14ac:dyDescent="0.25">
      <c r="A1142" s="1" t="s">
        <v>347</v>
      </c>
      <c r="B1142" s="78"/>
      <c r="C1142" s="79"/>
      <c r="D1142" s="79"/>
      <c r="E1142" s="79"/>
      <c r="F1142" s="1" t="s">
        <v>1352</v>
      </c>
      <c r="G1142" s="1">
        <v>904.6875</v>
      </c>
      <c r="H1142" t="s">
        <v>1353</v>
      </c>
      <c r="I1142" s="1" t="s">
        <v>1343</v>
      </c>
      <c r="J1142" s="1" t="s">
        <v>388</v>
      </c>
    </row>
    <row r="1143" spans="1:10" x14ac:dyDescent="0.25">
      <c r="A1143" s="1" t="s">
        <v>347</v>
      </c>
      <c r="B1143" s="78"/>
      <c r="C1143" s="79"/>
      <c r="D1143" s="79"/>
      <c r="E1143" s="79"/>
      <c r="F1143" s="1" t="s">
        <v>1354</v>
      </c>
      <c r="G1143" s="1">
        <v>5777.2824999999993</v>
      </c>
      <c r="H1143" t="s">
        <v>1355</v>
      </c>
      <c r="I1143" s="1" t="s">
        <v>1343</v>
      </c>
      <c r="J1143" s="1" t="s">
        <v>388</v>
      </c>
    </row>
    <row r="1144" spans="1:10" x14ac:dyDescent="0.25">
      <c r="A1144" s="1" t="s">
        <v>347</v>
      </c>
      <c r="B1144" s="78"/>
      <c r="C1144" s="79"/>
      <c r="D1144" s="79"/>
      <c r="E1144" s="79"/>
      <c r="F1144" s="1" t="s">
        <v>1352</v>
      </c>
      <c r="G1144" s="1">
        <v>296.82209999999998</v>
      </c>
      <c r="H1144" t="s">
        <v>1356</v>
      </c>
      <c r="I1144" s="1" t="s">
        <v>1347</v>
      </c>
      <c r="J1144" s="1" t="s">
        <v>388</v>
      </c>
    </row>
    <row r="1145" spans="1:10" x14ac:dyDescent="0.25">
      <c r="A1145" s="1" t="s">
        <v>347</v>
      </c>
      <c r="B1145" s="78"/>
      <c r="C1145" s="79"/>
      <c r="D1145" s="79"/>
      <c r="E1145" s="79"/>
      <c r="F1145" s="1" t="s">
        <v>1354</v>
      </c>
      <c r="G1145" s="1">
        <v>2810.5556999999999</v>
      </c>
      <c r="H1145" t="s">
        <v>1357</v>
      </c>
      <c r="I1145" s="1" t="s">
        <v>1347</v>
      </c>
      <c r="J1145" s="1" t="s">
        <v>388</v>
      </c>
    </row>
    <row r="1146" spans="1:10" x14ac:dyDescent="0.25">
      <c r="A1146" s="1" t="s">
        <v>347</v>
      </c>
      <c r="B1146" s="78"/>
      <c r="C1146" s="79"/>
      <c r="D1146" s="79"/>
      <c r="E1146" s="79"/>
      <c r="F1146" s="1" t="s">
        <v>1352</v>
      </c>
      <c r="G1146" s="1">
        <v>469.82790000000006</v>
      </c>
      <c r="H1146" t="s">
        <v>1358</v>
      </c>
      <c r="I1146" s="1" t="s">
        <v>1350</v>
      </c>
      <c r="J1146" s="1" t="s">
        <v>388</v>
      </c>
    </row>
    <row r="1147" spans="1:10" x14ac:dyDescent="0.25">
      <c r="A1147" s="1" t="s">
        <v>347</v>
      </c>
      <c r="B1147" s="78"/>
      <c r="C1147" s="79"/>
      <c r="D1147" s="79"/>
      <c r="E1147" s="79"/>
      <c r="F1147" s="1" t="s">
        <v>1354</v>
      </c>
      <c r="G1147" s="1">
        <v>3400.5522000000001</v>
      </c>
      <c r="H1147" t="s">
        <v>1359</v>
      </c>
      <c r="I1147" s="1" t="s">
        <v>1350</v>
      </c>
      <c r="J1147" s="1" t="s">
        <v>388</v>
      </c>
    </row>
    <row r="1148" spans="1:10" ht="15" customHeight="1" x14ac:dyDescent="0.25">
      <c r="A1148" s="1" t="s">
        <v>353</v>
      </c>
      <c r="B1148" s="78" t="s">
        <v>353</v>
      </c>
      <c r="C1148" s="79" t="s">
        <v>417</v>
      </c>
      <c r="D1148" s="79" t="s">
        <v>1360</v>
      </c>
      <c r="E1148" s="79" t="s">
        <v>1361</v>
      </c>
      <c r="F1148" s="1" t="s">
        <v>1362</v>
      </c>
      <c r="G1148" s="1">
        <v>1012.1664000000001</v>
      </c>
      <c r="H1148" t="s">
        <v>1363</v>
      </c>
      <c r="I1148" s="1" t="s">
        <v>486</v>
      </c>
      <c r="J1148" s="1" t="s">
        <v>388</v>
      </c>
    </row>
    <row r="1149" spans="1:10" x14ac:dyDescent="0.25">
      <c r="A1149" s="1" t="s">
        <v>353</v>
      </c>
      <c r="B1149" s="78"/>
      <c r="C1149" s="79"/>
      <c r="D1149" s="79"/>
      <c r="E1149" s="79"/>
      <c r="F1149" s="1" t="s">
        <v>1364</v>
      </c>
      <c r="G1149" s="1">
        <v>6025.4998999999998</v>
      </c>
      <c r="H1149" t="s">
        <v>1365</v>
      </c>
      <c r="I1149" s="1" t="s">
        <v>486</v>
      </c>
      <c r="J1149" s="1" t="s">
        <v>388</v>
      </c>
    </row>
    <row r="1150" spans="1:10" x14ac:dyDescent="0.25">
      <c r="A1150" s="1" t="s">
        <v>353</v>
      </c>
      <c r="B1150" s="78"/>
      <c r="C1150" s="79"/>
      <c r="D1150" s="79"/>
      <c r="E1150" s="79"/>
      <c r="F1150" s="1" t="s">
        <v>1362</v>
      </c>
      <c r="G1150" s="1">
        <v>415.00290000000001</v>
      </c>
      <c r="H1150" t="s">
        <v>1366</v>
      </c>
      <c r="I1150" s="1" t="s">
        <v>490</v>
      </c>
      <c r="J1150" s="1" t="s">
        <v>388</v>
      </c>
    </row>
    <row r="1151" spans="1:10" x14ac:dyDescent="0.25">
      <c r="A1151" s="1" t="s">
        <v>353</v>
      </c>
      <c r="B1151" s="78"/>
      <c r="C1151" s="79"/>
      <c r="D1151" s="79"/>
      <c r="E1151" s="79"/>
      <c r="F1151" s="1" t="s">
        <v>1364</v>
      </c>
      <c r="G1151" s="1">
        <v>3006.5792000000001</v>
      </c>
      <c r="H1151" t="s">
        <v>1367</v>
      </c>
      <c r="I1151" s="1" t="s">
        <v>490</v>
      </c>
      <c r="J1151" s="1" t="s">
        <v>388</v>
      </c>
    </row>
    <row r="1152" spans="1:10" x14ac:dyDescent="0.25">
      <c r="A1152" s="1" t="s">
        <v>353</v>
      </c>
      <c r="B1152" s="78"/>
      <c r="C1152" s="79"/>
      <c r="D1152" s="79"/>
      <c r="E1152" s="79"/>
      <c r="F1152" s="1" t="s">
        <v>1362</v>
      </c>
      <c r="G1152" s="1">
        <v>589.66740000000004</v>
      </c>
      <c r="H1152" t="s">
        <v>1368</v>
      </c>
      <c r="I1152" s="1" t="s">
        <v>493</v>
      </c>
      <c r="J1152" s="1" t="s">
        <v>388</v>
      </c>
    </row>
    <row r="1153" spans="1:10" x14ac:dyDescent="0.25">
      <c r="A1153" s="1" t="s">
        <v>353</v>
      </c>
      <c r="B1153" s="78"/>
      <c r="C1153" s="79"/>
      <c r="D1153" s="79"/>
      <c r="E1153" s="79"/>
      <c r="F1153" s="1" t="s">
        <v>1364</v>
      </c>
      <c r="G1153" s="1">
        <v>3622.8458999999998</v>
      </c>
      <c r="H1153" t="s">
        <v>1369</v>
      </c>
      <c r="I1153" s="1" t="s">
        <v>493</v>
      </c>
      <c r="J1153" s="1" t="s">
        <v>388</v>
      </c>
    </row>
    <row r="1154" spans="1:10" x14ac:dyDescent="0.25">
      <c r="A1154" s="1" t="s">
        <v>353</v>
      </c>
      <c r="B1154" s="78"/>
      <c r="C1154" s="79"/>
      <c r="D1154" s="79"/>
      <c r="E1154" s="79"/>
      <c r="F1154" s="1" t="s">
        <v>1370</v>
      </c>
      <c r="G1154" s="1">
        <v>904.6875</v>
      </c>
      <c r="H1154" t="s">
        <v>1371</v>
      </c>
      <c r="I1154" s="1" t="s">
        <v>486</v>
      </c>
      <c r="J1154" s="1" t="s">
        <v>388</v>
      </c>
    </row>
    <row r="1155" spans="1:10" x14ac:dyDescent="0.25">
      <c r="A1155" s="1" t="s">
        <v>353</v>
      </c>
      <c r="B1155" s="78"/>
      <c r="C1155" s="79"/>
      <c r="D1155" s="79"/>
      <c r="E1155" s="79"/>
      <c r="F1155" s="1" t="s">
        <v>1372</v>
      </c>
      <c r="G1155" s="1">
        <v>5777.2824999999993</v>
      </c>
      <c r="H1155" t="s">
        <v>1373</v>
      </c>
      <c r="I1155" s="1" t="s">
        <v>486</v>
      </c>
      <c r="J1155" s="1" t="s">
        <v>388</v>
      </c>
    </row>
    <row r="1156" spans="1:10" x14ac:dyDescent="0.25">
      <c r="A1156" s="1" t="s">
        <v>353</v>
      </c>
      <c r="B1156" s="78"/>
      <c r="C1156" s="79"/>
      <c r="D1156" s="79"/>
      <c r="E1156" s="79"/>
      <c r="F1156" s="1" t="s">
        <v>1370</v>
      </c>
      <c r="G1156" s="1">
        <v>296.82209999999998</v>
      </c>
      <c r="H1156" t="s">
        <v>1374</v>
      </c>
      <c r="I1156" s="1" t="s">
        <v>490</v>
      </c>
      <c r="J1156" s="1" t="s">
        <v>388</v>
      </c>
    </row>
    <row r="1157" spans="1:10" x14ac:dyDescent="0.25">
      <c r="A1157" s="1" t="s">
        <v>353</v>
      </c>
      <c r="B1157" s="78"/>
      <c r="C1157" s="79"/>
      <c r="D1157" s="79"/>
      <c r="E1157" s="79"/>
      <c r="F1157" s="1" t="s">
        <v>1372</v>
      </c>
      <c r="G1157" s="1">
        <v>2810.5556999999999</v>
      </c>
      <c r="H1157" t="s">
        <v>1375</v>
      </c>
      <c r="I1157" s="1" t="s">
        <v>490</v>
      </c>
      <c r="J1157" s="1" t="s">
        <v>388</v>
      </c>
    </row>
    <row r="1158" spans="1:10" x14ac:dyDescent="0.25">
      <c r="A1158" s="1" t="s">
        <v>353</v>
      </c>
      <c r="B1158" s="78"/>
      <c r="C1158" s="79"/>
      <c r="D1158" s="79"/>
      <c r="E1158" s="79"/>
      <c r="F1158" s="1" t="s">
        <v>1370</v>
      </c>
      <c r="G1158" s="1">
        <v>469.82790000000006</v>
      </c>
      <c r="H1158" t="s">
        <v>1376</v>
      </c>
      <c r="I1158" s="1" t="s">
        <v>493</v>
      </c>
      <c r="J1158" s="1" t="s">
        <v>388</v>
      </c>
    </row>
    <row r="1159" spans="1:10" x14ac:dyDescent="0.25">
      <c r="A1159" s="1" t="s">
        <v>353</v>
      </c>
      <c r="B1159" s="78"/>
      <c r="C1159" s="79"/>
      <c r="D1159" s="79"/>
      <c r="E1159" s="79"/>
      <c r="F1159" s="1" t="s">
        <v>1372</v>
      </c>
      <c r="G1159" s="1">
        <v>3400.5522000000001</v>
      </c>
      <c r="H1159" t="s">
        <v>1377</v>
      </c>
      <c r="I1159" s="1" t="s">
        <v>493</v>
      </c>
      <c r="J1159" s="1" t="s">
        <v>388</v>
      </c>
    </row>
    <row r="1160" spans="1:10" ht="15" customHeight="1" x14ac:dyDescent="0.25">
      <c r="A1160" s="1" t="s">
        <v>354</v>
      </c>
      <c r="B1160" s="78" t="s">
        <v>354</v>
      </c>
      <c r="C1160" s="79" t="s">
        <v>417</v>
      </c>
      <c r="D1160" s="79" t="s">
        <v>1378</v>
      </c>
      <c r="E1160" s="79" t="s">
        <v>1379</v>
      </c>
      <c r="F1160" s="1" t="s">
        <v>1380</v>
      </c>
      <c r="G1160" s="1">
        <v>2023.4465</v>
      </c>
      <c r="H1160" t="s">
        <v>744</v>
      </c>
      <c r="I1160" s="1" t="s">
        <v>1381</v>
      </c>
      <c r="J1160" s="1" t="s">
        <v>388</v>
      </c>
    </row>
    <row r="1161" spans="1:10" x14ac:dyDescent="0.25">
      <c r="A1161" s="1" t="s">
        <v>354</v>
      </c>
      <c r="B1161" s="78"/>
      <c r="C1161" s="79"/>
      <c r="D1161" s="79"/>
      <c r="E1161" s="79"/>
      <c r="F1161" s="1" t="s">
        <v>1382</v>
      </c>
      <c r="G1161" s="1">
        <v>8518.9601000000002</v>
      </c>
      <c r="H1161" t="s">
        <v>746</v>
      </c>
      <c r="I1161" s="1" t="s">
        <v>1381</v>
      </c>
      <c r="J1161" s="1" t="s">
        <v>388</v>
      </c>
    </row>
    <row r="1162" spans="1:10" x14ac:dyDescent="0.25">
      <c r="A1162" s="1" t="s">
        <v>354</v>
      </c>
      <c r="B1162" s="78"/>
      <c r="C1162" s="79"/>
      <c r="D1162" s="79"/>
      <c r="E1162" s="79"/>
      <c r="F1162" s="1" t="s">
        <v>1380</v>
      </c>
      <c r="G1162" s="1">
        <v>929.05279999999993</v>
      </c>
      <c r="H1162" t="s">
        <v>747</v>
      </c>
      <c r="I1162" s="1" t="s">
        <v>1383</v>
      </c>
      <c r="J1162" s="1" t="s">
        <v>388</v>
      </c>
    </row>
    <row r="1163" spans="1:10" x14ac:dyDescent="0.25">
      <c r="A1163" s="1" t="s">
        <v>354</v>
      </c>
      <c r="B1163" s="78"/>
      <c r="C1163" s="79"/>
      <c r="D1163" s="79"/>
      <c r="E1163" s="79"/>
      <c r="F1163" s="1" t="s">
        <v>1382</v>
      </c>
      <c r="G1163" s="1">
        <v>4413.3523000000005</v>
      </c>
      <c r="H1163" t="s">
        <v>748</v>
      </c>
      <c r="I1163" s="1" t="s">
        <v>1383</v>
      </c>
      <c r="J1163" s="1" t="s">
        <v>388</v>
      </c>
    </row>
    <row r="1164" spans="1:10" x14ac:dyDescent="0.25">
      <c r="A1164" s="1" t="s">
        <v>354</v>
      </c>
      <c r="B1164" s="78"/>
      <c r="C1164" s="79"/>
      <c r="D1164" s="79"/>
      <c r="E1164" s="79"/>
      <c r="F1164" s="1" t="s">
        <v>1380</v>
      </c>
      <c r="G1164" s="1">
        <v>1169.6911</v>
      </c>
      <c r="H1164" t="s">
        <v>749</v>
      </c>
      <c r="I1164" s="1" t="s">
        <v>1384</v>
      </c>
      <c r="J1164" s="1" t="s">
        <v>388</v>
      </c>
    </row>
    <row r="1165" spans="1:10" x14ac:dyDescent="0.25">
      <c r="A1165" s="1" t="s">
        <v>354</v>
      </c>
      <c r="B1165" s="78"/>
      <c r="C1165" s="79"/>
      <c r="D1165" s="79"/>
      <c r="E1165" s="79"/>
      <c r="F1165" s="1" t="s">
        <v>1382</v>
      </c>
      <c r="G1165" s="1">
        <v>5308.3851999999997</v>
      </c>
      <c r="H1165" t="s">
        <v>750</v>
      </c>
      <c r="I1165" s="1" t="s">
        <v>1384</v>
      </c>
      <c r="J1165" s="1" t="s">
        <v>388</v>
      </c>
    </row>
    <row r="1166" spans="1:10" x14ac:dyDescent="0.25">
      <c r="A1166" s="1" t="s">
        <v>354</v>
      </c>
      <c r="B1166" s="78"/>
      <c r="C1166" s="79"/>
      <c r="D1166" s="79"/>
      <c r="E1166" s="79"/>
      <c r="F1166" s="1" t="s">
        <v>1385</v>
      </c>
      <c r="G1166" s="1">
        <v>904.6875</v>
      </c>
      <c r="H1166" t="s">
        <v>1386</v>
      </c>
      <c r="I1166" s="1" t="s">
        <v>1381</v>
      </c>
      <c r="J1166" s="1" t="s">
        <v>388</v>
      </c>
    </row>
    <row r="1167" spans="1:10" x14ac:dyDescent="0.25">
      <c r="A1167" s="1" t="s">
        <v>354</v>
      </c>
      <c r="B1167" s="78"/>
      <c r="C1167" s="79"/>
      <c r="D1167" s="79"/>
      <c r="E1167" s="79"/>
      <c r="F1167" s="1" t="s">
        <v>1387</v>
      </c>
      <c r="G1167" s="1">
        <v>5777.2824999999993</v>
      </c>
      <c r="H1167" t="s">
        <v>1388</v>
      </c>
      <c r="I1167" s="1" t="s">
        <v>1381</v>
      </c>
      <c r="J1167" s="1" t="s">
        <v>388</v>
      </c>
    </row>
    <row r="1168" spans="1:10" x14ac:dyDescent="0.25">
      <c r="A1168" s="1" t="s">
        <v>354</v>
      </c>
      <c r="B1168" s="78"/>
      <c r="C1168" s="79"/>
      <c r="D1168" s="79"/>
      <c r="E1168" s="79"/>
      <c r="F1168" s="1" t="s">
        <v>1385</v>
      </c>
      <c r="G1168" s="1">
        <v>296.82209999999998</v>
      </c>
      <c r="H1168" t="s">
        <v>1389</v>
      </c>
      <c r="I1168" s="1" t="s">
        <v>1383</v>
      </c>
      <c r="J1168" s="1" t="s">
        <v>388</v>
      </c>
    </row>
    <row r="1169" spans="1:10" x14ac:dyDescent="0.25">
      <c r="A1169" s="1" t="s">
        <v>354</v>
      </c>
      <c r="B1169" s="78"/>
      <c r="C1169" s="79"/>
      <c r="D1169" s="79"/>
      <c r="E1169" s="79"/>
      <c r="F1169" s="1" t="s">
        <v>1387</v>
      </c>
      <c r="G1169" s="1">
        <v>2810.5556999999999</v>
      </c>
      <c r="H1169" t="s">
        <v>1390</v>
      </c>
      <c r="I1169" s="1" t="s">
        <v>1383</v>
      </c>
      <c r="J1169" s="1" t="s">
        <v>388</v>
      </c>
    </row>
    <row r="1170" spans="1:10" x14ac:dyDescent="0.25">
      <c r="A1170" s="1" t="s">
        <v>354</v>
      </c>
      <c r="B1170" s="78"/>
      <c r="C1170" s="79"/>
      <c r="D1170" s="79"/>
      <c r="E1170" s="79"/>
      <c r="F1170" s="1" t="s">
        <v>1385</v>
      </c>
      <c r="G1170" s="1">
        <v>469.82790000000006</v>
      </c>
      <c r="H1170" t="s">
        <v>1391</v>
      </c>
      <c r="I1170" s="1" t="s">
        <v>1384</v>
      </c>
      <c r="J1170" s="1" t="s">
        <v>388</v>
      </c>
    </row>
    <row r="1171" spans="1:10" x14ac:dyDescent="0.25">
      <c r="A1171" s="1" t="s">
        <v>354</v>
      </c>
      <c r="B1171" s="78"/>
      <c r="C1171" s="79"/>
      <c r="D1171" s="79"/>
      <c r="E1171" s="79"/>
      <c r="F1171" s="1" t="s">
        <v>1387</v>
      </c>
      <c r="G1171" s="1">
        <v>3400.5522000000001</v>
      </c>
      <c r="H1171" t="s">
        <v>1392</v>
      </c>
      <c r="I1171" s="1" t="s">
        <v>1384</v>
      </c>
      <c r="J1171" s="1" t="s">
        <v>388</v>
      </c>
    </row>
    <row r="1172" spans="1:10" ht="15" customHeight="1" x14ac:dyDescent="0.25">
      <c r="A1172" s="1" t="s">
        <v>355</v>
      </c>
      <c r="B1172" s="78" t="s">
        <v>355</v>
      </c>
      <c r="C1172" s="79" t="s">
        <v>417</v>
      </c>
      <c r="D1172" s="79" t="s">
        <v>1393</v>
      </c>
      <c r="E1172" s="79" t="s">
        <v>1394</v>
      </c>
      <c r="F1172" s="1" t="s">
        <v>1395</v>
      </c>
      <c r="G1172" s="1">
        <v>934.49420000000009</v>
      </c>
      <c r="H1172" t="s">
        <v>1396</v>
      </c>
      <c r="I1172" s="1" t="s">
        <v>1397</v>
      </c>
      <c r="J1172" s="1" t="s">
        <v>388</v>
      </c>
    </row>
    <row r="1173" spans="1:10" x14ac:dyDescent="0.25">
      <c r="A1173" s="1" t="s">
        <v>355</v>
      </c>
      <c r="B1173" s="78"/>
      <c r="C1173" s="79"/>
      <c r="D1173" s="79"/>
      <c r="E1173" s="79"/>
      <c r="F1173" s="1" t="s">
        <v>1398</v>
      </c>
      <c r="G1173" s="1">
        <v>5842.5886</v>
      </c>
      <c r="H1173" t="s">
        <v>1399</v>
      </c>
      <c r="I1173" s="1" t="s">
        <v>1397</v>
      </c>
      <c r="J1173" s="1" t="s">
        <v>388</v>
      </c>
    </row>
    <row r="1174" spans="1:10" x14ac:dyDescent="0.25">
      <c r="A1174" s="1" t="s">
        <v>355</v>
      </c>
      <c r="B1174" s="78"/>
      <c r="C1174" s="79"/>
      <c r="D1174" s="79"/>
      <c r="E1174" s="79"/>
      <c r="F1174" s="1" t="s">
        <v>1395</v>
      </c>
      <c r="G1174" s="1">
        <v>369.95819999999998</v>
      </c>
      <c r="H1174" t="s">
        <v>1400</v>
      </c>
      <c r="I1174" s="1" t="s">
        <v>1401</v>
      </c>
      <c r="J1174" s="1" t="s">
        <v>388</v>
      </c>
    </row>
    <row r="1175" spans="1:10" x14ac:dyDescent="0.25">
      <c r="A1175" s="1" t="s">
        <v>355</v>
      </c>
      <c r="B1175" s="78"/>
      <c r="C1175" s="79"/>
      <c r="D1175" s="79"/>
      <c r="E1175" s="79"/>
      <c r="F1175" s="1" t="s">
        <v>1398</v>
      </c>
      <c r="G1175" s="1">
        <v>2898.5320000000002</v>
      </c>
      <c r="H1175" t="s">
        <v>1402</v>
      </c>
      <c r="I1175" s="1" t="s">
        <v>1401</v>
      </c>
      <c r="J1175" s="1" t="s">
        <v>388</v>
      </c>
    </row>
    <row r="1176" spans="1:10" x14ac:dyDescent="0.25">
      <c r="A1176" s="1" t="s">
        <v>355</v>
      </c>
      <c r="B1176" s="78"/>
      <c r="C1176" s="79"/>
      <c r="D1176" s="79"/>
      <c r="E1176" s="79"/>
      <c r="F1176" s="1" t="s">
        <v>1395</v>
      </c>
      <c r="G1176" s="1">
        <v>544.77200000000005</v>
      </c>
      <c r="H1176" t="s">
        <v>1403</v>
      </c>
      <c r="I1176" s="1" t="s">
        <v>1404</v>
      </c>
      <c r="J1176" s="1" t="s">
        <v>388</v>
      </c>
    </row>
    <row r="1177" spans="1:10" x14ac:dyDescent="0.25">
      <c r="A1177" s="1" t="s">
        <v>355</v>
      </c>
      <c r="B1177" s="78"/>
      <c r="C1177" s="79"/>
      <c r="D1177" s="79"/>
      <c r="E1177" s="79"/>
      <c r="F1177" s="1" t="s">
        <v>1398</v>
      </c>
      <c r="G1177" s="1">
        <v>3498.4692</v>
      </c>
      <c r="H1177" t="s">
        <v>1405</v>
      </c>
      <c r="I1177" s="1" t="s">
        <v>1404</v>
      </c>
      <c r="J1177" s="1" t="s">
        <v>388</v>
      </c>
    </row>
    <row r="1178" spans="1:10" x14ac:dyDescent="0.25">
      <c r="A1178" s="1" t="s">
        <v>355</v>
      </c>
      <c r="B1178" s="78"/>
      <c r="C1178" s="79"/>
      <c r="D1178" s="79"/>
      <c r="E1178" s="79"/>
      <c r="F1178" s="1" t="s">
        <v>1406</v>
      </c>
      <c r="G1178" s="1">
        <v>904.6875</v>
      </c>
      <c r="H1178" t="s">
        <v>1407</v>
      </c>
      <c r="I1178" s="1" t="s">
        <v>1397</v>
      </c>
      <c r="J1178" s="1" t="s">
        <v>388</v>
      </c>
    </row>
    <row r="1179" spans="1:10" x14ac:dyDescent="0.25">
      <c r="A1179" s="1" t="s">
        <v>355</v>
      </c>
      <c r="B1179" s="78"/>
      <c r="C1179" s="79"/>
      <c r="D1179" s="79"/>
      <c r="E1179" s="79"/>
      <c r="F1179" s="1" t="s">
        <v>1408</v>
      </c>
      <c r="G1179" s="1">
        <v>5777.2824999999993</v>
      </c>
      <c r="H1179" t="s">
        <v>1409</v>
      </c>
      <c r="I1179" s="1" t="s">
        <v>1397</v>
      </c>
      <c r="J1179" s="1" t="s">
        <v>388</v>
      </c>
    </row>
    <row r="1180" spans="1:10" x14ac:dyDescent="0.25">
      <c r="A1180" s="1" t="s">
        <v>355</v>
      </c>
      <c r="B1180" s="78"/>
      <c r="C1180" s="79"/>
      <c r="D1180" s="79"/>
      <c r="E1180" s="79"/>
      <c r="F1180" s="1" t="s">
        <v>1406</v>
      </c>
      <c r="G1180" s="1">
        <v>296.82209999999998</v>
      </c>
      <c r="H1180" t="s">
        <v>1410</v>
      </c>
      <c r="I1180" s="1" t="s">
        <v>1401</v>
      </c>
      <c r="J1180" s="1" t="s">
        <v>388</v>
      </c>
    </row>
    <row r="1181" spans="1:10" x14ac:dyDescent="0.25">
      <c r="A1181" s="1" t="s">
        <v>355</v>
      </c>
      <c r="B1181" s="78"/>
      <c r="C1181" s="79"/>
      <c r="D1181" s="79"/>
      <c r="E1181" s="79"/>
      <c r="F1181" s="1" t="s">
        <v>1408</v>
      </c>
      <c r="G1181" s="1">
        <v>2817.6920999999993</v>
      </c>
      <c r="H1181" t="s">
        <v>1411</v>
      </c>
      <c r="I1181" s="1" t="s">
        <v>1401</v>
      </c>
      <c r="J1181" s="1" t="s">
        <v>388</v>
      </c>
    </row>
    <row r="1182" spans="1:10" x14ac:dyDescent="0.25">
      <c r="A1182" s="1" t="s">
        <v>355</v>
      </c>
      <c r="B1182" s="78"/>
      <c r="C1182" s="79"/>
      <c r="D1182" s="79"/>
      <c r="E1182" s="79"/>
      <c r="F1182" s="1" t="s">
        <v>1406</v>
      </c>
      <c r="G1182" s="1">
        <v>469.82790000000006</v>
      </c>
      <c r="H1182" t="s">
        <v>1412</v>
      </c>
      <c r="I1182" s="1" t="s">
        <v>1404</v>
      </c>
      <c r="J1182" s="1" t="s">
        <v>388</v>
      </c>
    </row>
    <row r="1183" spans="1:10" x14ac:dyDescent="0.25">
      <c r="A1183" s="1" t="s">
        <v>355</v>
      </c>
      <c r="B1183" s="78"/>
      <c r="C1183" s="79"/>
      <c r="D1183" s="79"/>
      <c r="E1183" s="79"/>
      <c r="F1183" s="1" t="s">
        <v>1408</v>
      </c>
      <c r="G1183" s="1">
        <v>3400.5522000000001</v>
      </c>
      <c r="H1183" t="s">
        <v>1413</v>
      </c>
      <c r="I1183" s="1" t="s">
        <v>1404</v>
      </c>
      <c r="J1183" s="1" t="s">
        <v>388</v>
      </c>
    </row>
    <row r="1184" spans="1:10" ht="15" customHeight="1" x14ac:dyDescent="0.25">
      <c r="A1184" s="1" t="s">
        <v>357</v>
      </c>
      <c r="B1184" s="78" t="s">
        <v>357</v>
      </c>
      <c r="C1184" s="79" t="s">
        <v>383</v>
      </c>
      <c r="D1184" s="79" t="s">
        <v>1414</v>
      </c>
      <c r="E1184" s="79" t="s">
        <v>1415</v>
      </c>
      <c r="F1184" s="1" t="s">
        <v>420</v>
      </c>
      <c r="G1184" s="1">
        <v>1257</v>
      </c>
      <c r="H1184" s="1" t="s">
        <v>421</v>
      </c>
      <c r="I1184" s="1" t="s">
        <v>422</v>
      </c>
      <c r="J1184" s="1" t="s">
        <v>388</v>
      </c>
    </row>
    <row r="1185" spans="1:10" x14ac:dyDescent="0.25">
      <c r="A1185" s="1" t="s">
        <v>357</v>
      </c>
      <c r="B1185" s="78"/>
      <c r="C1185" s="79"/>
      <c r="D1185" s="79"/>
      <c r="E1185" s="79"/>
      <c r="F1185" s="1" t="s">
        <v>391</v>
      </c>
      <c r="G1185" s="1">
        <v>2.4</v>
      </c>
      <c r="H1185" s="1" t="s">
        <v>392</v>
      </c>
      <c r="I1185" s="1" t="s">
        <v>393</v>
      </c>
      <c r="J1185" s="1" t="s">
        <v>388</v>
      </c>
    </row>
    <row r="1186" spans="1:10" x14ac:dyDescent="0.25">
      <c r="A1186" s="1" t="s">
        <v>357</v>
      </c>
      <c r="B1186" s="78"/>
      <c r="C1186" s="79"/>
      <c r="D1186" s="79"/>
      <c r="E1186" s="79"/>
      <c r="F1186" s="1" t="s">
        <v>508</v>
      </c>
      <c r="G1186" s="1">
        <v>2.77</v>
      </c>
      <c r="H1186" s="1" t="s">
        <v>509</v>
      </c>
      <c r="I1186" s="1" t="s">
        <v>425</v>
      </c>
      <c r="J1186" s="1" t="s">
        <v>388</v>
      </c>
    </row>
    <row r="1187" spans="1:10" x14ac:dyDescent="0.25">
      <c r="A1187" s="1" t="s">
        <v>357</v>
      </c>
      <c r="B1187" s="78"/>
      <c r="C1187" s="79"/>
      <c r="D1187" s="79"/>
      <c r="E1187" s="79"/>
      <c r="F1187" s="1" t="s">
        <v>420</v>
      </c>
      <c r="G1187" s="1">
        <v>949</v>
      </c>
      <c r="H1187" s="1" t="s">
        <v>428</v>
      </c>
      <c r="I1187" s="1" t="s">
        <v>422</v>
      </c>
      <c r="J1187" s="1" t="s">
        <v>388</v>
      </c>
    </row>
    <row r="1188" spans="1:10" x14ac:dyDescent="0.25">
      <c r="A1188" s="1" t="s">
        <v>357</v>
      </c>
      <c r="B1188" s="78"/>
      <c r="C1188" s="79"/>
      <c r="D1188" s="79"/>
      <c r="E1188" s="79"/>
      <c r="F1188" s="1" t="s">
        <v>391</v>
      </c>
      <c r="G1188" s="1">
        <v>2</v>
      </c>
      <c r="H1188" s="1" t="s">
        <v>394</v>
      </c>
      <c r="I1188" s="1" t="s">
        <v>393</v>
      </c>
      <c r="J1188" s="1" t="s">
        <v>388</v>
      </c>
    </row>
    <row r="1189" spans="1:10" x14ac:dyDescent="0.25">
      <c r="A1189" s="1" t="s">
        <v>357</v>
      </c>
      <c r="B1189" s="78"/>
      <c r="C1189" s="79"/>
      <c r="D1189" s="79"/>
      <c r="E1189" s="79"/>
      <c r="F1189" s="1" t="s">
        <v>508</v>
      </c>
      <c r="G1189" s="1">
        <v>1.75</v>
      </c>
      <c r="H1189" s="1" t="s">
        <v>510</v>
      </c>
      <c r="I1189" s="1" t="s">
        <v>425</v>
      </c>
      <c r="J1189" s="1" t="s">
        <v>388</v>
      </c>
    </row>
    <row r="1190" spans="1:10" x14ac:dyDescent="0.25">
      <c r="A1190" s="1" t="s">
        <v>357</v>
      </c>
      <c r="B1190" s="78"/>
      <c r="C1190" s="79"/>
      <c r="D1190" s="79"/>
      <c r="E1190" s="79"/>
      <c r="F1190" s="1" t="s">
        <v>391</v>
      </c>
      <c r="G1190" s="1">
        <v>2.6</v>
      </c>
      <c r="H1190" s="1" t="s">
        <v>395</v>
      </c>
      <c r="I1190" s="1" t="s">
        <v>393</v>
      </c>
      <c r="J1190" s="1" t="s">
        <v>388</v>
      </c>
    </row>
    <row r="1191" spans="1:10" x14ac:dyDescent="0.25">
      <c r="A1191" s="1" t="s">
        <v>357</v>
      </c>
      <c r="B1191" s="78"/>
      <c r="C1191" s="79"/>
      <c r="D1191" s="79"/>
      <c r="E1191" s="79"/>
      <c r="F1191" s="1" t="s">
        <v>420</v>
      </c>
      <c r="G1191" s="1">
        <v>2138</v>
      </c>
      <c r="H1191" s="1" t="s">
        <v>431</v>
      </c>
      <c r="I1191" s="1" t="s">
        <v>422</v>
      </c>
      <c r="J1191" s="1" t="s">
        <v>388</v>
      </c>
    </row>
    <row r="1192" spans="1:10" x14ac:dyDescent="0.25">
      <c r="A1192" s="1" t="s">
        <v>357</v>
      </c>
      <c r="B1192" s="78"/>
      <c r="C1192" s="79"/>
      <c r="D1192" s="79"/>
      <c r="E1192" s="79"/>
      <c r="F1192" s="1" t="s">
        <v>508</v>
      </c>
      <c r="G1192" s="1">
        <v>0.47</v>
      </c>
      <c r="H1192" s="1" t="s">
        <v>511</v>
      </c>
      <c r="I1192" s="1" t="s">
        <v>425</v>
      </c>
      <c r="J1192" s="1" t="s">
        <v>388</v>
      </c>
    </row>
    <row r="1193" spans="1:10" x14ac:dyDescent="0.25">
      <c r="A1193" s="1" t="s">
        <v>357</v>
      </c>
      <c r="B1193" s="78"/>
      <c r="C1193" s="79"/>
      <c r="D1193" s="79"/>
      <c r="E1193" s="79"/>
      <c r="F1193" s="1" t="s">
        <v>1218</v>
      </c>
      <c r="G1193" s="1">
        <v>0.6</v>
      </c>
      <c r="H1193" s="1" t="s">
        <v>1219</v>
      </c>
      <c r="I1193" s="1" t="s">
        <v>520</v>
      </c>
      <c r="J1193" s="1" t="s">
        <v>388</v>
      </c>
    </row>
    <row r="1194" spans="1:10" x14ac:dyDescent="0.25">
      <c r="A1194" s="1" t="s">
        <v>357</v>
      </c>
      <c r="B1194" s="78"/>
      <c r="C1194" s="79"/>
      <c r="D1194" s="79"/>
      <c r="E1194" s="79"/>
      <c r="F1194" s="1" t="s">
        <v>1220</v>
      </c>
      <c r="G1194" s="1">
        <v>1.5</v>
      </c>
      <c r="H1194" s="1" t="s">
        <v>1221</v>
      </c>
      <c r="I1194" s="1" t="s">
        <v>520</v>
      </c>
      <c r="J1194" s="1" t="s">
        <v>388</v>
      </c>
    </row>
    <row r="1195" spans="1:10" x14ac:dyDescent="0.25">
      <c r="A1195" s="1" t="s">
        <v>357</v>
      </c>
      <c r="B1195" s="78"/>
      <c r="C1195" s="79"/>
      <c r="D1195" s="79"/>
      <c r="E1195" s="79"/>
      <c r="F1195" s="1" t="s">
        <v>408</v>
      </c>
      <c r="G1195" s="1">
        <v>120</v>
      </c>
      <c r="H1195" s="1" t="s">
        <v>409</v>
      </c>
      <c r="I1195" s="1" t="s">
        <v>410</v>
      </c>
      <c r="J1195" s="1" t="s">
        <v>388</v>
      </c>
    </row>
    <row r="1196" spans="1:10" x14ac:dyDescent="0.25">
      <c r="A1196" s="1" t="s">
        <v>357</v>
      </c>
      <c r="B1196" s="78"/>
      <c r="C1196" s="79"/>
      <c r="D1196" s="79"/>
      <c r="E1196" s="79"/>
      <c r="F1196" s="1" t="s">
        <v>411</v>
      </c>
      <c r="G1196" s="1">
        <v>77.051299999999998</v>
      </c>
      <c r="H1196" s="1" t="s">
        <v>412</v>
      </c>
      <c r="I1196" s="1" t="s">
        <v>413</v>
      </c>
      <c r="J1196" s="1" t="s">
        <v>388</v>
      </c>
    </row>
    <row r="1197" spans="1:10" x14ac:dyDescent="0.25">
      <c r="A1197" s="1" t="s">
        <v>357</v>
      </c>
      <c r="B1197" s="78"/>
      <c r="C1197" s="79"/>
      <c r="D1197" s="79"/>
      <c r="E1197" s="79"/>
      <c r="F1197" s="1" t="s">
        <v>1226</v>
      </c>
      <c r="G1197" s="1">
        <v>2.5</v>
      </c>
      <c r="H1197" s="1" t="s">
        <v>1227</v>
      </c>
      <c r="I1197" s="1" t="s">
        <v>1228</v>
      </c>
      <c r="J1197" s="1" t="s">
        <v>388</v>
      </c>
    </row>
    <row r="1198" spans="1:10" x14ac:dyDescent="0.25">
      <c r="A1198" s="1" t="s">
        <v>357</v>
      </c>
      <c r="B1198" s="78"/>
      <c r="C1198" s="79"/>
      <c r="D1198" s="79"/>
      <c r="E1198" s="79"/>
      <c r="F1198" s="1" t="s">
        <v>1416</v>
      </c>
      <c r="G1198" s="1">
        <v>0.92069999999999996</v>
      </c>
      <c r="H1198" s="1" t="s">
        <v>406</v>
      </c>
      <c r="I1198" s="1" t="s">
        <v>407</v>
      </c>
      <c r="J1198" s="1" t="s">
        <v>388</v>
      </c>
    </row>
    <row r="1199" spans="1:10" x14ac:dyDescent="0.25">
      <c r="A1199" s="1" t="s">
        <v>357</v>
      </c>
      <c r="B1199" s="78"/>
      <c r="C1199" s="79"/>
      <c r="D1199" s="79"/>
      <c r="E1199" s="79"/>
      <c r="F1199" s="1" t="s">
        <v>1417</v>
      </c>
      <c r="G1199" s="1">
        <v>0.89</v>
      </c>
      <c r="H1199" s="1" t="s">
        <v>1418</v>
      </c>
      <c r="I1199" s="1" t="s">
        <v>1419</v>
      </c>
      <c r="J1199" s="1" t="s">
        <v>388</v>
      </c>
    </row>
    <row r="1200" spans="1:10" x14ac:dyDescent="0.25">
      <c r="A1200" s="1" t="s">
        <v>357</v>
      </c>
      <c r="B1200" s="78"/>
      <c r="C1200" s="79"/>
      <c r="D1200" s="79"/>
      <c r="E1200" s="79"/>
      <c r="F1200" s="1" t="s">
        <v>1420</v>
      </c>
      <c r="G1200" s="1">
        <v>0.98</v>
      </c>
      <c r="H1200" s="1" t="s">
        <v>1421</v>
      </c>
      <c r="I1200" s="1" t="s">
        <v>1419</v>
      </c>
      <c r="J1200" s="1" t="s">
        <v>388</v>
      </c>
    </row>
    <row r="1201" spans="1:10" ht="15" customHeight="1" x14ac:dyDescent="0.25">
      <c r="A1201" s="1" t="s">
        <v>359</v>
      </c>
      <c r="B1201" s="78" t="s">
        <v>359</v>
      </c>
      <c r="C1201" s="79" t="s">
        <v>417</v>
      </c>
      <c r="D1201" s="79" t="s">
        <v>1422</v>
      </c>
      <c r="E1201" s="79" t="s">
        <v>1423</v>
      </c>
      <c r="F1201" s="1" t="s">
        <v>443</v>
      </c>
      <c r="G1201" s="1">
        <v>12000</v>
      </c>
      <c r="H1201" s="1" t="s">
        <v>444</v>
      </c>
      <c r="J1201" s="1" t="s">
        <v>388</v>
      </c>
    </row>
    <row r="1202" spans="1:10" x14ac:dyDescent="0.25">
      <c r="A1202" s="1" t="s">
        <v>359</v>
      </c>
      <c r="B1202" s="78"/>
      <c r="C1202" s="79"/>
      <c r="D1202" s="79"/>
      <c r="E1202" s="79"/>
      <c r="F1202" s="1" t="s">
        <v>420</v>
      </c>
      <c r="G1202" s="1">
        <v>1257</v>
      </c>
      <c r="H1202" s="1" t="s">
        <v>421</v>
      </c>
      <c r="I1202" s="1" t="s">
        <v>422</v>
      </c>
      <c r="J1202" s="1" t="s">
        <v>388</v>
      </c>
    </row>
    <row r="1203" spans="1:10" x14ac:dyDescent="0.25">
      <c r="A1203" s="1" t="s">
        <v>359</v>
      </c>
      <c r="B1203" s="78"/>
      <c r="C1203" s="79"/>
      <c r="D1203" s="79"/>
      <c r="E1203" s="79"/>
      <c r="F1203" s="1" t="s">
        <v>445</v>
      </c>
      <c r="G1203" s="1">
        <v>3</v>
      </c>
      <c r="H1203" s="1" t="s">
        <v>446</v>
      </c>
      <c r="I1203" s="1" t="s">
        <v>447</v>
      </c>
      <c r="J1203" s="1" t="s">
        <v>388</v>
      </c>
    </row>
    <row r="1204" spans="1:10" x14ac:dyDescent="0.25">
      <c r="A1204" s="1" t="s">
        <v>359</v>
      </c>
      <c r="B1204" s="78"/>
      <c r="C1204" s="79"/>
      <c r="D1204" s="79"/>
      <c r="E1204" s="79"/>
      <c r="F1204" s="1" t="s">
        <v>448</v>
      </c>
      <c r="G1204" s="1">
        <v>2039.63</v>
      </c>
      <c r="H1204" s="1" t="s">
        <v>449</v>
      </c>
      <c r="I1204" s="1" t="s">
        <v>450</v>
      </c>
      <c r="J1204" s="1" t="s">
        <v>388</v>
      </c>
    </row>
    <row r="1205" spans="1:10" x14ac:dyDescent="0.25">
      <c r="A1205" s="1" t="s">
        <v>359</v>
      </c>
      <c r="B1205" s="78"/>
      <c r="C1205" s="79"/>
      <c r="D1205" s="79"/>
      <c r="E1205" s="79"/>
      <c r="F1205" s="1" t="s">
        <v>451</v>
      </c>
      <c r="G1205" s="1">
        <v>577.21</v>
      </c>
      <c r="H1205" s="1" t="s">
        <v>452</v>
      </c>
      <c r="I1205" s="1" t="s">
        <v>453</v>
      </c>
      <c r="J1205" s="1" t="s">
        <v>388</v>
      </c>
    </row>
    <row r="1206" spans="1:10" x14ac:dyDescent="0.25">
      <c r="A1206" s="1" t="s">
        <v>359</v>
      </c>
      <c r="B1206" s="78"/>
      <c r="C1206" s="79"/>
      <c r="D1206" s="79"/>
      <c r="E1206" s="79"/>
      <c r="F1206" s="1" t="s">
        <v>423</v>
      </c>
      <c r="G1206" s="1">
        <v>3.28</v>
      </c>
      <c r="H1206" s="1" t="s">
        <v>424</v>
      </c>
      <c r="I1206" s="1" t="s">
        <v>425</v>
      </c>
      <c r="J1206" s="1" t="s">
        <v>388</v>
      </c>
    </row>
    <row r="1207" spans="1:10" x14ac:dyDescent="0.25">
      <c r="A1207" s="1" t="s">
        <v>359</v>
      </c>
      <c r="B1207" s="78"/>
      <c r="C1207" s="79"/>
      <c r="D1207" s="79"/>
      <c r="E1207" s="79"/>
      <c r="F1207" s="1" t="s">
        <v>426</v>
      </c>
      <c r="G1207" s="1">
        <v>1.36</v>
      </c>
      <c r="H1207" s="1" t="s">
        <v>427</v>
      </c>
      <c r="I1207" s="1" t="s">
        <v>425</v>
      </c>
      <c r="J1207" s="1" t="s">
        <v>388</v>
      </c>
    </row>
    <row r="1208" spans="1:10" x14ac:dyDescent="0.25">
      <c r="A1208" s="1" t="s">
        <v>359</v>
      </c>
      <c r="B1208" s="78"/>
      <c r="C1208" s="79"/>
      <c r="D1208" s="79"/>
      <c r="E1208" s="79"/>
      <c r="F1208" s="1" t="s">
        <v>420</v>
      </c>
      <c r="G1208" s="1">
        <v>949</v>
      </c>
      <c r="H1208" s="1" t="s">
        <v>428</v>
      </c>
      <c r="I1208" s="1" t="s">
        <v>422</v>
      </c>
      <c r="J1208" s="1" t="s">
        <v>388</v>
      </c>
    </row>
    <row r="1209" spans="1:10" x14ac:dyDescent="0.25">
      <c r="A1209" s="1" t="s">
        <v>359</v>
      </c>
      <c r="B1209" s="78"/>
      <c r="C1209" s="79"/>
      <c r="D1209" s="79"/>
      <c r="E1209" s="79"/>
      <c r="F1209" s="1" t="s">
        <v>448</v>
      </c>
      <c r="G1209" s="1">
        <v>2039.63</v>
      </c>
      <c r="H1209" s="1" t="s">
        <v>454</v>
      </c>
      <c r="I1209" s="1" t="s">
        <v>450</v>
      </c>
      <c r="J1209" s="1" t="s">
        <v>388</v>
      </c>
    </row>
    <row r="1210" spans="1:10" x14ac:dyDescent="0.25">
      <c r="A1210" s="1" t="s">
        <v>359</v>
      </c>
      <c r="B1210" s="78"/>
      <c r="C1210" s="79"/>
      <c r="D1210" s="79"/>
      <c r="E1210" s="79"/>
      <c r="F1210" s="1" t="s">
        <v>451</v>
      </c>
      <c r="G1210" s="1">
        <v>577.21</v>
      </c>
      <c r="H1210" s="1" t="s">
        <v>455</v>
      </c>
      <c r="I1210" s="1" t="s">
        <v>453</v>
      </c>
      <c r="J1210" s="1" t="s">
        <v>388</v>
      </c>
    </row>
    <row r="1211" spans="1:10" x14ac:dyDescent="0.25">
      <c r="A1211" s="1" t="s">
        <v>359</v>
      </c>
      <c r="B1211" s="78"/>
      <c r="C1211" s="79"/>
      <c r="D1211" s="79"/>
      <c r="E1211" s="79"/>
      <c r="F1211" s="1" t="s">
        <v>445</v>
      </c>
      <c r="G1211" s="1">
        <v>2.5</v>
      </c>
      <c r="H1211" s="1" t="s">
        <v>456</v>
      </c>
      <c r="I1211" s="1" t="s">
        <v>457</v>
      </c>
      <c r="J1211" s="1" t="s">
        <v>388</v>
      </c>
    </row>
    <row r="1212" spans="1:10" x14ac:dyDescent="0.25">
      <c r="A1212" s="1" t="s">
        <v>359</v>
      </c>
      <c r="B1212" s="78"/>
      <c r="C1212" s="79"/>
      <c r="D1212" s="79"/>
      <c r="E1212" s="79"/>
      <c r="F1212" s="1" t="s">
        <v>423</v>
      </c>
      <c r="G1212" s="1">
        <v>2.68</v>
      </c>
      <c r="H1212" s="1" t="s">
        <v>429</v>
      </c>
      <c r="I1212" s="1" t="s">
        <v>425</v>
      </c>
      <c r="J1212" s="1" t="s">
        <v>388</v>
      </c>
    </row>
    <row r="1213" spans="1:10" x14ac:dyDescent="0.25">
      <c r="A1213" s="1" t="s">
        <v>359</v>
      </c>
      <c r="B1213" s="78"/>
      <c r="C1213" s="79"/>
      <c r="D1213" s="79"/>
      <c r="E1213" s="79"/>
      <c r="F1213" s="1" t="s">
        <v>426</v>
      </c>
      <c r="G1213" s="1">
        <v>0.23</v>
      </c>
      <c r="H1213" s="1" t="s">
        <v>430</v>
      </c>
      <c r="I1213" s="1" t="s">
        <v>425</v>
      </c>
      <c r="J1213" s="1" t="s">
        <v>388</v>
      </c>
    </row>
    <row r="1214" spans="1:10" x14ac:dyDescent="0.25">
      <c r="A1214" s="1" t="s">
        <v>359</v>
      </c>
      <c r="B1214" s="78"/>
      <c r="C1214" s="79"/>
      <c r="D1214" s="79"/>
      <c r="E1214" s="79"/>
      <c r="F1214" s="1" t="s">
        <v>451</v>
      </c>
      <c r="G1214" s="1">
        <v>577.21</v>
      </c>
      <c r="H1214" s="1" t="s">
        <v>458</v>
      </c>
      <c r="I1214" s="1" t="s">
        <v>453</v>
      </c>
      <c r="J1214" s="1" t="s">
        <v>388</v>
      </c>
    </row>
    <row r="1215" spans="1:10" x14ac:dyDescent="0.25">
      <c r="A1215" s="1" t="s">
        <v>359</v>
      </c>
      <c r="B1215" s="78"/>
      <c r="C1215" s="79"/>
      <c r="D1215" s="79"/>
      <c r="E1215" s="79"/>
      <c r="F1215" s="1" t="s">
        <v>448</v>
      </c>
      <c r="G1215" s="1">
        <v>2039.63</v>
      </c>
      <c r="H1215" s="1" t="s">
        <v>459</v>
      </c>
      <c r="I1215" s="1" t="s">
        <v>450</v>
      </c>
      <c r="J1215" s="1" t="s">
        <v>388</v>
      </c>
    </row>
    <row r="1216" spans="1:10" x14ac:dyDescent="0.25">
      <c r="A1216" s="1" t="s">
        <v>359</v>
      </c>
      <c r="B1216" s="78"/>
      <c r="C1216" s="79"/>
      <c r="D1216" s="79"/>
      <c r="E1216" s="79"/>
      <c r="F1216" s="1" t="s">
        <v>445</v>
      </c>
      <c r="G1216" s="1">
        <v>3</v>
      </c>
      <c r="H1216" s="1" t="s">
        <v>460</v>
      </c>
      <c r="I1216" s="1" t="s">
        <v>461</v>
      </c>
      <c r="J1216" s="1" t="s">
        <v>388</v>
      </c>
    </row>
    <row r="1217" spans="1:10" x14ac:dyDescent="0.25">
      <c r="A1217" s="1" t="s">
        <v>359</v>
      </c>
      <c r="B1217" s="78"/>
      <c r="C1217" s="79"/>
      <c r="D1217" s="79"/>
      <c r="E1217" s="79"/>
      <c r="F1217" s="1" t="s">
        <v>420</v>
      </c>
      <c r="G1217" s="1">
        <v>2138</v>
      </c>
      <c r="H1217" s="1" t="s">
        <v>431</v>
      </c>
      <c r="I1217" s="1" t="s">
        <v>422</v>
      </c>
      <c r="J1217" s="1" t="s">
        <v>388</v>
      </c>
    </row>
    <row r="1218" spans="1:10" x14ac:dyDescent="0.25">
      <c r="A1218" s="1" t="s">
        <v>359</v>
      </c>
      <c r="B1218" s="78"/>
      <c r="C1218" s="79"/>
      <c r="D1218" s="79"/>
      <c r="E1218" s="79"/>
      <c r="F1218" s="1" t="s">
        <v>423</v>
      </c>
      <c r="G1218" s="1">
        <v>2.89</v>
      </c>
      <c r="H1218" s="1" t="s">
        <v>432</v>
      </c>
      <c r="I1218" s="1" t="s">
        <v>425</v>
      </c>
      <c r="J1218" s="1" t="s">
        <v>388</v>
      </c>
    </row>
    <row r="1219" spans="1:10" x14ac:dyDescent="0.25">
      <c r="A1219" s="1" t="s">
        <v>359</v>
      </c>
      <c r="B1219" s="78"/>
      <c r="C1219" s="79"/>
      <c r="D1219" s="79"/>
      <c r="E1219" s="79"/>
      <c r="F1219" s="1" t="s">
        <v>426</v>
      </c>
      <c r="G1219" s="1">
        <v>0.76</v>
      </c>
      <c r="H1219" s="1" t="s">
        <v>433</v>
      </c>
      <c r="I1219" s="1" t="s">
        <v>425</v>
      </c>
      <c r="J1219" s="1" t="s">
        <v>388</v>
      </c>
    </row>
    <row r="1220" spans="1:10" x14ac:dyDescent="0.25">
      <c r="A1220" s="1" t="s">
        <v>359</v>
      </c>
      <c r="B1220" s="78"/>
      <c r="C1220" s="79"/>
      <c r="D1220" s="79"/>
      <c r="E1220" s="79"/>
      <c r="F1220" s="1" t="s">
        <v>437</v>
      </c>
      <c r="G1220" s="1">
        <v>1</v>
      </c>
      <c r="H1220" s="1" t="s">
        <v>438</v>
      </c>
      <c r="J1220" s="1" t="s">
        <v>388</v>
      </c>
    </row>
    <row r="1221" spans="1:10" x14ac:dyDescent="0.25">
      <c r="A1221" s="1" t="s">
        <v>359</v>
      </c>
      <c r="B1221" s="78"/>
      <c r="C1221" s="79"/>
      <c r="D1221" s="79"/>
      <c r="E1221" s="79"/>
      <c r="F1221" s="1" t="s">
        <v>439</v>
      </c>
      <c r="G1221" s="1">
        <v>0</v>
      </c>
      <c r="H1221" s="1" t="s">
        <v>440</v>
      </c>
      <c r="J1221" s="1" t="s">
        <v>388</v>
      </c>
    </row>
    <row r="1222" spans="1:10" x14ac:dyDescent="0.25">
      <c r="A1222" s="1" t="s">
        <v>359</v>
      </c>
      <c r="B1222" s="78"/>
      <c r="C1222" s="79"/>
      <c r="D1222" s="79"/>
      <c r="E1222" s="79"/>
      <c r="F1222" s="1" t="s">
        <v>437</v>
      </c>
      <c r="G1222" s="1">
        <v>0</v>
      </c>
      <c r="H1222" s="1" t="s">
        <v>438</v>
      </c>
      <c r="J1222" s="1" t="s">
        <v>388</v>
      </c>
    </row>
    <row r="1223" spans="1:10" x14ac:dyDescent="0.25">
      <c r="A1223" s="1" t="s">
        <v>359</v>
      </c>
      <c r="B1223" s="78"/>
      <c r="C1223" s="79"/>
      <c r="D1223" s="79"/>
      <c r="E1223" s="79"/>
      <c r="F1223" s="1" t="s">
        <v>439</v>
      </c>
      <c r="G1223" s="1">
        <v>1</v>
      </c>
      <c r="H1223" s="1" t="s">
        <v>440</v>
      </c>
      <c r="J1223" s="1" t="s">
        <v>388</v>
      </c>
    </row>
    <row r="1224" spans="1:10" x14ac:dyDescent="0.25">
      <c r="A1224" s="1" t="s">
        <v>359</v>
      </c>
      <c r="B1224" s="78"/>
      <c r="C1224" s="79"/>
      <c r="D1224" s="79"/>
      <c r="E1224" s="79"/>
      <c r="F1224" s="1" t="s">
        <v>465</v>
      </c>
      <c r="G1224" s="1">
        <v>15</v>
      </c>
      <c r="H1224" s="1" t="s">
        <v>466</v>
      </c>
      <c r="I1224" s="1" t="s">
        <v>467</v>
      </c>
      <c r="J1224" s="1" t="s">
        <v>388</v>
      </c>
    </row>
    <row r="1225" spans="1:10" x14ac:dyDescent="0.25">
      <c r="A1225" s="1" t="s">
        <v>359</v>
      </c>
      <c r="B1225" s="78"/>
      <c r="C1225" s="79"/>
      <c r="D1225" s="79"/>
      <c r="E1225" s="79"/>
      <c r="F1225" s="1" t="s">
        <v>465</v>
      </c>
      <c r="G1225" s="1">
        <v>15</v>
      </c>
      <c r="H1225" s="1" t="s">
        <v>466</v>
      </c>
      <c r="I1225" s="1" t="s">
        <v>467</v>
      </c>
      <c r="J1225" s="1" t="s">
        <v>388</v>
      </c>
    </row>
    <row r="1226" spans="1:10" x14ac:dyDescent="0.25">
      <c r="A1226" s="1" t="s">
        <v>359</v>
      </c>
      <c r="B1226" s="78"/>
      <c r="C1226" s="79"/>
      <c r="D1226" s="79"/>
      <c r="E1226" s="79"/>
      <c r="F1226" s="1" t="s">
        <v>465</v>
      </c>
      <c r="G1226" s="1">
        <v>15</v>
      </c>
      <c r="H1226" s="1" t="s">
        <v>466</v>
      </c>
      <c r="I1226" s="1" t="s">
        <v>467</v>
      </c>
      <c r="J1226" s="1" t="s">
        <v>388</v>
      </c>
    </row>
    <row r="1227" spans="1:10" x14ac:dyDescent="0.25">
      <c r="A1227" s="1" t="s">
        <v>359</v>
      </c>
      <c r="B1227" s="78"/>
      <c r="C1227" s="79"/>
      <c r="D1227" s="79"/>
      <c r="E1227" s="79"/>
      <c r="F1227" s="1" t="s">
        <v>468</v>
      </c>
      <c r="G1227" s="1">
        <v>8.8000000000000007</v>
      </c>
      <c r="H1227" s="1" t="s">
        <v>469</v>
      </c>
      <c r="I1227" s="1" t="s">
        <v>470</v>
      </c>
      <c r="J1227" s="1" t="s">
        <v>388</v>
      </c>
    </row>
    <row r="1228" spans="1:10" x14ac:dyDescent="0.25">
      <c r="A1228" s="1" t="s">
        <v>359</v>
      </c>
      <c r="B1228" s="78"/>
      <c r="C1228" s="79"/>
      <c r="D1228" s="79"/>
      <c r="E1228" s="79"/>
      <c r="F1228" s="1" t="s">
        <v>468</v>
      </c>
      <c r="G1228" s="1">
        <v>8.8000000000000007</v>
      </c>
      <c r="H1228" s="1" t="s">
        <v>469</v>
      </c>
      <c r="I1228" s="1" t="s">
        <v>470</v>
      </c>
      <c r="J1228" s="1" t="s">
        <v>388</v>
      </c>
    </row>
    <row r="1229" spans="1:10" x14ac:dyDescent="0.25">
      <c r="A1229" s="1" t="s">
        <v>359</v>
      </c>
      <c r="B1229" s="78"/>
      <c r="C1229" s="79"/>
      <c r="D1229" s="79"/>
      <c r="E1229" s="79"/>
      <c r="F1229" s="1" t="s">
        <v>468</v>
      </c>
      <c r="G1229" s="1">
        <v>8.8000000000000007</v>
      </c>
      <c r="H1229" s="1" t="s">
        <v>469</v>
      </c>
      <c r="I1229" s="1" t="s">
        <v>470</v>
      </c>
      <c r="J1229" s="1" t="s">
        <v>388</v>
      </c>
    </row>
    <row r="1230" spans="1:10" x14ac:dyDescent="0.25">
      <c r="A1230" s="1" t="s">
        <v>359</v>
      </c>
      <c r="B1230" s="78"/>
      <c r="C1230" s="79"/>
      <c r="D1230" s="79"/>
      <c r="E1230" s="79"/>
      <c r="F1230" s="1" t="s">
        <v>1424</v>
      </c>
      <c r="G1230" s="1">
        <v>1108.4000000000001</v>
      </c>
      <c r="H1230" s="1" t="s">
        <v>1425</v>
      </c>
      <c r="I1230" s="1" t="s">
        <v>552</v>
      </c>
      <c r="J1230" s="1" t="s">
        <v>388</v>
      </c>
    </row>
    <row r="1231" spans="1:10" x14ac:dyDescent="0.25">
      <c r="A1231" s="1" t="s">
        <v>359</v>
      </c>
      <c r="B1231" s="78"/>
      <c r="C1231" s="79"/>
      <c r="D1231" s="79"/>
      <c r="E1231" s="79"/>
      <c r="F1231" s="1" t="s">
        <v>1426</v>
      </c>
      <c r="G1231" s="1">
        <f>1.54*0.95</f>
        <v>1.4629999999999999</v>
      </c>
      <c r="H1231" s="1" t="s">
        <v>1427</v>
      </c>
      <c r="I1231" s="1" t="s">
        <v>1428</v>
      </c>
      <c r="J1231" s="1" t="s">
        <v>388</v>
      </c>
    </row>
    <row r="1232" spans="1:10" x14ac:dyDescent="0.25">
      <c r="A1232" s="1" t="s">
        <v>359</v>
      </c>
      <c r="B1232" s="78"/>
      <c r="C1232" s="79"/>
      <c r="D1232" s="79"/>
      <c r="E1232" s="79"/>
      <c r="F1232" s="1" t="s">
        <v>1426</v>
      </c>
      <c r="G1232" s="1">
        <f>1.03*0.95</f>
        <v>0.97849999999999993</v>
      </c>
      <c r="H1232" s="1" t="s">
        <v>1429</v>
      </c>
      <c r="I1232" s="1" t="s">
        <v>1428</v>
      </c>
      <c r="J1232" s="1" t="s">
        <v>388</v>
      </c>
    </row>
    <row r="1233" spans="1:10" x14ac:dyDescent="0.25">
      <c r="A1233" s="1" t="s">
        <v>359</v>
      </c>
      <c r="B1233" s="78"/>
      <c r="C1233" s="79"/>
      <c r="D1233" s="79"/>
      <c r="E1233" s="79"/>
      <c r="F1233" s="1" t="s">
        <v>1426</v>
      </c>
      <c r="G1233" s="1">
        <f>1.54*0.95</f>
        <v>1.4629999999999999</v>
      </c>
      <c r="H1233" s="1" t="s">
        <v>1430</v>
      </c>
      <c r="I1233" s="1" t="s">
        <v>1428</v>
      </c>
      <c r="J1233" s="1" t="s">
        <v>388</v>
      </c>
    </row>
    <row r="1234" spans="1:10" ht="15" customHeight="1" x14ac:dyDescent="0.25">
      <c r="A1234" s="1" t="s">
        <v>362</v>
      </c>
      <c r="B1234" s="78" t="s">
        <v>362</v>
      </c>
      <c r="C1234" s="79" t="s">
        <v>383</v>
      </c>
      <c r="D1234" s="79" t="s">
        <v>1431</v>
      </c>
      <c r="E1234" s="79" t="s">
        <v>504</v>
      </c>
      <c r="F1234" s="1" t="s">
        <v>389</v>
      </c>
      <c r="G1234" s="1">
        <v>3412</v>
      </c>
      <c r="H1234" s="1" t="s">
        <v>390</v>
      </c>
      <c r="J1234" s="1" t="s">
        <v>388</v>
      </c>
    </row>
    <row r="1235" spans="1:10" x14ac:dyDescent="0.25">
      <c r="A1235" s="1" t="s">
        <v>362</v>
      </c>
      <c r="B1235" s="78"/>
      <c r="C1235" s="79"/>
      <c r="D1235" s="79"/>
      <c r="E1235" s="79"/>
      <c r="F1235" s="1" t="s">
        <v>420</v>
      </c>
      <c r="G1235" s="1">
        <v>1257</v>
      </c>
      <c r="H1235" s="1" t="s">
        <v>421</v>
      </c>
      <c r="I1235" s="1" t="s">
        <v>422</v>
      </c>
      <c r="J1235" s="1" t="s">
        <v>388</v>
      </c>
    </row>
    <row r="1236" spans="1:10" x14ac:dyDescent="0.25">
      <c r="A1236" s="1" t="s">
        <v>362</v>
      </c>
      <c r="B1236" s="78"/>
      <c r="C1236" s="79"/>
      <c r="D1236" s="79"/>
      <c r="E1236" s="79"/>
      <c r="F1236" s="1" t="s">
        <v>508</v>
      </c>
      <c r="G1236" s="1">
        <v>2.77</v>
      </c>
      <c r="H1236" s="1" t="s">
        <v>509</v>
      </c>
      <c r="I1236" s="1" t="s">
        <v>425</v>
      </c>
      <c r="J1236" s="1" t="s">
        <v>388</v>
      </c>
    </row>
    <row r="1237" spans="1:10" x14ac:dyDescent="0.25">
      <c r="A1237" s="1" t="s">
        <v>362</v>
      </c>
      <c r="B1237" s="78"/>
      <c r="C1237" s="79"/>
      <c r="D1237" s="79"/>
      <c r="E1237" s="79"/>
      <c r="F1237" s="1" t="s">
        <v>420</v>
      </c>
      <c r="G1237" s="1">
        <v>949</v>
      </c>
      <c r="H1237" s="1" t="s">
        <v>428</v>
      </c>
      <c r="I1237" s="1" t="s">
        <v>422</v>
      </c>
      <c r="J1237" s="1" t="s">
        <v>388</v>
      </c>
    </row>
    <row r="1238" spans="1:10" x14ac:dyDescent="0.25">
      <c r="A1238" s="1" t="s">
        <v>362</v>
      </c>
      <c r="B1238" s="78"/>
      <c r="C1238" s="79"/>
      <c r="D1238" s="79"/>
      <c r="E1238" s="79"/>
      <c r="F1238" s="1" t="s">
        <v>508</v>
      </c>
      <c r="G1238" s="1">
        <v>1.75</v>
      </c>
      <c r="H1238" s="1" t="s">
        <v>510</v>
      </c>
      <c r="I1238" s="1" t="s">
        <v>425</v>
      </c>
      <c r="J1238" s="1" t="s">
        <v>388</v>
      </c>
    </row>
    <row r="1239" spans="1:10" x14ac:dyDescent="0.25">
      <c r="A1239" s="1" t="s">
        <v>362</v>
      </c>
      <c r="B1239" s="78"/>
      <c r="C1239" s="79"/>
      <c r="D1239" s="79"/>
      <c r="E1239" s="79"/>
      <c r="F1239" s="1" t="s">
        <v>420</v>
      </c>
      <c r="G1239" s="1">
        <v>2138</v>
      </c>
      <c r="H1239" s="1" t="s">
        <v>431</v>
      </c>
      <c r="I1239" s="1" t="s">
        <v>422</v>
      </c>
      <c r="J1239" s="1" t="s">
        <v>388</v>
      </c>
    </row>
    <row r="1240" spans="1:10" x14ac:dyDescent="0.25">
      <c r="A1240" s="1" t="s">
        <v>362</v>
      </c>
      <c r="B1240" s="78"/>
      <c r="C1240" s="79"/>
      <c r="D1240" s="79"/>
      <c r="E1240" s="79"/>
      <c r="F1240" s="1" t="s">
        <v>508</v>
      </c>
      <c r="G1240" s="1">
        <v>0.47</v>
      </c>
      <c r="H1240" s="1" t="s">
        <v>511</v>
      </c>
      <c r="I1240" s="1" t="s">
        <v>425</v>
      </c>
      <c r="J1240" s="1" t="s">
        <v>388</v>
      </c>
    </row>
    <row r="1241" spans="1:10" x14ac:dyDescent="0.25">
      <c r="A1241" s="1" t="s">
        <v>362</v>
      </c>
      <c r="B1241" s="78"/>
      <c r="C1241" s="79"/>
      <c r="D1241" s="79"/>
      <c r="E1241" s="79"/>
      <c r="F1241" s="1" t="s">
        <v>1432</v>
      </c>
      <c r="G1241" s="1">
        <v>8760</v>
      </c>
      <c r="H1241" s="1" t="s">
        <v>1433</v>
      </c>
      <c r="I1241" s="1" t="s">
        <v>1434</v>
      </c>
      <c r="J1241" s="1" t="s">
        <v>388</v>
      </c>
    </row>
    <row r="1242" spans="1:10" x14ac:dyDescent="0.25">
      <c r="A1242" s="1" t="s">
        <v>362</v>
      </c>
      <c r="B1242" s="78"/>
      <c r="C1242" s="79"/>
      <c r="D1242" s="79"/>
      <c r="E1242" s="79"/>
      <c r="F1242" s="1" t="s">
        <v>1435</v>
      </c>
      <c r="G1242" s="1">
        <v>130</v>
      </c>
      <c r="H1242" s="1" t="s">
        <v>1436</v>
      </c>
      <c r="I1242" s="1" t="s">
        <v>1437</v>
      </c>
      <c r="J1242" s="1" t="s">
        <v>388</v>
      </c>
    </row>
    <row r="1243" spans="1:10" x14ac:dyDescent="0.25">
      <c r="A1243" s="1" t="s">
        <v>362</v>
      </c>
      <c r="B1243" s="78"/>
      <c r="C1243" s="79"/>
      <c r="D1243" s="79"/>
      <c r="E1243" s="79"/>
      <c r="F1243" s="1" t="s">
        <v>408</v>
      </c>
      <c r="G1243" s="1">
        <v>120</v>
      </c>
      <c r="H1243" s="1" t="s">
        <v>409</v>
      </c>
      <c r="I1243" s="1" t="s">
        <v>410</v>
      </c>
      <c r="J1243" s="1" t="s">
        <v>388</v>
      </c>
    </row>
    <row r="1244" spans="1:10" x14ac:dyDescent="0.25">
      <c r="A1244" s="1" t="s">
        <v>362</v>
      </c>
      <c r="B1244" s="78"/>
      <c r="C1244" s="79"/>
      <c r="D1244" s="79"/>
      <c r="E1244" s="79"/>
      <c r="F1244" s="1" t="s">
        <v>1438</v>
      </c>
      <c r="G1244" s="1">
        <v>24.99</v>
      </c>
      <c r="H1244" s="1" t="s">
        <v>1439</v>
      </c>
      <c r="I1244" s="1" t="s">
        <v>1440</v>
      </c>
      <c r="J1244" s="1" t="s">
        <v>388</v>
      </c>
    </row>
    <row r="1245" spans="1:10" x14ac:dyDescent="0.25">
      <c r="A1245" s="1" t="s">
        <v>362</v>
      </c>
      <c r="B1245" s="78"/>
      <c r="C1245" s="79"/>
      <c r="D1245" s="79"/>
      <c r="E1245" s="79"/>
      <c r="F1245" s="1" t="s">
        <v>1441</v>
      </c>
      <c r="G1245" s="1">
        <v>12</v>
      </c>
      <c r="H1245" s="1" t="s">
        <v>1442</v>
      </c>
      <c r="I1245" s="1" t="s">
        <v>1437</v>
      </c>
      <c r="J1245" s="1" t="s">
        <v>388</v>
      </c>
    </row>
    <row r="1246" spans="1:10" x14ac:dyDescent="0.25">
      <c r="A1246" s="1" t="s">
        <v>362</v>
      </c>
      <c r="B1246" s="78"/>
      <c r="C1246" s="79"/>
      <c r="D1246" s="79"/>
      <c r="E1246" s="79"/>
      <c r="F1246" s="1" t="s">
        <v>1443</v>
      </c>
      <c r="G1246" s="1">
        <v>0.92069999999999996</v>
      </c>
      <c r="H1246" s="1" t="s">
        <v>406</v>
      </c>
      <c r="I1246" s="1" t="s">
        <v>407</v>
      </c>
      <c r="J1246" s="1" t="s">
        <v>388</v>
      </c>
    </row>
    <row r="1247" spans="1:10" ht="15" customHeight="1" x14ac:dyDescent="0.25">
      <c r="A1247" s="1" t="s">
        <v>364</v>
      </c>
      <c r="B1247" s="78" t="s">
        <v>364</v>
      </c>
      <c r="C1247" s="79" t="s">
        <v>383</v>
      </c>
      <c r="D1247" s="79" t="s">
        <v>1444</v>
      </c>
      <c r="E1247" s="79" t="s">
        <v>385</v>
      </c>
      <c r="F1247" s="1" t="s">
        <v>386</v>
      </c>
      <c r="G1247" s="1">
        <v>365</v>
      </c>
      <c r="H1247" s="1" t="s">
        <v>387</v>
      </c>
      <c r="J1247" s="1" t="s">
        <v>388</v>
      </c>
    </row>
    <row r="1248" spans="1:10" x14ac:dyDescent="0.25">
      <c r="A1248" s="1" t="s">
        <v>364</v>
      </c>
      <c r="B1248" s="78"/>
      <c r="C1248" s="79"/>
      <c r="D1248" s="79"/>
      <c r="E1248" s="79"/>
      <c r="F1248" s="1" t="s">
        <v>389</v>
      </c>
      <c r="G1248" s="1">
        <v>3412</v>
      </c>
      <c r="H1248" s="1" t="s">
        <v>390</v>
      </c>
      <c r="J1248" s="1" t="s">
        <v>388</v>
      </c>
    </row>
    <row r="1249" spans="1:10" x14ac:dyDescent="0.25">
      <c r="A1249" s="1" t="s">
        <v>364</v>
      </c>
      <c r="B1249" s="78"/>
      <c r="C1249" s="79"/>
      <c r="D1249" s="79"/>
      <c r="E1249" s="79"/>
      <c r="F1249" s="1" t="s">
        <v>391</v>
      </c>
      <c r="G1249" s="1">
        <v>2.4</v>
      </c>
      <c r="H1249" s="1" t="s">
        <v>392</v>
      </c>
      <c r="I1249" s="1" t="s">
        <v>393</v>
      </c>
      <c r="J1249" s="1" t="s">
        <v>388</v>
      </c>
    </row>
    <row r="1250" spans="1:10" x14ac:dyDescent="0.25">
      <c r="A1250" s="1" t="s">
        <v>364</v>
      </c>
      <c r="B1250" s="78"/>
      <c r="C1250" s="79"/>
      <c r="D1250" s="79"/>
      <c r="E1250" s="79"/>
      <c r="F1250" s="1" t="s">
        <v>391</v>
      </c>
      <c r="G1250" s="1">
        <v>2</v>
      </c>
      <c r="H1250" s="1" t="s">
        <v>394</v>
      </c>
      <c r="I1250" s="1" t="s">
        <v>393</v>
      </c>
      <c r="J1250" s="1" t="s">
        <v>388</v>
      </c>
    </row>
    <row r="1251" spans="1:10" x14ac:dyDescent="0.25">
      <c r="A1251" s="1" t="s">
        <v>364</v>
      </c>
      <c r="B1251" s="78"/>
      <c r="C1251" s="79"/>
      <c r="D1251" s="79"/>
      <c r="E1251" s="79"/>
      <c r="F1251" s="1" t="s">
        <v>391</v>
      </c>
      <c r="G1251" s="1">
        <v>2.6</v>
      </c>
      <c r="H1251" s="1" t="s">
        <v>395</v>
      </c>
      <c r="I1251" s="1" t="s">
        <v>393</v>
      </c>
      <c r="J1251" s="1" t="s">
        <v>388</v>
      </c>
    </row>
    <row r="1252" spans="1:10" x14ac:dyDescent="0.25">
      <c r="A1252" s="1" t="s">
        <v>364</v>
      </c>
      <c r="B1252" s="78"/>
      <c r="C1252" s="79"/>
      <c r="D1252" s="79"/>
      <c r="E1252" s="79"/>
      <c r="F1252" s="1" t="s">
        <v>399</v>
      </c>
      <c r="G1252" s="1">
        <v>20.399999999999999</v>
      </c>
      <c r="H1252" s="1" t="s">
        <v>400</v>
      </c>
      <c r="I1252" s="1" t="s">
        <v>401</v>
      </c>
      <c r="J1252" s="1" t="s">
        <v>388</v>
      </c>
    </row>
    <row r="1253" spans="1:10" x14ac:dyDescent="0.25">
      <c r="A1253" s="1" t="s">
        <v>364</v>
      </c>
      <c r="B1253" s="78"/>
      <c r="C1253" s="79"/>
      <c r="D1253" s="79"/>
      <c r="E1253" s="79"/>
      <c r="F1253" s="1" t="s">
        <v>402</v>
      </c>
      <c r="G1253" s="1">
        <v>8.33</v>
      </c>
      <c r="H1253" s="1" t="s">
        <v>403</v>
      </c>
      <c r="I1253" s="1" t="s">
        <v>404</v>
      </c>
      <c r="J1253" s="1" t="s">
        <v>388</v>
      </c>
    </row>
    <row r="1254" spans="1:10" x14ac:dyDescent="0.25">
      <c r="A1254" s="1" t="s">
        <v>364</v>
      </c>
      <c r="B1254" s="78"/>
      <c r="C1254" s="79"/>
      <c r="D1254" s="79"/>
      <c r="E1254" s="79"/>
      <c r="F1254" s="1" t="s">
        <v>405</v>
      </c>
      <c r="G1254" s="1">
        <v>0.92069999999999996</v>
      </c>
      <c r="H1254" s="1" t="s">
        <v>406</v>
      </c>
      <c r="I1254" s="1" t="s">
        <v>407</v>
      </c>
      <c r="J1254" s="1" t="s">
        <v>388</v>
      </c>
    </row>
    <row r="1255" spans="1:10" x14ac:dyDescent="0.25">
      <c r="A1255" s="1" t="s">
        <v>364</v>
      </c>
      <c r="B1255" s="78"/>
      <c r="C1255" s="79"/>
      <c r="D1255" s="79"/>
      <c r="E1255" s="79"/>
      <c r="F1255" s="1" t="s">
        <v>408</v>
      </c>
      <c r="G1255" s="1">
        <v>120</v>
      </c>
      <c r="H1255" s="1" t="s">
        <v>409</v>
      </c>
      <c r="I1255" s="1" t="s">
        <v>410</v>
      </c>
      <c r="J1255" s="1" t="s">
        <v>388</v>
      </c>
    </row>
    <row r="1256" spans="1:10" x14ac:dyDescent="0.25">
      <c r="A1256" s="1" t="s">
        <v>364</v>
      </c>
      <c r="B1256" s="78"/>
      <c r="C1256" s="79"/>
      <c r="D1256" s="79"/>
      <c r="E1256" s="79"/>
      <c r="F1256" s="1" t="s">
        <v>411</v>
      </c>
      <c r="G1256" s="1">
        <v>77.051299999999998</v>
      </c>
      <c r="H1256" s="1" t="s">
        <v>412</v>
      </c>
      <c r="I1256" s="1" t="s">
        <v>413</v>
      </c>
      <c r="J1256" s="1" t="s">
        <v>388</v>
      </c>
    </row>
    <row r="1257" spans="1:10" x14ac:dyDescent="0.25">
      <c r="A1257" s="1" t="s">
        <v>364</v>
      </c>
      <c r="B1257" s="78"/>
      <c r="C1257" s="79"/>
      <c r="D1257" s="79"/>
      <c r="E1257" s="79"/>
      <c r="F1257" s="1" t="s">
        <v>1445</v>
      </c>
      <c r="G1257" s="1">
        <v>0.05</v>
      </c>
      <c r="H1257" s="1" t="s">
        <v>1446</v>
      </c>
      <c r="I1257" s="1" t="s">
        <v>1447</v>
      </c>
      <c r="J1257" s="1" t="s">
        <v>388</v>
      </c>
    </row>
    <row r="1258" spans="1:10" ht="15" customHeight="1" x14ac:dyDescent="0.25">
      <c r="A1258" s="1" t="s">
        <v>367</v>
      </c>
      <c r="B1258" s="78" t="s">
        <v>367</v>
      </c>
      <c r="C1258" s="79" t="s">
        <v>417</v>
      </c>
      <c r="D1258" s="79" t="s">
        <v>1448</v>
      </c>
      <c r="E1258" s="79" t="s">
        <v>419</v>
      </c>
      <c r="F1258" s="1" t="s">
        <v>420</v>
      </c>
      <c r="G1258" s="1">
        <v>1257</v>
      </c>
      <c r="H1258" s="1" t="s">
        <v>421</v>
      </c>
      <c r="I1258" s="1" t="s">
        <v>422</v>
      </c>
      <c r="J1258" s="1" t="s">
        <v>388</v>
      </c>
    </row>
    <row r="1259" spans="1:10" x14ac:dyDescent="0.25">
      <c r="A1259" s="1" t="s">
        <v>367</v>
      </c>
      <c r="B1259" s="78"/>
      <c r="C1259" s="79"/>
      <c r="D1259" s="79"/>
      <c r="E1259" s="79"/>
      <c r="F1259" s="1" t="s">
        <v>423</v>
      </c>
      <c r="G1259" s="1">
        <v>3.28</v>
      </c>
      <c r="H1259" s="1" t="s">
        <v>424</v>
      </c>
      <c r="I1259" s="1" t="s">
        <v>425</v>
      </c>
      <c r="J1259" s="1" t="s">
        <v>388</v>
      </c>
    </row>
    <row r="1260" spans="1:10" x14ac:dyDescent="0.25">
      <c r="A1260" s="1" t="s">
        <v>367</v>
      </c>
      <c r="B1260" s="78"/>
      <c r="C1260" s="79"/>
      <c r="D1260" s="79"/>
      <c r="E1260" s="79"/>
      <c r="F1260" s="1" t="s">
        <v>426</v>
      </c>
      <c r="G1260" s="1">
        <v>1.36</v>
      </c>
      <c r="H1260" s="1" t="s">
        <v>427</v>
      </c>
      <c r="I1260" s="1" t="s">
        <v>425</v>
      </c>
      <c r="J1260" s="1" t="s">
        <v>388</v>
      </c>
    </row>
    <row r="1261" spans="1:10" x14ac:dyDescent="0.25">
      <c r="A1261" s="1" t="s">
        <v>367</v>
      </c>
      <c r="B1261" s="78"/>
      <c r="C1261" s="79"/>
      <c r="D1261" s="79"/>
      <c r="E1261" s="79"/>
      <c r="F1261" s="1" t="s">
        <v>420</v>
      </c>
      <c r="G1261" s="1">
        <v>949</v>
      </c>
      <c r="H1261" s="1" t="s">
        <v>428</v>
      </c>
      <c r="I1261" s="1" t="s">
        <v>422</v>
      </c>
      <c r="J1261" s="1" t="s">
        <v>388</v>
      </c>
    </row>
    <row r="1262" spans="1:10" x14ac:dyDescent="0.25">
      <c r="A1262" s="1" t="s">
        <v>367</v>
      </c>
      <c r="B1262" s="78"/>
      <c r="C1262" s="79"/>
      <c r="D1262" s="79"/>
      <c r="E1262" s="79"/>
      <c r="F1262" s="1" t="s">
        <v>423</v>
      </c>
      <c r="G1262" s="1">
        <v>2.68</v>
      </c>
      <c r="H1262" s="1" t="s">
        <v>429</v>
      </c>
      <c r="I1262" s="1" t="s">
        <v>425</v>
      </c>
      <c r="J1262" s="1" t="s">
        <v>388</v>
      </c>
    </row>
    <row r="1263" spans="1:10" x14ac:dyDescent="0.25">
      <c r="A1263" s="1" t="s">
        <v>367</v>
      </c>
      <c r="B1263" s="78"/>
      <c r="C1263" s="79"/>
      <c r="D1263" s="79"/>
      <c r="E1263" s="79"/>
      <c r="F1263" s="1" t="s">
        <v>426</v>
      </c>
      <c r="G1263" s="1">
        <v>0.23</v>
      </c>
      <c r="H1263" s="1" t="s">
        <v>430</v>
      </c>
      <c r="I1263" s="1" t="s">
        <v>425</v>
      </c>
      <c r="J1263" s="1" t="s">
        <v>388</v>
      </c>
    </row>
    <row r="1264" spans="1:10" x14ac:dyDescent="0.25">
      <c r="A1264" s="1" t="s">
        <v>367</v>
      </c>
      <c r="B1264" s="78"/>
      <c r="C1264" s="79"/>
      <c r="D1264" s="79"/>
      <c r="E1264" s="79"/>
      <c r="F1264" s="1" t="s">
        <v>420</v>
      </c>
      <c r="G1264" s="1">
        <v>2138</v>
      </c>
      <c r="H1264" s="1" t="s">
        <v>431</v>
      </c>
      <c r="I1264" s="1" t="s">
        <v>422</v>
      </c>
      <c r="J1264" s="1" t="s">
        <v>388</v>
      </c>
    </row>
    <row r="1265" spans="1:10" x14ac:dyDescent="0.25">
      <c r="A1265" s="1" t="s">
        <v>367</v>
      </c>
      <c r="B1265" s="78"/>
      <c r="C1265" s="79"/>
      <c r="D1265" s="79"/>
      <c r="E1265" s="79"/>
      <c r="F1265" s="1" t="s">
        <v>423</v>
      </c>
      <c r="G1265" s="1">
        <v>2.89</v>
      </c>
      <c r="H1265" s="1" t="s">
        <v>432</v>
      </c>
      <c r="I1265" s="1" t="s">
        <v>425</v>
      </c>
      <c r="J1265" s="1" t="s">
        <v>388</v>
      </c>
    </row>
    <row r="1266" spans="1:10" x14ac:dyDescent="0.25">
      <c r="A1266" s="1" t="s">
        <v>367</v>
      </c>
      <c r="B1266" s="78"/>
      <c r="C1266" s="79"/>
      <c r="D1266" s="79"/>
      <c r="E1266" s="79"/>
      <c r="F1266" s="1" t="s">
        <v>426</v>
      </c>
      <c r="G1266" s="1">
        <v>0.76</v>
      </c>
      <c r="H1266" s="1" t="s">
        <v>433</v>
      </c>
      <c r="I1266" s="1" t="s">
        <v>425</v>
      </c>
      <c r="J1266" s="1" t="s">
        <v>388</v>
      </c>
    </row>
    <row r="1267" spans="1:10" x14ac:dyDescent="0.25">
      <c r="A1267" s="1" t="s">
        <v>367</v>
      </c>
      <c r="B1267" s="78"/>
      <c r="C1267" s="79"/>
      <c r="D1267" s="79"/>
      <c r="E1267" s="79"/>
      <c r="F1267" s="1" t="s">
        <v>437</v>
      </c>
      <c r="G1267" s="1">
        <v>1</v>
      </c>
      <c r="H1267" s="1" t="s">
        <v>438</v>
      </c>
      <c r="J1267" s="1" t="s">
        <v>388</v>
      </c>
    </row>
    <row r="1268" spans="1:10" x14ac:dyDescent="0.25">
      <c r="A1268" s="1" t="s">
        <v>367</v>
      </c>
      <c r="B1268" s="78"/>
      <c r="C1268" s="79"/>
      <c r="D1268" s="79"/>
      <c r="E1268" s="79"/>
      <c r="F1268" s="1" t="s">
        <v>439</v>
      </c>
      <c r="G1268" s="1">
        <v>0</v>
      </c>
      <c r="H1268" s="1" t="s">
        <v>440</v>
      </c>
      <c r="J1268" s="1" t="s">
        <v>388</v>
      </c>
    </row>
    <row r="1269" spans="1:10" x14ac:dyDescent="0.25">
      <c r="A1269" s="1" t="s">
        <v>367</v>
      </c>
      <c r="B1269" s="78"/>
      <c r="C1269" s="79"/>
      <c r="D1269" s="79"/>
      <c r="E1269" s="79"/>
      <c r="F1269" s="1" t="s">
        <v>437</v>
      </c>
      <c r="G1269" s="1">
        <v>0</v>
      </c>
      <c r="H1269" s="1" t="s">
        <v>438</v>
      </c>
      <c r="J1269" s="1" t="s">
        <v>388</v>
      </c>
    </row>
    <row r="1270" spans="1:10" x14ac:dyDescent="0.25">
      <c r="A1270" s="1" t="s">
        <v>367</v>
      </c>
      <c r="B1270" s="78"/>
      <c r="C1270" s="79"/>
      <c r="D1270" s="79"/>
      <c r="E1270" s="79"/>
      <c r="F1270" s="1" t="s">
        <v>439</v>
      </c>
      <c r="G1270" s="1">
        <v>1</v>
      </c>
      <c r="H1270" s="1" t="s">
        <v>440</v>
      </c>
      <c r="J1270" s="1" t="s">
        <v>388</v>
      </c>
    </row>
    <row r="1271" spans="1:10" x14ac:dyDescent="0.25">
      <c r="A1271" s="1" t="s">
        <v>367</v>
      </c>
      <c r="B1271" s="78"/>
      <c r="C1271" s="79"/>
      <c r="D1271" s="79"/>
      <c r="E1271" s="79"/>
      <c r="F1271" s="1" t="s">
        <v>1449</v>
      </c>
      <c r="G1271" s="1">
        <v>13.29</v>
      </c>
      <c r="H1271" s="1" t="s">
        <v>1450</v>
      </c>
      <c r="I1271" s="1" t="s">
        <v>1451</v>
      </c>
      <c r="J1271" s="1" t="s">
        <v>388</v>
      </c>
    </row>
    <row r="1272" spans="1:10" x14ac:dyDescent="0.25">
      <c r="A1272" s="1" t="s">
        <v>367</v>
      </c>
      <c r="B1272" s="78"/>
      <c r="C1272" s="79"/>
      <c r="D1272" s="79"/>
      <c r="E1272" s="79"/>
      <c r="F1272" s="1" t="s">
        <v>1452</v>
      </c>
      <c r="G1272" s="1">
        <v>16.260000000000002</v>
      </c>
      <c r="H1272" s="1" t="s">
        <v>1453</v>
      </c>
      <c r="I1272" s="1" t="s">
        <v>1454</v>
      </c>
      <c r="J1272" s="1" t="s">
        <v>388</v>
      </c>
    </row>
    <row r="1273" spans="1:10" ht="15" customHeight="1" x14ac:dyDescent="0.25">
      <c r="A1273" s="1" t="s">
        <v>370</v>
      </c>
      <c r="B1273" s="78" t="s">
        <v>370</v>
      </c>
      <c r="C1273" s="79" t="s">
        <v>417</v>
      </c>
      <c r="D1273" s="79" t="s">
        <v>1455</v>
      </c>
      <c r="E1273" s="79" t="s">
        <v>419</v>
      </c>
      <c r="F1273" s="1" t="s">
        <v>420</v>
      </c>
      <c r="G1273" s="1">
        <v>1257</v>
      </c>
      <c r="H1273" s="1" t="s">
        <v>421</v>
      </c>
      <c r="I1273" s="1" t="s">
        <v>422</v>
      </c>
      <c r="J1273" s="1" t="s">
        <v>388</v>
      </c>
    </row>
    <row r="1274" spans="1:10" x14ac:dyDescent="0.25">
      <c r="A1274" s="1" t="s">
        <v>370</v>
      </c>
      <c r="B1274" s="78"/>
      <c r="C1274" s="79"/>
      <c r="D1274" s="79"/>
      <c r="E1274" s="79"/>
      <c r="F1274" s="1" t="s">
        <v>423</v>
      </c>
      <c r="G1274" s="1">
        <v>3.28</v>
      </c>
      <c r="H1274" s="1" t="s">
        <v>424</v>
      </c>
      <c r="I1274" s="1" t="s">
        <v>425</v>
      </c>
      <c r="J1274" s="1" t="s">
        <v>388</v>
      </c>
    </row>
    <row r="1275" spans="1:10" x14ac:dyDescent="0.25">
      <c r="A1275" s="1" t="s">
        <v>370</v>
      </c>
      <c r="B1275" s="78"/>
      <c r="C1275" s="79"/>
      <c r="D1275" s="79"/>
      <c r="E1275" s="79"/>
      <c r="F1275" s="1" t="s">
        <v>426</v>
      </c>
      <c r="G1275" s="1">
        <v>1.36</v>
      </c>
      <c r="H1275" s="1" t="s">
        <v>427</v>
      </c>
      <c r="I1275" s="1" t="s">
        <v>425</v>
      </c>
      <c r="J1275" s="1" t="s">
        <v>388</v>
      </c>
    </row>
    <row r="1276" spans="1:10" x14ac:dyDescent="0.25">
      <c r="A1276" s="1" t="s">
        <v>370</v>
      </c>
      <c r="B1276" s="78"/>
      <c r="C1276" s="79"/>
      <c r="D1276" s="79"/>
      <c r="E1276" s="79"/>
      <c r="F1276" s="1" t="s">
        <v>420</v>
      </c>
      <c r="G1276" s="1">
        <v>949</v>
      </c>
      <c r="H1276" s="1" t="s">
        <v>428</v>
      </c>
      <c r="I1276" s="1" t="s">
        <v>422</v>
      </c>
      <c r="J1276" s="1" t="s">
        <v>388</v>
      </c>
    </row>
    <row r="1277" spans="1:10" x14ac:dyDescent="0.25">
      <c r="A1277" s="1" t="s">
        <v>370</v>
      </c>
      <c r="B1277" s="78"/>
      <c r="C1277" s="79"/>
      <c r="D1277" s="79"/>
      <c r="E1277" s="79"/>
      <c r="F1277" s="1" t="s">
        <v>423</v>
      </c>
      <c r="G1277" s="1">
        <v>2.68</v>
      </c>
      <c r="H1277" s="1" t="s">
        <v>429</v>
      </c>
      <c r="I1277" s="1" t="s">
        <v>425</v>
      </c>
      <c r="J1277" s="1" t="s">
        <v>388</v>
      </c>
    </row>
    <row r="1278" spans="1:10" x14ac:dyDescent="0.25">
      <c r="A1278" s="1" t="s">
        <v>370</v>
      </c>
      <c r="B1278" s="78"/>
      <c r="C1278" s="79"/>
      <c r="D1278" s="79"/>
      <c r="E1278" s="79"/>
      <c r="F1278" s="1" t="s">
        <v>426</v>
      </c>
      <c r="G1278" s="1">
        <v>0.23</v>
      </c>
      <c r="H1278" s="1" t="s">
        <v>430</v>
      </c>
      <c r="I1278" s="1" t="s">
        <v>425</v>
      </c>
      <c r="J1278" s="1" t="s">
        <v>388</v>
      </c>
    </row>
    <row r="1279" spans="1:10" x14ac:dyDescent="0.25">
      <c r="A1279" s="1" t="s">
        <v>370</v>
      </c>
      <c r="B1279" s="78"/>
      <c r="C1279" s="79"/>
      <c r="D1279" s="79"/>
      <c r="E1279" s="79"/>
      <c r="F1279" s="1" t="s">
        <v>420</v>
      </c>
      <c r="G1279" s="1">
        <v>2138</v>
      </c>
      <c r="H1279" s="1" t="s">
        <v>431</v>
      </c>
      <c r="I1279" s="1" t="s">
        <v>422</v>
      </c>
      <c r="J1279" s="1" t="s">
        <v>388</v>
      </c>
    </row>
    <row r="1280" spans="1:10" x14ac:dyDescent="0.25">
      <c r="A1280" s="1" t="s">
        <v>370</v>
      </c>
      <c r="B1280" s="78"/>
      <c r="C1280" s="79"/>
      <c r="D1280" s="79"/>
      <c r="E1280" s="79"/>
      <c r="F1280" s="1" t="s">
        <v>423</v>
      </c>
      <c r="G1280" s="1">
        <v>2.89</v>
      </c>
      <c r="H1280" s="1" t="s">
        <v>432</v>
      </c>
      <c r="I1280" s="1" t="s">
        <v>425</v>
      </c>
      <c r="J1280" s="1" t="s">
        <v>388</v>
      </c>
    </row>
    <row r="1281" spans="1:10" x14ac:dyDescent="0.25">
      <c r="A1281" s="1" t="s">
        <v>370</v>
      </c>
      <c r="B1281" s="78"/>
      <c r="C1281" s="79"/>
      <c r="D1281" s="79"/>
      <c r="E1281" s="79"/>
      <c r="F1281" s="1" t="s">
        <v>426</v>
      </c>
      <c r="G1281" s="1">
        <v>0.76</v>
      </c>
      <c r="H1281" s="1" t="s">
        <v>433</v>
      </c>
      <c r="I1281" s="1" t="s">
        <v>425</v>
      </c>
      <c r="J1281" s="1" t="s">
        <v>388</v>
      </c>
    </row>
    <row r="1282" spans="1:10" x14ac:dyDescent="0.25">
      <c r="A1282" s="1" t="s">
        <v>370</v>
      </c>
      <c r="B1282" s="78"/>
      <c r="C1282" s="79"/>
      <c r="D1282" s="79"/>
      <c r="E1282" s="79"/>
      <c r="F1282" s="1" t="s">
        <v>437</v>
      </c>
      <c r="G1282" s="1">
        <v>1</v>
      </c>
      <c r="H1282" s="1" t="s">
        <v>438</v>
      </c>
      <c r="J1282" s="1" t="s">
        <v>388</v>
      </c>
    </row>
    <row r="1283" spans="1:10" x14ac:dyDescent="0.25">
      <c r="A1283" s="1" t="s">
        <v>370</v>
      </c>
      <c r="B1283" s="78"/>
      <c r="C1283" s="79"/>
      <c r="D1283" s="79"/>
      <c r="E1283" s="79"/>
      <c r="F1283" s="1" t="s">
        <v>439</v>
      </c>
      <c r="G1283" s="1">
        <v>0</v>
      </c>
      <c r="H1283" s="1" t="s">
        <v>440</v>
      </c>
      <c r="J1283" s="1" t="s">
        <v>388</v>
      </c>
    </row>
    <row r="1284" spans="1:10" x14ac:dyDescent="0.25">
      <c r="A1284" s="1" t="s">
        <v>370</v>
      </c>
      <c r="B1284" s="78"/>
      <c r="C1284" s="79"/>
      <c r="D1284" s="79"/>
      <c r="E1284" s="79"/>
      <c r="F1284" s="1" t="s">
        <v>437</v>
      </c>
      <c r="G1284" s="1">
        <v>0</v>
      </c>
      <c r="H1284" s="1" t="s">
        <v>438</v>
      </c>
      <c r="J1284" s="1" t="s">
        <v>388</v>
      </c>
    </row>
    <row r="1285" spans="1:10" x14ac:dyDescent="0.25">
      <c r="A1285" s="1" t="s">
        <v>370</v>
      </c>
      <c r="B1285" s="78"/>
      <c r="C1285" s="79"/>
      <c r="D1285" s="79"/>
      <c r="E1285" s="79"/>
      <c r="F1285" s="1" t="s">
        <v>439</v>
      </c>
      <c r="G1285" s="1">
        <v>1</v>
      </c>
      <c r="H1285" s="1" t="s">
        <v>440</v>
      </c>
      <c r="J1285" s="1" t="s">
        <v>388</v>
      </c>
    </row>
    <row r="1286" spans="1:10" x14ac:dyDescent="0.25">
      <c r="A1286" s="1" t="s">
        <v>370</v>
      </c>
      <c r="B1286" s="78"/>
      <c r="C1286" s="79"/>
      <c r="D1286" s="79"/>
      <c r="E1286" s="79"/>
      <c r="F1286" s="1" t="s">
        <v>1456</v>
      </c>
      <c r="G1286" s="1">
        <v>13.29</v>
      </c>
      <c r="H1286" s="1" t="s">
        <v>1457</v>
      </c>
      <c r="I1286" s="1" t="s">
        <v>1458</v>
      </c>
      <c r="J1286" s="1" t="s">
        <v>388</v>
      </c>
    </row>
    <row r="1287" spans="1:10" x14ac:dyDescent="0.25">
      <c r="A1287" s="1" t="s">
        <v>370</v>
      </c>
      <c r="B1287" s="78"/>
      <c r="C1287" s="79"/>
      <c r="D1287" s="79"/>
      <c r="E1287" s="79"/>
      <c r="F1287" s="1" t="s">
        <v>1459</v>
      </c>
      <c r="G1287" s="1">
        <v>16.260000000000002</v>
      </c>
      <c r="H1287" s="1" t="s">
        <v>1460</v>
      </c>
      <c r="I1287" s="1" t="s">
        <v>1458</v>
      </c>
      <c r="J1287" s="1" t="s">
        <v>388</v>
      </c>
    </row>
    <row r="1288" spans="1:10" ht="15" customHeight="1" x14ac:dyDescent="0.25">
      <c r="A1288" s="1" t="s">
        <v>372</v>
      </c>
      <c r="B1288" s="78" t="s">
        <v>372</v>
      </c>
      <c r="C1288" s="79" t="s">
        <v>809</v>
      </c>
      <c r="D1288" s="79" t="s">
        <v>1461</v>
      </c>
      <c r="E1288" s="79" t="s">
        <v>815</v>
      </c>
      <c r="F1288" s="1" t="s">
        <v>420</v>
      </c>
      <c r="G1288" s="1">
        <v>1257</v>
      </c>
      <c r="H1288" s="1" t="s">
        <v>421</v>
      </c>
      <c r="I1288" s="1" t="s">
        <v>422</v>
      </c>
      <c r="J1288" s="1" t="s">
        <v>388</v>
      </c>
    </row>
    <row r="1289" spans="1:10" x14ac:dyDescent="0.25">
      <c r="A1289" s="1" t="s">
        <v>372</v>
      </c>
      <c r="B1289" s="78"/>
      <c r="C1289" s="79"/>
      <c r="D1289" s="79"/>
      <c r="E1289" s="79"/>
      <c r="F1289" s="1" t="s">
        <v>1462</v>
      </c>
      <c r="G1289" s="1">
        <v>12.5</v>
      </c>
      <c r="H1289" s="1" t="s">
        <v>1463</v>
      </c>
      <c r="I1289" s="1" t="s">
        <v>1464</v>
      </c>
      <c r="J1289" s="1" t="s">
        <v>388</v>
      </c>
    </row>
    <row r="1290" spans="1:10" x14ac:dyDescent="0.25">
      <c r="A1290" s="1" t="s">
        <v>372</v>
      </c>
      <c r="B1290" s="78"/>
      <c r="C1290" s="79"/>
      <c r="D1290" s="79"/>
      <c r="E1290" s="79"/>
      <c r="F1290" s="1" t="s">
        <v>448</v>
      </c>
      <c r="G1290" s="1">
        <v>2039.63</v>
      </c>
      <c r="H1290" s="1" t="s">
        <v>449</v>
      </c>
      <c r="I1290" s="1" t="s">
        <v>450</v>
      </c>
      <c r="J1290" s="1" t="s">
        <v>388</v>
      </c>
    </row>
    <row r="1291" spans="1:10" x14ac:dyDescent="0.25">
      <c r="A1291" s="1" t="s">
        <v>372</v>
      </c>
      <c r="B1291" s="78"/>
      <c r="C1291" s="79"/>
      <c r="D1291" s="79"/>
      <c r="E1291" s="79"/>
      <c r="F1291" s="1" t="s">
        <v>423</v>
      </c>
      <c r="G1291" s="1">
        <v>3.28</v>
      </c>
      <c r="H1291" s="1" t="s">
        <v>424</v>
      </c>
      <c r="I1291" s="1" t="s">
        <v>425</v>
      </c>
      <c r="J1291" s="1" t="s">
        <v>388</v>
      </c>
    </row>
    <row r="1292" spans="1:10" x14ac:dyDescent="0.25">
      <c r="A1292" s="1" t="s">
        <v>372</v>
      </c>
      <c r="B1292" s="78"/>
      <c r="C1292" s="79"/>
      <c r="D1292" s="79"/>
      <c r="E1292" s="79"/>
      <c r="F1292" s="1" t="s">
        <v>420</v>
      </c>
      <c r="G1292" s="1">
        <v>949</v>
      </c>
      <c r="H1292" s="1" t="s">
        <v>428</v>
      </c>
      <c r="I1292" s="1" t="s">
        <v>422</v>
      </c>
      <c r="J1292" s="1" t="s">
        <v>388</v>
      </c>
    </row>
    <row r="1293" spans="1:10" x14ac:dyDescent="0.25">
      <c r="A1293" s="1" t="s">
        <v>372</v>
      </c>
      <c r="B1293" s="78"/>
      <c r="C1293" s="79"/>
      <c r="D1293" s="79"/>
      <c r="E1293" s="79"/>
      <c r="F1293" s="1" t="s">
        <v>448</v>
      </c>
      <c r="G1293" s="1">
        <v>2039.63</v>
      </c>
      <c r="H1293" s="1" t="s">
        <v>454</v>
      </c>
      <c r="I1293" s="1" t="s">
        <v>450</v>
      </c>
      <c r="J1293" s="1" t="s">
        <v>388</v>
      </c>
    </row>
    <row r="1294" spans="1:10" x14ac:dyDescent="0.25">
      <c r="A1294" s="1" t="s">
        <v>372</v>
      </c>
      <c r="B1294" s="78"/>
      <c r="C1294" s="79"/>
      <c r="D1294" s="79"/>
      <c r="E1294" s="79"/>
      <c r="F1294" s="1" t="s">
        <v>1462</v>
      </c>
      <c r="G1294" s="1">
        <v>12.5</v>
      </c>
      <c r="H1294" s="1" t="s">
        <v>1463</v>
      </c>
      <c r="I1294" s="1" t="s">
        <v>1464</v>
      </c>
      <c r="J1294" s="1" t="s">
        <v>388</v>
      </c>
    </row>
    <row r="1295" spans="1:10" x14ac:dyDescent="0.25">
      <c r="A1295" s="1" t="s">
        <v>372</v>
      </c>
      <c r="B1295" s="78"/>
      <c r="C1295" s="79"/>
      <c r="D1295" s="79"/>
      <c r="E1295" s="79"/>
      <c r="F1295" s="1" t="s">
        <v>423</v>
      </c>
      <c r="G1295" s="1">
        <v>2.68</v>
      </c>
      <c r="H1295" s="1" t="s">
        <v>429</v>
      </c>
      <c r="I1295" s="1" t="s">
        <v>425</v>
      </c>
      <c r="J1295" s="1" t="s">
        <v>388</v>
      </c>
    </row>
    <row r="1296" spans="1:10" x14ac:dyDescent="0.25">
      <c r="A1296" s="1" t="s">
        <v>372</v>
      </c>
      <c r="B1296" s="78"/>
      <c r="C1296" s="79"/>
      <c r="D1296" s="79"/>
      <c r="E1296" s="79"/>
      <c r="F1296" s="1" t="s">
        <v>448</v>
      </c>
      <c r="G1296" s="1">
        <v>2039.63</v>
      </c>
      <c r="H1296" s="1" t="s">
        <v>459</v>
      </c>
      <c r="I1296" s="1" t="s">
        <v>450</v>
      </c>
      <c r="J1296" s="1" t="s">
        <v>388</v>
      </c>
    </row>
    <row r="1297" spans="1:10" x14ac:dyDescent="0.25">
      <c r="A1297" s="1" t="s">
        <v>372</v>
      </c>
      <c r="B1297" s="78"/>
      <c r="C1297" s="79"/>
      <c r="D1297" s="79"/>
      <c r="E1297" s="79"/>
      <c r="F1297" s="1" t="s">
        <v>1462</v>
      </c>
      <c r="G1297" s="1">
        <v>12.5</v>
      </c>
      <c r="H1297" s="1" t="s">
        <v>1463</v>
      </c>
      <c r="I1297" s="1" t="s">
        <v>1464</v>
      </c>
      <c r="J1297" s="1" t="s">
        <v>388</v>
      </c>
    </row>
    <row r="1298" spans="1:10" x14ac:dyDescent="0.25">
      <c r="A1298" s="1" t="s">
        <v>372</v>
      </c>
      <c r="B1298" s="78"/>
      <c r="C1298" s="79"/>
      <c r="D1298" s="79"/>
      <c r="E1298" s="79"/>
      <c r="F1298" s="1" t="s">
        <v>420</v>
      </c>
      <c r="G1298" s="1">
        <v>2138</v>
      </c>
      <c r="H1298" s="1" t="s">
        <v>431</v>
      </c>
      <c r="I1298" s="1" t="s">
        <v>422</v>
      </c>
      <c r="J1298" s="1" t="s">
        <v>388</v>
      </c>
    </row>
    <row r="1299" spans="1:10" x14ac:dyDescent="0.25">
      <c r="A1299" s="1" t="s">
        <v>372</v>
      </c>
      <c r="B1299" s="78"/>
      <c r="C1299" s="79"/>
      <c r="D1299" s="79"/>
      <c r="E1299" s="79"/>
      <c r="F1299" s="1" t="s">
        <v>423</v>
      </c>
      <c r="G1299" s="1">
        <v>2.89</v>
      </c>
      <c r="H1299" s="1" t="s">
        <v>432</v>
      </c>
      <c r="I1299" s="1" t="s">
        <v>425</v>
      </c>
      <c r="J1299" s="1" t="s">
        <v>388</v>
      </c>
    </row>
    <row r="1300" spans="1:10" x14ac:dyDescent="0.25">
      <c r="A1300" s="1" t="s">
        <v>372</v>
      </c>
      <c r="B1300" s="78"/>
      <c r="C1300" s="79"/>
      <c r="D1300" s="79"/>
      <c r="E1300" s="79"/>
      <c r="F1300" s="1" t="s">
        <v>1465</v>
      </c>
      <c r="G1300" s="1">
        <v>30000</v>
      </c>
      <c r="H1300" s="1" t="s">
        <v>1466</v>
      </c>
      <c r="I1300" s="1" t="s">
        <v>1467</v>
      </c>
      <c r="J1300" s="1" t="s">
        <v>388</v>
      </c>
    </row>
    <row r="1301" spans="1:10" x14ac:dyDescent="0.25">
      <c r="A1301" s="1" t="s">
        <v>372</v>
      </c>
      <c r="B1301" s="78"/>
      <c r="C1301" s="79"/>
      <c r="D1301" s="79"/>
      <c r="E1301" s="79"/>
      <c r="F1301" s="1" t="s">
        <v>1468</v>
      </c>
      <c r="G1301" s="1">
        <v>0.35</v>
      </c>
      <c r="H1301" s="1" t="s">
        <v>1469</v>
      </c>
      <c r="I1301" s="1" t="s">
        <v>447</v>
      </c>
      <c r="J1301" s="1" t="s">
        <v>388</v>
      </c>
    </row>
    <row r="1302" spans="1:10" x14ac:dyDescent="0.25">
      <c r="A1302" s="1" t="s">
        <v>372</v>
      </c>
      <c r="B1302" s="78"/>
      <c r="C1302" s="79"/>
      <c r="D1302" s="79"/>
      <c r="E1302" s="79"/>
      <c r="F1302" s="1" t="s">
        <v>1470</v>
      </c>
      <c r="G1302" s="1">
        <v>0.3</v>
      </c>
      <c r="H1302" s="1" t="s">
        <v>1471</v>
      </c>
      <c r="I1302" s="1" t="s">
        <v>1472</v>
      </c>
      <c r="J1302" s="1" t="s">
        <v>388</v>
      </c>
    </row>
    <row r="1303" spans="1:10" x14ac:dyDescent="0.25">
      <c r="A1303" s="1" t="s">
        <v>1803</v>
      </c>
      <c r="B1303" s="76" t="s">
        <v>1803</v>
      </c>
      <c r="C1303" s="77" t="s">
        <v>383</v>
      </c>
      <c r="D1303" s="77" t="s">
        <v>1806</v>
      </c>
      <c r="E1303" s="77" t="s">
        <v>504</v>
      </c>
      <c r="F1303" s="1" t="s">
        <v>389</v>
      </c>
      <c r="G1303" s="1">
        <v>3412</v>
      </c>
      <c r="H1303" s="1" t="s">
        <v>390</v>
      </c>
      <c r="J1303" s="1" t="s">
        <v>388</v>
      </c>
    </row>
    <row r="1304" spans="1:10" x14ac:dyDescent="0.25">
      <c r="A1304" s="1" t="s">
        <v>1803</v>
      </c>
      <c r="B1304" s="76"/>
      <c r="C1304" s="77"/>
      <c r="D1304" s="77"/>
      <c r="E1304" s="77"/>
      <c r="F1304" s="1" t="s">
        <v>420</v>
      </c>
      <c r="G1304" s="1">
        <v>1257</v>
      </c>
      <c r="H1304" s="1" t="s">
        <v>421</v>
      </c>
      <c r="I1304" s="1" t="s">
        <v>422</v>
      </c>
      <c r="J1304" s="1" t="s">
        <v>388</v>
      </c>
    </row>
    <row r="1305" spans="1:10" x14ac:dyDescent="0.25">
      <c r="A1305" s="1" t="s">
        <v>1803</v>
      </c>
      <c r="B1305" s="76"/>
      <c r="C1305" s="77"/>
      <c r="D1305" s="77"/>
      <c r="E1305" s="77"/>
      <c r="F1305" s="1" t="s">
        <v>508</v>
      </c>
      <c r="G1305" s="1">
        <v>2.77</v>
      </c>
      <c r="H1305" s="1" t="s">
        <v>509</v>
      </c>
      <c r="I1305" s="1" t="s">
        <v>425</v>
      </c>
      <c r="J1305" s="1" t="s">
        <v>388</v>
      </c>
    </row>
    <row r="1306" spans="1:10" x14ac:dyDescent="0.25">
      <c r="A1306" s="1" t="s">
        <v>1803</v>
      </c>
      <c r="B1306" s="76"/>
      <c r="C1306" s="77"/>
      <c r="D1306" s="77"/>
      <c r="E1306" s="77"/>
      <c r="F1306" s="1" t="s">
        <v>420</v>
      </c>
      <c r="G1306" s="1">
        <v>949</v>
      </c>
      <c r="H1306" s="1" t="s">
        <v>428</v>
      </c>
      <c r="I1306" s="1" t="s">
        <v>422</v>
      </c>
      <c r="J1306" s="1" t="s">
        <v>388</v>
      </c>
    </row>
    <row r="1307" spans="1:10" x14ac:dyDescent="0.25">
      <c r="A1307" s="1" t="s">
        <v>1803</v>
      </c>
      <c r="B1307" s="76"/>
      <c r="C1307" s="77"/>
      <c r="D1307" s="77"/>
      <c r="E1307" s="77"/>
      <c r="F1307" s="1" t="s">
        <v>508</v>
      </c>
      <c r="G1307" s="1">
        <v>1.75</v>
      </c>
      <c r="H1307" s="1" t="s">
        <v>510</v>
      </c>
      <c r="I1307" s="1" t="s">
        <v>425</v>
      </c>
      <c r="J1307" s="1" t="s">
        <v>388</v>
      </c>
    </row>
    <row r="1308" spans="1:10" x14ac:dyDescent="0.25">
      <c r="A1308" s="1" t="s">
        <v>1803</v>
      </c>
      <c r="B1308" s="76"/>
      <c r="C1308" s="77"/>
      <c r="D1308" s="77"/>
      <c r="E1308" s="77"/>
      <c r="F1308" s="1" t="s">
        <v>420</v>
      </c>
      <c r="G1308" s="1">
        <v>2138</v>
      </c>
      <c r="H1308" s="1" t="s">
        <v>431</v>
      </c>
      <c r="I1308" s="1" t="s">
        <v>422</v>
      </c>
      <c r="J1308" s="1" t="s">
        <v>388</v>
      </c>
    </row>
    <row r="1309" spans="1:10" x14ac:dyDescent="0.25">
      <c r="A1309" s="1" t="s">
        <v>1803</v>
      </c>
      <c r="B1309" s="76"/>
      <c r="C1309" s="77"/>
      <c r="D1309" s="77"/>
      <c r="E1309" s="77"/>
      <c r="F1309" s="1" t="s">
        <v>508</v>
      </c>
      <c r="G1309" s="1">
        <v>1.4</v>
      </c>
      <c r="H1309" s="1" t="s">
        <v>511</v>
      </c>
      <c r="I1309" s="1" t="s">
        <v>425</v>
      </c>
      <c r="J1309" s="1" t="s">
        <v>388</v>
      </c>
    </row>
    <row r="1310" spans="1:10" x14ac:dyDescent="0.25">
      <c r="A1310" s="1" t="s">
        <v>1803</v>
      </c>
      <c r="B1310" s="76"/>
      <c r="C1310" s="77"/>
      <c r="D1310" s="77"/>
      <c r="E1310" s="77"/>
      <c r="F1310" s="1" t="s">
        <v>1432</v>
      </c>
      <c r="G1310" s="1">
        <v>8760</v>
      </c>
      <c r="H1310" s="1" t="s">
        <v>1433</v>
      </c>
      <c r="I1310" s="1" t="s">
        <v>1434</v>
      </c>
      <c r="J1310" s="1" t="s">
        <v>388</v>
      </c>
    </row>
    <row r="1311" spans="1:10" x14ac:dyDescent="0.25">
      <c r="A1311" s="1" t="s">
        <v>1803</v>
      </c>
      <c r="B1311" s="76"/>
      <c r="C1311" s="77"/>
      <c r="D1311" s="77"/>
      <c r="E1311" s="77"/>
      <c r="F1311" s="1" t="s">
        <v>408</v>
      </c>
      <c r="G1311" s="1">
        <v>120</v>
      </c>
      <c r="H1311" s="1" t="s">
        <v>409</v>
      </c>
      <c r="I1311" s="1" t="s">
        <v>410</v>
      </c>
      <c r="J1311" s="1" t="s">
        <v>388</v>
      </c>
    </row>
    <row r="1312" spans="1:10" x14ac:dyDescent="0.25">
      <c r="A1312" s="1" t="s">
        <v>1803</v>
      </c>
      <c r="B1312" s="76"/>
      <c r="C1312" s="77"/>
      <c r="D1312" s="77"/>
      <c r="E1312" s="77"/>
      <c r="F1312" s="1" t="s">
        <v>1438</v>
      </c>
      <c r="G1312" s="1">
        <v>24.99</v>
      </c>
      <c r="H1312" s="1" t="s">
        <v>1807</v>
      </c>
      <c r="I1312" s="1" t="s">
        <v>1440</v>
      </c>
      <c r="J1312" s="1" t="s">
        <v>388</v>
      </c>
    </row>
    <row r="1313" spans="1:10" x14ac:dyDescent="0.25">
      <c r="A1313" s="1" t="s">
        <v>1803</v>
      </c>
      <c r="B1313" s="76"/>
      <c r="C1313" s="77"/>
      <c r="D1313" s="77"/>
      <c r="E1313" s="77"/>
      <c r="F1313" s="1" t="s">
        <v>1808</v>
      </c>
      <c r="G1313" s="1">
        <v>27.06</v>
      </c>
      <c r="H1313" s="1" t="s">
        <v>1809</v>
      </c>
      <c r="I1313" s="1" t="s">
        <v>1810</v>
      </c>
      <c r="J1313" s="1" t="s">
        <v>388</v>
      </c>
    </row>
    <row r="1314" spans="1:10" x14ac:dyDescent="0.25">
      <c r="A1314" s="1" t="s">
        <v>1803</v>
      </c>
      <c r="B1314" s="76"/>
      <c r="C1314" s="77"/>
      <c r="D1314" s="77"/>
      <c r="E1314" s="77"/>
      <c r="F1314" s="1" t="s">
        <v>1811</v>
      </c>
      <c r="G1314" s="1">
        <v>0.92069999999999996</v>
      </c>
      <c r="H1314" s="1" t="s">
        <v>406</v>
      </c>
      <c r="I1314" s="1" t="s">
        <v>407</v>
      </c>
      <c r="J1314" s="1" t="s">
        <v>388</v>
      </c>
    </row>
    <row r="1315" spans="1:10" x14ac:dyDescent="0.25">
      <c r="A1315" s="1" t="s">
        <v>1803</v>
      </c>
      <c r="B1315" s="76"/>
      <c r="C1315" s="77"/>
      <c r="D1315" s="77"/>
      <c r="E1315" s="77"/>
      <c r="F1315" s="1" t="s">
        <v>949</v>
      </c>
      <c r="G1315" s="1">
        <v>0.12</v>
      </c>
      <c r="H1315" s="1" t="s">
        <v>1812</v>
      </c>
      <c r="I1315" s="1" t="s">
        <v>1813</v>
      </c>
      <c r="J1315" s="1" t="s">
        <v>388</v>
      </c>
    </row>
    <row r="1316" spans="1:10" x14ac:dyDescent="0.25">
      <c r="A1316" s="1" t="s">
        <v>1803</v>
      </c>
      <c r="B1316" s="76"/>
      <c r="C1316" s="77"/>
      <c r="D1316" s="77"/>
      <c r="E1316" s="77"/>
      <c r="F1316" s="1" t="s">
        <v>1814</v>
      </c>
      <c r="G1316" s="1">
        <v>0.06</v>
      </c>
      <c r="H1316" s="1" t="s">
        <v>1815</v>
      </c>
      <c r="I1316" s="1" t="s">
        <v>1816</v>
      </c>
      <c r="J1316" s="1" t="s">
        <v>388</v>
      </c>
    </row>
  </sheetData>
  <autoFilter ref="A3:K1302" xr:uid="{D1555DD5-CC68-4A00-A13E-FB7EEE05D903}"/>
  <mergeCells count="480">
    <mergeCell ref="B1288:B1302"/>
    <mergeCell ref="C1288:C1302"/>
    <mergeCell ref="D1288:D1302"/>
    <mergeCell ref="E1288:E1302"/>
    <mergeCell ref="B1136:B1147"/>
    <mergeCell ref="C1136:C1147"/>
    <mergeCell ref="D1136:D1147"/>
    <mergeCell ref="E1136:E1147"/>
    <mergeCell ref="B1160:B1171"/>
    <mergeCell ref="C1160:C1171"/>
    <mergeCell ref="D1247:D1257"/>
    <mergeCell ref="E1247:E1257"/>
    <mergeCell ref="B1184:B1200"/>
    <mergeCell ref="C1184:C1200"/>
    <mergeCell ref="D1184:D1200"/>
    <mergeCell ref="E1184:E1200"/>
    <mergeCell ref="B1201:B1233"/>
    <mergeCell ref="C1201:C1233"/>
    <mergeCell ref="D1201:D1233"/>
    <mergeCell ref="E1201:E1233"/>
    <mergeCell ref="D1160:D1171"/>
    <mergeCell ref="E1160:E1171"/>
    <mergeCell ref="B1125:B1135"/>
    <mergeCell ref="C1125:C1135"/>
    <mergeCell ref="D1125:D1135"/>
    <mergeCell ref="E1125:E1135"/>
    <mergeCell ref="E1172:E1183"/>
    <mergeCell ref="D1172:D1183"/>
    <mergeCell ref="C1172:C1183"/>
    <mergeCell ref="B1172:B1183"/>
    <mergeCell ref="D1117:D1118"/>
    <mergeCell ref="E1117:E1118"/>
    <mergeCell ref="B1119:B1124"/>
    <mergeCell ref="C1119:C1124"/>
    <mergeCell ref="D1119:D1124"/>
    <mergeCell ref="E1119:E1124"/>
    <mergeCell ref="B1148:B1159"/>
    <mergeCell ref="C1148:C1159"/>
    <mergeCell ref="D1148:D1159"/>
    <mergeCell ref="E1148:E1159"/>
    <mergeCell ref="B1081:B1085"/>
    <mergeCell ref="C1081:C1085"/>
    <mergeCell ref="D1081:D1085"/>
    <mergeCell ref="E1081:E1085"/>
    <mergeCell ref="B1086:B1095"/>
    <mergeCell ref="C1086:C1095"/>
    <mergeCell ref="D1086:D1095"/>
    <mergeCell ref="E1086:E1095"/>
    <mergeCell ref="B1273:B1287"/>
    <mergeCell ref="C1273:C1287"/>
    <mergeCell ref="D1273:D1287"/>
    <mergeCell ref="E1273:E1287"/>
    <mergeCell ref="B1247:B1257"/>
    <mergeCell ref="C1247:C1257"/>
    <mergeCell ref="B1258:B1272"/>
    <mergeCell ref="C1258:C1272"/>
    <mergeCell ref="D1258:D1272"/>
    <mergeCell ref="E1258:E1272"/>
    <mergeCell ref="B1234:B1246"/>
    <mergeCell ref="C1234:C1246"/>
    <mergeCell ref="D1234:D1246"/>
    <mergeCell ref="E1234:E1246"/>
    <mergeCell ref="B1117:B1118"/>
    <mergeCell ref="C1117:C1118"/>
    <mergeCell ref="B1096:B1109"/>
    <mergeCell ref="C1096:C1109"/>
    <mergeCell ref="D1096:D1109"/>
    <mergeCell ref="E1096:E1109"/>
    <mergeCell ref="B1110:B1116"/>
    <mergeCell ref="C1110:C1116"/>
    <mergeCell ref="D1110:D1116"/>
    <mergeCell ref="E1110:E1116"/>
    <mergeCell ref="B1042:B1048"/>
    <mergeCell ref="C1042:C1048"/>
    <mergeCell ref="D1042:D1048"/>
    <mergeCell ref="E1042:E1048"/>
    <mergeCell ref="B1049:B1050"/>
    <mergeCell ref="C1049:C1050"/>
    <mergeCell ref="D1049:D1050"/>
    <mergeCell ref="E1049:E1050"/>
    <mergeCell ref="B1052:B1058"/>
    <mergeCell ref="C1052:C1058"/>
    <mergeCell ref="D1052:D1058"/>
    <mergeCell ref="E1052:E1058"/>
    <mergeCell ref="B1065:B1080"/>
    <mergeCell ref="C1065:C1080"/>
    <mergeCell ref="D1065:D1080"/>
    <mergeCell ref="E1065:E1080"/>
    <mergeCell ref="B1059:B1064"/>
    <mergeCell ref="C1059:C1064"/>
    <mergeCell ref="D1059:D1064"/>
    <mergeCell ref="E1059:E1064"/>
    <mergeCell ref="B1003:B1013"/>
    <mergeCell ref="C1003:C1013"/>
    <mergeCell ref="D1003:D1013"/>
    <mergeCell ref="E1003:E1013"/>
    <mergeCell ref="B1014:B1027"/>
    <mergeCell ref="C1014:C1027"/>
    <mergeCell ref="D1014:D1027"/>
    <mergeCell ref="E1014:E1027"/>
    <mergeCell ref="B1028:B1034"/>
    <mergeCell ref="C1028:C1034"/>
    <mergeCell ref="D1028:D1034"/>
    <mergeCell ref="E1028:E1034"/>
    <mergeCell ref="B1035:B1041"/>
    <mergeCell ref="C1035:C1041"/>
    <mergeCell ref="D1035:D1041"/>
    <mergeCell ref="E1035:E1041"/>
    <mergeCell ref="B986:B992"/>
    <mergeCell ref="C986:C992"/>
    <mergeCell ref="D986:D992"/>
    <mergeCell ref="E986:E992"/>
    <mergeCell ref="B993:B996"/>
    <mergeCell ref="C993:C996"/>
    <mergeCell ref="D993:D996"/>
    <mergeCell ref="E993:E996"/>
    <mergeCell ref="B997:B999"/>
    <mergeCell ref="C997:C999"/>
    <mergeCell ref="D997:D999"/>
    <mergeCell ref="E997:E999"/>
    <mergeCell ref="B943:B946"/>
    <mergeCell ref="C943:C946"/>
    <mergeCell ref="D943:D946"/>
    <mergeCell ref="E943:E946"/>
    <mergeCell ref="B1000:B1002"/>
    <mergeCell ref="C1000:C1002"/>
    <mergeCell ref="D1000:D1002"/>
    <mergeCell ref="E1000:E1002"/>
    <mergeCell ref="B951:B954"/>
    <mergeCell ref="C951:C954"/>
    <mergeCell ref="D951:D954"/>
    <mergeCell ref="E951:E954"/>
    <mergeCell ref="B955:B958"/>
    <mergeCell ref="C955:C958"/>
    <mergeCell ref="D955:D958"/>
    <mergeCell ref="E955:E958"/>
    <mergeCell ref="B959:B978"/>
    <mergeCell ref="C959:C978"/>
    <mergeCell ref="D959:D978"/>
    <mergeCell ref="E959:E978"/>
    <mergeCell ref="B979:B985"/>
    <mergeCell ref="C979:C985"/>
    <mergeCell ref="D979:D985"/>
    <mergeCell ref="E979:E985"/>
    <mergeCell ref="B907:B908"/>
    <mergeCell ref="C907:C908"/>
    <mergeCell ref="D907:D908"/>
    <mergeCell ref="E907:E908"/>
    <mergeCell ref="B909:B920"/>
    <mergeCell ref="C909:C920"/>
    <mergeCell ref="D909:D920"/>
    <mergeCell ref="E909:E920"/>
    <mergeCell ref="B921:B942"/>
    <mergeCell ref="C921:C942"/>
    <mergeCell ref="D921:D942"/>
    <mergeCell ref="E921:E942"/>
    <mergeCell ref="B863:B869"/>
    <mergeCell ref="C863:C869"/>
    <mergeCell ref="D863:D869"/>
    <mergeCell ref="E863:E869"/>
    <mergeCell ref="B870:B876"/>
    <mergeCell ref="C870:C876"/>
    <mergeCell ref="D870:D876"/>
    <mergeCell ref="E870:E876"/>
    <mergeCell ref="B947:B950"/>
    <mergeCell ref="C947:C950"/>
    <mergeCell ref="D947:D950"/>
    <mergeCell ref="E947:E950"/>
    <mergeCell ref="B882:B888"/>
    <mergeCell ref="C882:C888"/>
    <mergeCell ref="D882:D888"/>
    <mergeCell ref="E882:E888"/>
    <mergeCell ref="B889:B902"/>
    <mergeCell ref="C889:C902"/>
    <mergeCell ref="D889:D902"/>
    <mergeCell ref="E889:E902"/>
    <mergeCell ref="B903:B906"/>
    <mergeCell ref="C903:C906"/>
    <mergeCell ref="D903:D906"/>
    <mergeCell ref="E903:E906"/>
    <mergeCell ref="B877:B881"/>
    <mergeCell ref="C877:C881"/>
    <mergeCell ref="D877:D881"/>
    <mergeCell ref="E877:E881"/>
    <mergeCell ref="B825:B836"/>
    <mergeCell ref="C825:C836"/>
    <mergeCell ref="D825:D836"/>
    <mergeCell ref="E825:E836"/>
    <mergeCell ref="B837:B848"/>
    <mergeCell ref="C837:C848"/>
    <mergeCell ref="D837:D848"/>
    <mergeCell ref="E837:E848"/>
    <mergeCell ref="B849:B858"/>
    <mergeCell ref="C849:C858"/>
    <mergeCell ref="D849:D858"/>
    <mergeCell ref="E849:E858"/>
    <mergeCell ref="B859:B860"/>
    <mergeCell ref="C859:C860"/>
    <mergeCell ref="D859:D860"/>
    <mergeCell ref="E859:E860"/>
    <mergeCell ref="B861:B862"/>
    <mergeCell ref="C861:C862"/>
    <mergeCell ref="D861:D862"/>
    <mergeCell ref="E861:E862"/>
    <mergeCell ref="B791:B795"/>
    <mergeCell ref="C791:C795"/>
    <mergeCell ref="D791:D795"/>
    <mergeCell ref="E791:E795"/>
    <mergeCell ref="B796:B797"/>
    <mergeCell ref="C796:C797"/>
    <mergeCell ref="D796:D797"/>
    <mergeCell ref="E796:E797"/>
    <mergeCell ref="B798:B812"/>
    <mergeCell ref="C798:C812"/>
    <mergeCell ref="D798:D812"/>
    <mergeCell ref="E798:E812"/>
    <mergeCell ref="B719:B720"/>
    <mergeCell ref="C719:C720"/>
    <mergeCell ref="D719:D720"/>
    <mergeCell ref="E719:E720"/>
    <mergeCell ref="B813:B824"/>
    <mergeCell ref="C813:C824"/>
    <mergeCell ref="D813:D824"/>
    <mergeCell ref="E813:E824"/>
    <mergeCell ref="B743:B758"/>
    <mergeCell ref="C743:C758"/>
    <mergeCell ref="D743:D758"/>
    <mergeCell ref="E743:E758"/>
    <mergeCell ref="B759:B769"/>
    <mergeCell ref="C759:C769"/>
    <mergeCell ref="D759:D769"/>
    <mergeCell ref="E759:E769"/>
    <mergeCell ref="B770:B775"/>
    <mergeCell ref="C770:C775"/>
    <mergeCell ref="D770:D775"/>
    <mergeCell ref="E770:E775"/>
    <mergeCell ref="B777:B790"/>
    <mergeCell ref="C777:C790"/>
    <mergeCell ref="D777:D790"/>
    <mergeCell ref="E777:E790"/>
    <mergeCell ref="B709:B710"/>
    <mergeCell ref="C709:C710"/>
    <mergeCell ref="D709:D710"/>
    <mergeCell ref="E709:E710"/>
    <mergeCell ref="B711:B716"/>
    <mergeCell ref="C711:C716"/>
    <mergeCell ref="D711:D716"/>
    <mergeCell ref="E711:E716"/>
    <mergeCell ref="B717:B718"/>
    <mergeCell ref="C717:C718"/>
    <mergeCell ref="D717:D718"/>
    <mergeCell ref="E717:E718"/>
    <mergeCell ref="B664:B665"/>
    <mergeCell ref="C664:C665"/>
    <mergeCell ref="D664:D665"/>
    <mergeCell ref="E664:E665"/>
    <mergeCell ref="B666:B667"/>
    <mergeCell ref="C666:C667"/>
    <mergeCell ref="D666:D667"/>
    <mergeCell ref="E666:E667"/>
    <mergeCell ref="B721:B742"/>
    <mergeCell ref="C721:C742"/>
    <mergeCell ref="D721:D742"/>
    <mergeCell ref="E721:E742"/>
    <mergeCell ref="B689:B690"/>
    <mergeCell ref="C689:C690"/>
    <mergeCell ref="D689:D690"/>
    <mergeCell ref="E689:E690"/>
    <mergeCell ref="B691:B699"/>
    <mergeCell ref="C691:C699"/>
    <mergeCell ref="D691:D699"/>
    <mergeCell ref="E691:E699"/>
    <mergeCell ref="B700:B708"/>
    <mergeCell ref="C700:C708"/>
    <mergeCell ref="D700:D708"/>
    <mergeCell ref="E700:E708"/>
    <mergeCell ref="B668:B688"/>
    <mergeCell ref="C668:C688"/>
    <mergeCell ref="D668:D688"/>
    <mergeCell ref="E668:E688"/>
    <mergeCell ref="B631:B634"/>
    <mergeCell ref="C631:C634"/>
    <mergeCell ref="D631:D634"/>
    <mergeCell ref="E631:E634"/>
    <mergeCell ref="B635:B638"/>
    <mergeCell ref="C635:C638"/>
    <mergeCell ref="D635:D638"/>
    <mergeCell ref="E635:E638"/>
    <mergeCell ref="B639:B640"/>
    <mergeCell ref="C639:C640"/>
    <mergeCell ref="D639:D640"/>
    <mergeCell ref="E639:E640"/>
    <mergeCell ref="B641:B642"/>
    <mergeCell ref="C641:C642"/>
    <mergeCell ref="D641:D642"/>
    <mergeCell ref="E641:E642"/>
    <mergeCell ref="B643:B663"/>
    <mergeCell ref="C643:C663"/>
    <mergeCell ref="D643:D663"/>
    <mergeCell ref="E643:E663"/>
    <mergeCell ref="B590:B598"/>
    <mergeCell ref="C590:C598"/>
    <mergeCell ref="D590:D598"/>
    <mergeCell ref="E590:E598"/>
    <mergeCell ref="B599:B608"/>
    <mergeCell ref="C599:C608"/>
    <mergeCell ref="D599:D608"/>
    <mergeCell ref="E599:E608"/>
    <mergeCell ref="B609:B625"/>
    <mergeCell ref="C609:C625"/>
    <mergeCell ref="D609:D625"/>
    <mergeCell ref="E609:E625"/>
    <mergeCell ref="B543:B545"/>
    <mergeCell ref="C543:C545"/>
    <mergeCell ref="D543:D545"/>
    <mergeCell ref="E543:E545"/>
    <mergeCell ref="B626:B630"/>
    <mergeCell ref="C626:C630"/>
    <mergeCell ref="D626:D630"/>
    <mergeCell ref="E626:E630"/>
    <mergeCell ref="B553:B566"/>
    <mergeCell ref="C553:C566"/>
    <mergeCell ref="D553:D566"/>
    <mergeCell ref="E553:E566"/>
    <mergeCell ref="B567:B580"/>
    <mergeCell ref="C567:C580"/>
    <mergeCell ref="D567:D580"/>
    <mergeCell ref="E567:E580"/>
    <mergeCell ref="B581:B587"/>
    <mergeCell ref="C581:C587"/>
    <mergeCell ref="D581:D587"/>
    <mergeCell ref="E581:E587"/>
    <mergeCell ref="B588:B589"/>
    <mergeCell ref="C588:C589"/>
    <mergeCell ref="D588:D589"/>
    <mergeCell ref="E588:E589"/>
    <mergeCell ref="B514:B524"/>
    <mergeCell ref="C514:C524"/>
    <mergeCell ref="D514:D524"/>
    <mergeCell ref="E514:E524"/>
    <mergeCell ref="B525:B535"/>
    <mergeCell ref="C525:C535"/>
    <mergeCell ref="D525:D535"/>
    <mergeCell ref="E525:E535"/>
    <mergeCell ref="B536:B542"/>
    <mergeCell ref="C536:C542"/>
    <mergeCell ref="D536:D542"/>
    <mergeCell ref="E536:E542"/>
    <mergeCell ref="B428:B443"/>
    <mergeCell ref="C428:C443"/>
    <mergeCell ref="D428:D443"/>
    <mergeCell ref="E428:E443"/>
    <mergeCell ref="B444:B459"/>
    <mergeCell ref="C444:C459"/>
    <mergeCell ref="D444:D459"/>
    <mergeCell ref="E444:E459"/>
    <mergeCell ref="B546:B552"/>
    <mergeCell ref="C546:C552"/>
    <mergeCell ref="D546:D552"/>
    <mergeCell ref="E546:E552"/>
    <mergeCell ref="B476:B491"/>
    <mergeCell ref="C476:C491"/>
    <mergeCell ref="D476:D491"/>
    <mergeCell ref="E476:E491"/>
    <mergeCell ref="B492:B502"/>
    <mergeCell ref="C492:C502"/>
    <mergeCell ref="D492:D502"/>
    <mergeCell ref="E492:E502"/>
    <mergeCell ref="B503:B513"/>
    <mergeCell ref="C503:C513"/>
    <mergeCell ref="D503:D513"/>
    <mergeCell ref="E503:E513"/>
    <mergeCell ref="B460:B475"/>
    <mergeCell ref="C460:C475"/>
    <mergeCell ref="D460:D475"/>
    <mergeCell ref="E460:E475"/>
    <mergeCell ref="B348:B363"/>
    <mergeCell ref="C348:C363"/>
    <mergeCell ref="D348:D363"/>
    <mergeCell ref="E348:E363"/>
    <mergeCell ref="B364:B379"/>
    <mergeCell ref="C364:C379"/>
    <mergeCell ref="D364:D379"/>
    <mergeCell ref="E364:E379"/>
    <mergeCell ref="B380:B395"/>
    <mergeCell ref="C380:C395"/>
    <mergeCell ref="D380:D395"/>
    <mergeCell ref="E380:E395"/>
    <mergeCell ref="B396:B411"/>
    <mergeCell ref="C396:C411"/>
    <mergeCell ref="D396:D411"/>
    <mergeCell ref="E396:E411"/>
    <mergeCell ref="B412:B427"/>
    <mergeCell ref="C412:C427"/>
    <mergeCell ref="D412:D427"/>
    <mergeCell ref="E412:E427"/>
    <mergeCell ref="B298:B299"/>
    <mergeCell ref="C298:C299"/>
    <mergeCell ref="D298:D299"/>
    <mergeCell ref="E298:E299"/>
    <mergeCell ref="B300:B315"/>
    <mergeCell ref="C300:C315"/>
    <mergeCell ref="D300:D315"/>
    <mergeCell ref="E300:E315"/>
    <mergeCell ref="B316:B331"/>
    <mergeCell ref="C316:C331"/>
    <mergeCell ref="D316:D331"/>
    <mergeCell ref="E316:E331"/>
    <mergeCell ref="B207:B228"/>
    <mergeCell ref="C207:C228"/>
    <mergeCell ref="D207:D228"/>
    <mergeCell ref="E207:E228"/>
    <mergeCell ref="B332:B347"/>
    <mergeCell ref="C332:C347"/>
    <mergeCell ref="D332:D347"/>
    <mergeCell ref="E332:E347"/>
    <mergeCell ref="B251:B266"/>
    <mergeCell ref="C251:C266"/>
    <mergeCell ref="D251:D266"/>
    <mergeCell ref="E251:E266"/>
    <mergeCell ref="B267:B288"/>
    <mergeCell ref="C267:C288"/>
    <mergeCell ref="D267:D288"/>
    <mergeCell ref="E267:E288"/>
    <mergeCell ref="B289:B293"/>
    <mergeCell ref="C289:C293"/>
    <mergeCell ref="D289:D293"/>
    <mergeCell ref="E289:E293"/>
    <mergeCell ref="B294:B297"/>
    <mergeCell ref="C294:C297"/>
    <mergeCell ref="D294:D297"/>
    <mergeCell ref="E294:E297"/>
    <mergeCell ref="B141:B162"/>
    <mergeCell ref="C141:C162"/>
    <mergeCell ref="D141:D162"/>
    <mergeCell ref="E141:E162"/>
    <mergeCell ref="B163:B184"/>
    <mergeCell ref="C163:C184"/>
    <mergeCell ref="D163:D184"/>
    <mergeCell ref="E163:E184"/>
    <mergeCell ref="B185:B206"/>
    <mergeCell ref="C185:C206"/>
    <mergeCell ref="D185:D206"/>
    <mergeCell ref="E185:E206"/>
    <mergeCell ref="B75:B96"/>
    <mergeCell ref="C75:C96"/>
    <mergeCell ref="D75:D96"/>
    <mergeCell ref="E75:E96"/>
    <mergeCell ref="B97:B118"/>
    <mergeCell ref="C97:C118"/>
    <mergeCell ref="D97:D118"/>
    <mergeCell ref="E97:E118"/>
    <mergeCell ref="B119:B140"/>
    <mergeCell ref="C119:C140"/>
    <mergeCell ref="D119:D140"/>
    <mergeCell ref="E119:E140"/>
    <mergeCell ref="B1303:B1316"/>
    <mergeCell ref="C1303:C1316"/>
    <mergeCell ref="D1303:D1316"/>
    <mergeCell ref="E1303:E1316"/>
    <mergeCell ref="B53:B74"/>
    <mergeCell ref="C53:C74"/>
    <mergeCell ref="D53:D74"/>
    <mergeCell ref="E53:E74"/>
    <mergeCell ref="B4:B15"/>
    <mergeCell ref="C4:C15"/>
    <mergeCell ref="D4:D15"/>
    <mergeCell ref="E4:E15"/>
    <mergeCell ref="B16:B30"/>
    <mergeCell ref="C16:C30"/>
    <mergeCell ref="D16:D30"/>
    <mergeCell ref="E16:E30"/>
    <mergeCell ref="B31:B52"/>
    <mergeCell ref="C31:C52"/>
    <mergeCell ref="D31:D52"/>
    <mergeCell ref="E31:E52"/>
    <mergeCell ref="B229:B250"/>
    <mergeCell ref="C229:C250"/>
    <mergeCell ref="D229:D250"/>
    <mergeCell ref="E229:E250"/>
  </mergeCells>
  <pageMargins left="0.7" right="0.7" top="0.75" bottom="0.75" header="0.3" footer="0.3"/>
  <pageSetup orientation="portrait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A9AC4-4B5B-4542-AD88-22572341E1E5}">
  <dimension ref="A1:AD1212"/>
  <sheetViews>
    <sheetView workbookViewId="0">
      <pane ySplit="3" topLeftCell="A4" activePane="bottomLeft" state="frozen"/>
      <selection sqref="A1:A2"/>
      <selection pane="bottomLeft"/>
    </sheetView>
  </sheetViews>
  <sheetFormatPr defaultRowHeight="15" x14ac:dyDescent="0.25"/>
  <cols>
    <col min="1" max="1" width="22.85546875" customWidth="1"/>
    <col min="2" max="2" width="58.5703125" customWidth="1"/>
    <col min="3" max="3" width="37.42578125" customWidth="1"/>
    <col min="4" max="4" width="42.7109375" customWidth="1"/>
    <col min="7" max="7" width="18.42578125" customWidth="1"/>
    <col min="9" max="9" width="30.42578125" customWidth="1"/>
    <col min="10" max="10" width="26.85546875" customWidth="1"/>
    <col min="11" max="11" width="25.5703125" customWidth="1"/>
    <col min="12" max="12" width="19.28515625" customWidth="1"/>
    <col min="13" max="13" width="10.7109375" customWidth="1"/>
    <col min="14" max="14" width="22" customWidth="1"/>
    <col min="15" max="15" width="27.42578125" style="12" customWidth="1"/>
    <col min="16" max="16" width="27.7109375" style="12" customWidth="1"/>
    <col min="17" max="17" width="30.85546875" customWidth="1"/>
    <col min="18" max="18" width="35.28515625" customWidth="1"/>
    <col min="19" max="19" width="17.85546875" customWidth="1"/>
    <col min="20" max="20" width="36" bestFit="1" customWidth="1"/>
  </cols>
  <sheetData>
    <row r="1" spans="1:30" x14ac:dyDescent="0.25">
      <c r="A1" s="86" t="s">
        <v>1838</v>
      </c>
    </row>
    <row r="2" spans="1:30" x14ac:dyDescent="0.25">
      <c r="A2" s="86" t="s">
        <v>1834</v>
      </c>
    </row>
    <row r="3" spans="1:30" x14ac:dyDescent="0.25">
      <c r="A3" s="8" t="s">
        <v>1473</v>
      </c>
      <c r="B3" s="8" t="s">
        <v>1474</v>
      </c>
      <c r="C3" s="8" t="s">
        <v>1475</v>
      </c>
      <c r="D3" s="8" t="s">
        <v>1476</v>
      </c>
      <c r="E3" s="8" t="s">
        <v>382</v>
      </c>
      <c r="F3" s="8" t="s">
        <v>1477</v>
      </c>
      <c r="G3" s="8" t="s">
        <v>1478</v>
      </c>
      <c r="H3" s="8" t="s">
        <v>1479</v>
      </c>
      <c r="I3" s="8" t="s">
        <v>1480</v>
      </c>
      <c r="J3" s="8" t="s">
        <v>1481</v>
      </c>
      <c r="K3" s="8" t="s">
        <v>1482</v>
      </c>
      <c r="L3" s="8" t="s">
        <v>1483</v>
      </c>
      <c r="M3" s="8" t="s">
        <v>1484</v>
      </c>
      <c r="N3" s="8" t="s">
        <v>1485</v>
      </c>
      <c r="O3" s="10" t="s">
        <v>1486</v>
      </c>
      <c r="P3" s="10" t="s">
        <v>1487</v>
      </c>
      <c r="Q3" s="8" t="s">
        <v>1488</v>
      </c>
      <c r="R3" s="8" t="s">
        <v>376</v>
      </c>
      <c r="S3" s="9" t="s">
        <v>1489</v>
      </c>
      <c r="T3" s="9" t="s">
        <v>1490</v>
      </c>
      <c r="U3" t="s">
        <v>1822</v>
      </c>
      <c r="V3" t="s">
        <v>1823</v>
      </c>
      <c r="W3" t="s">
        <v>1824</v>
      </c>
      <c r="X3" t="s">
        <v>1825</v>
      </c>
      <c r="Y3" t="s">
        <v>1826</v>
      </c>
      <c r="Z3" t="s">
        <v>1827</v>
      </c>
      <c r="AA3" t="s">
        <v>1828</v>
      </c>
      <c r="AB3" t="s">
        <v>1829</v>
      </c>
      <c r="AC3" t="s">
        <v>1830</v>
      </c>
      <c r="AD3" t="s">
        <v>1831</v>
      </c>
    </row>
    <row r="4" spans="1:30" x14ac:dyDescent="0.25">
      <c r="A4" t="s">
        <v>1491</v>
      </c>
      <c r="B4" t="s">
        <v>61</v>
      </c>
      <c r="C4" t="s">
        <v>1492</v>
      </c>
      <c r="E4" t="s">
        <v>388</v>
      </c>
      <c r="F4" t="s">
        <v>1493</v>
      </c>
      <c r="G4" t="s">
        <v>1494</v>
      </c>
      <c r="H4" t="s">
        <v>1495</v>
      </c>
      <c r="I4" t="s">
        <v>1496</v>
      </c>
      <c r="J4">
        <v>4714.1400000000003</v>
      </c>
      <c r="K4">
        <v>4362.45</v>
      </c>
      <c r="L4">
        <v>351.69</v>
      </c>
      <c r="M4">
        <v>7.4603215000000001E-2</v>
      </c>
      <c r="N4">
        <v>30</v>
      </c>
      <c r="O4">
        <v>0.22317425384849499</v>
      </c>
      <c r="P4">
        <v>-3.1896130676123375E-4</v>
      </c>
      <c r="Q4">
        <v>978.11876919999997</v>
      </c>
      <c r="R4" t="s">
        <v>809</v>
      </c>
      <c r="T4" t="s">
        <v>1497</v>
      </c>
      <c r="U4">
        <v>0</v>
      </c>
      <c r="V4">
        <v>978.11876922666795</v>
      </c>
      <c r="W4">
        <v>0</v>
      </c>
      <c r="X4">
        <v>0</v>
      </c>
      <c r="Y4">
        <v>0</v>
      </c>
      <c r="Z4">
        <v>132.28655485442641</v>
      </c>
      <c r="AA4">
        <v>0</v>
      </c>
      <c r="AB4">
        <v>0</v>
      </c>
      <c r="AC4">
        <v>600</v>
      </c>
      <c r="AD4">
        <v>132.28655485442641</v>
      </c>
    </row>
    <row r="5" spans="1:30" x14ac:dyDescent="0.25">
      <c r="A5" t="s">
        <v>1491</v>
      </c>
      <c r="B5" t="s">
        <v>61</v>
      </c>
      <c r="C5" t="s">
        <v>1492</v>
      </c>
      <c r="D5" t="s">
        <v>1498</v>
      </c>
      <c r="E5" t="s">
        <v>388</v>
      </c>
      <c r="F5" t="s">
        <v>1499</v>
      </c>
      <c r="G5" t="s">
        <v>1494</v>
      </c>
      <c r="H5" t="s">
        <v>1495</v>
      </c>
      <c r="I5" t="s">
        <v>1496</v>
      </c>
      <c r="J5">
        <v>4714.1400000000003</v>
      </c>
      <c r="K5">
        <v>4362.45</v>
      </c>
      <c r="L5">
        <v>351.69</v>
      </c>
      <c r="M5">
        <v>7.4603215000000001E-2</v>
      </c>
      <c r="N5">
        <v>30</v>
      </c>
      <c r="O5">
        <v>0.22317425384849499</v>
      </c>
      <c r="P5">
        <v>-3.1896130676123375E-4</v>
      </c>
      <c r="Q5">
        <v>978.11876919999997</v>
      </c>
      <c r="R5" t="s">
        <v>809</v>
      </c>
      <c r="T5" t="s">
        <v>1497</v>
      </c>
      <c r="U5">
        <v>0</v>
      </c>
      <c r="V5">
        <v>978.11876922666795</v>
      </c>
      <c r="W5">
        <v>0</v>
      </c>
      <c r="X5">
        <v>0</v>
      </c>
      <c r="Y5">
        <v>0</v>
      </c>
      <c r="Z5">
        <v>132.28655485442641</v>
      </c>
      <c r="AA5">
        <v>0</v>
      </c>
      <c r="AB5">
        <v>0</v>
      </c>
      <c r="AC5">
        <v>600</v>
      </c>
      <c r="AD5">
        <v>0</v>
      </c>
    </row>
    <row r="6" spans="1:30" x14ac:dyDescent="0.25">
      <c r="A6" t="s">
        <v>1491</v>
      </c>
      <c r="B6" t="s">
        <v>61</v>
      </c>
      <c r="C6" t="s">
        <v>1492</v>
      </c>
      <c r="E6" t="s">
        <v>388</v>
      </c>
      <c r="F6" t="s">
        <v>1493</v>
      </c>
      <c r="G6" t="s">
        <v>1500</v>
      </c>
      <c r="H6" t="s">
        <v>1495</v>
      </c>
      <c r="I6" t="s">
        <v>1496</v>
      </c>
      <c r="J6">
        <v>3944.12</v>
      </c>
      <c r="K6">
        <v>3630.52</v>
      </c>
      <c r="L6">
        <v>313.60000000000002</v>
      </c>
      <c r="M6">
        <v>7.9510764999999997E-2</v>
      </c>
      <c r="N6">
        <v>30</v>
      </c>
      <c r="O6">
        <v>0.19900323013701848</v>
      </c>
      <c r="P6">
        <v>-2.844160078487387E-4</v>
      </c>
      <c r="Q6">
        <v>745.83565929999997</v>
      </c>
      <c r="R6" t="s">
        <v>809</v>
      </c>
      <c r="T6" t="s">
        <v>1497</v>
      </c>
      <c r="U6">
        <v>0</v>
      </c>
      <c r="V6">
        <v>745.83565928922906</v>
      </c>
      <c r="W6">
        <v>0</v>
      </c>
      <c r="X6">
        <v>0</v>
      </c>
      <c r="Y6">
        <v>0</v>
      </c>
      <c r="Z6">
        <v>100.87121621534656</v>
      </c>
      <c r="AA6">
        <v>0</v>
      </c>
      <c r="AB6">
        <v>0</v>
      </c>
      <c r="AC6">
        <v>600</v>
      </c>
      <c r="AD6">
        <v>100.87121621534656</v>
      </c>
    </row>
    <row r="7" spans="1:30" x14ac:dyDescent="0.25">
      <c r="A7" t="s">
        <v>1491</v>
      </c>
      <c r="B7" t="s">
        <v>61</v>
      </c>
      <c r="C7" t="s">
        <v>1492</v>
      </c>
      <c r="D7" t="s">
        <v>1498</v>
      </c>
      <c r="E7" t="s">
        <v>388</v>
      </c>
      <c r="F7" t="s">
        <v>1499</v>
      </c>
      <c r="G7" t="s">
        <v>1500</v>
      </c>
      <c r="H7" t="s">
        <v>1495</v>
      </c>
      <c r="I7" t="s">
        <v>1496</v>
      </c>
      <c r="J7">
        <v>3944.12</v>
      </c>
      <c r="K7">
        <v>3630.52</v>
      </c>
      <c r="L7">
        <v>313.60000000000002</v>
      </c>
      <c r="M7">
        <v>7.9510764999999997E-2</v>
      </c>
      <c r="N7">
        <v>30</v>
      </c>
      <c r="O7">
        <v>0.19900323013701848</v>
      </c>
      <c r="P7">
        <v>-2.844160078487387E-4</v>
      </c>
      <c r="Q7">
        <v>745.83565929999997</v>
      </c>
      <c r="R7" t="s">
        <v>809</v>
      </c>
      <c r="T7" t="s">
        <v>1497</v>
      </c>
      <c r="U7">
        <v>0</v>
      </c>
      <c r="V7">
        <v>745.83565928922906</v>
      </c>
      <c r="W7">
        <v>0</v>
      </c>
      <c r="X7">
        <v>0</v>
      </c>
      <c r="Y7">
        <v>0</v>
      </c>
      <c r="Z7">
        <v>100.87121621534656</v>
      </c>
      <c r="AA7">
        <v>0</v>
      </c>
      <c r="AB7">
        <v>0</v>
      </c>
      <c r="AC7">
        <v>600</v>
      </c>
      <c r="AD7">
        <v>0</v>
      </c>
    </row>
    <row r="8" spans="1:30" x14ac:dyDescent="0.25">
      <c r="A8" t="s">
        <v>1491</v>
      </c>
      <c r="B8" t="s">
        <v>61</v>
      </c>
      <c r="C8" t="s">
        <v>1492</v>
      </c>
      <c r="E8" t="s">
        <v>388</v>
      </c>
      <c r="F8" t="s">
        <v>1493</v>
      </c>
      <c r="G8" t="s">
        <v>1501</v>
      </c>
      <c r="H8" t="s">
        <v>1495</v>
      </c>
      <c r="I8" t="s">
        <v>1496</v>
      </c>
      <c r="J8">
        <v>7936.7</v>
      </c>
      <c r="K8">
        <v>7520.51</v>
      </c>
      <c r="L8">
        <v>416.19</v>
      </c>
      <c r="M8">
        <v>5.2438670999999999E-2</v>
      </c>
      <c r="N8">
        <v>30</v>
      </c>
      <c r="O8">
        <v>0.2641044462714468</v>
      </c>
      <c r="P8">
        <v>-3.7745885939593924E-4</v>
      </c>
      <c r="Q8">
        <v>1184.164203</v>
      </c>
      <c r="R8" t="s">
        <v>809</v>
      </c>
      <c r="T8" t="s">
        <v>1497</v>
      </c>
      <c r="U8">
        <v>0</v>
      </c>
      <c r="V8">
        <v>1184.16420278794</v>
      </c>
      <c r="W8">
        <v>0</v>
      </c>
      <c r="X8">
        <v>0</v>
      </c>
      <c r="Y8">
        <v>0</v>
      </c>
      <c r="Z8">
        <v>160.15335529509028</v>
      </c>
      <c r="AA8">
        <v>0</v>
      </c>
      <c r="AB8">
        <v>0</v>
      </c>
      <c r="AC8">
        <v>600</v>
      </c>
      <c r="AD8">
        <v>160.15335529509028</v>
      </c>
    </row>
    <row r="9" spans="1:30" x14ac:dyDescent="0.25">
      <c r="A9" t="s">
        <v>1491</v>
      </c>
      <c r="B9" t="s">
        <v>61</v>
      </c>
      <c r="C9" t="s">
        <v>1492</v>
      </c>
      <c r="D9" t="s">
        <v>1498</v>
      </c>
      <c r="E9" t="s">
        <v>388</v>
      </c>
      <c r="F9" t="s">
        <v>1499</v>
      </c>
      <c r="G9" t="s">
        <v>1501</v>
      </c>
      <c r="H9" t="s">
        <v>1495</v>
      </c>
      <c r="I9" t="s">
        <v>1496</v>
      </c>
      <c r="J9">
        <v>7936.7</v>
      </c>
      <c r="K9">
        <v>7520.51</v>
      </c>
      <c r="L9">
        <v>416.19</v>
      </c>
      <c r="M9">
        <v>5.2438670999999999E-2</v>
      </c>
      <c r="N9">
        <v>30</v>
      </c>
      <c r="O9">
        <v>0.2641044462714468</v>
      </c>
      <c r="P9">
        <v>-3.7745885939593924E-4</v>
      </c>
      <c r="Q9">
        <v>1184.164203</v>
      </c>
      <c r="R9" t="s">
        <v>809</v>
      </c>
      <c r="T9" t="s">
        <v>1497</v>
      </c>
      <c r="U9">
        <v>0</v>
      </c>
      <c r="V9">
        <v>1184.16420278794</v>
      </c>
      <c r="W9">
        <v>0</v>
      </c>
      <c r="X9">
        <v>0</v>
      </c>
      <c r="Y9">
        <v>0</v>
      </c>
      <c r="Z9">
        <v>160.15335529509028</v>
      </c>
      <c r="AA9">
        <v>0</v>
      </c>
      <c r="AB9">
        <v>0</v>
      </c>
      <c r="AC9">
        <v>600</v>
      </c>
      <c r="AD9">
        <v>0</v>
      </c>
    </row>
    <row r="10" spans="1:30" x14ac:dyDescent="0.25">
      <c r="A10" t="s">
        <v>1491</v>
      </c>
      <c r="B10" t="s">
        <v>61</v>
      </c>
      <c r="C10" t="s">
        <v>1492</v>
      </c>
      <c r="E10" t="s">
        <v>388</v>
      </c>
      <c r="F10" t="s">
        <v>1493</v>
      </c>
      <c r="G10" t="s">
        <v>1494</v>
      </c>
      <c r="H10" t="s">
        <v>1495</v>
      </c>
      <c r="I10" t="s">
        <v>1496</v>
      </c>
      <c r="J10">
        <v>41.03</v>
      </c>
      <c r="K10">
        <v>17.59</v>
      </c>
      <c r="L10">
        <v>23.44</v>
      </c>
      <c r="M10">
        <v>0.57128930099999997</v>
      </c>
      <c r="N10">
        <v>30</v>
      </c>
      <c r="O10">
        <v>0</v>
      </c>
      <c r="P10">
        <v>1.7974621950162532E-2</v>
      </c>
      <c r="Q10">
        <v>65.191230770000004</v>
      </c>
      <c r="R10" t="s">
        <v>1502</v>
      </c>
      <c r="T10" t="s">
        <v>1503</v>
      </c>
      <c r="U10">
        <v>0</v>
      </c>
      <c r="V10">
        <v>65.191230773331796</v>
      </c>
      <c r="W10">
        <v>0</v>
      </c>
      <c r="X10">
        <v>0</v>
      </c>
      <c r="Y10">
        <v>0</v>
      </c>
      <c r="Z10">
        <v>8.8168467849178249</v>
      </c>
      <c r="AA10">
        <v>0</v>
      </c>
      <c r="AB10">
        <v>0</v>
      </c>
      <c r="AC10">
        <v>600</v>
      </c>
      <c r="AD10">
        <v>8.8168467849178249</v>
      </c>
    </row>
    <row r="11" spans="1:30" x14ac:dyDescent="0.25">
      <c r="A11" t="s">
        <v>1491</v>
      </c>
      <c r="B11" t="s">
        <v>61</v>
      </c>
      <c r="C11" t="s">
        <v>1492</v>
      </c>
      <c r="D11" t="s">
        <v>1498</v>
      </c>
      <c r="E11" t="s">
        <v>388</v>
      </c>
      <c r="F11" t="s">
        <v>1499</v>
      </c>
      <c r="G11" t="s">
        <v>1494</v>
      </c>
      <c r="H11" t="s">
        <v>1495</v>
      </c>
      <c r="I11" t="s">
        <v>1496</v>
      </c>
      <c r="J11">
        <v>41.03</v>
      </c>
      <c r="K11">
        <v>17.59</v>
      </c>
      <c r="L11">
        <v>23.44</v>
      </c>
      <c r="M11">
        <v>0.57128930099999997</v>
      </c>
      <c r="N11">
        <v>30</v>
      </c>
      <c r="O11">
        <v>0</v>
      </c>
      <c r="P11">
        <v>1.7974621950162532E-2</v>
      </c>
      <c r="Q11">
        <v>65.191230770000004</v>
      </c>
      <c r="R11" t="s">
        <v>1502</v>
      </c>
      <c r="T11" t="s">
        <v>1503</v>
      </c>
      <c r="U11">
        <v>0</v>
      </c>
      <c r="V11">
        <v>65.191230773331796</v>
      </c>
      <c r="W11">
        <v>0</v>
      </c>
      <c r="X11">
        <v>0</v>
      </c>
      <c r="Y11">
        <v>0</v>
      </c>
      <c r="Z11">
        <v>8.8168467849178249</v>
      </c>
      <c r="AA11">
        <v>0</v>
      </c>
      <c r="AB11">
        <v>0</v>
      </c>
      <c r="AC11">
        <v>600</v>
      </c>
      <c r="AD11">
        <v>0</v>
      </c>
    </row>
    <row r="12" spans="1:30" x14ac:dyDescent="0.25">
      <c r="A12" t="s">
        <v>1491</v>
      </c>
      <c r="B12" t="s">
        <v>61</v>
      </c>
      <c r="C12" t="s">
        <v>1492</v>
      </c>
      <c r="E12" t="s">
        <v>388</v>
      </c>
      <c r="F12" t="s">
        <v>1493</v>
      </c>
      <c r="G12" t="s">
        <v>1500</v>
      </c>
      <c r="H12" t="s">
        <v>1495</v>
      </c>
      <c r="I12" t="s">
        <v>1496</v>
      </c>
      <c r="J12">
        <v>20.52</v>
      </c>
      <c r="K12">
        <v>2.93</v>
      </c>
      <c r="L12">
        <v>17.59</v>
      </c>
      <c r="M12">
        <v>0.85721247599999995</v>
      </c>
      <c r="N12">
        <v>30</v>
      </c>
      <c r="O12">
        <v>0</v>
      </c>
      <c r="P12">
        <v>1.34886348166962E-2</v>
      </c>
      <c r="Q12">
        <v>41.834340709999999</v>
      </c>
      <c r="R12" t="s">
        <v>1502</v>
      </c>
      <c r="T12" t="s">
        <v>1503</v>
      </c>
      <c r="U12">
        <v>0</v>
      </c>
      <c r="V12">
        <v>41.834340710770199</v>
      </c>
      <c r="W12">
        <v>0</v>
      </c>
      <c r="X12">
        <v>0</v>
      </c>
      <c r="Y12">
        <v>0</v>
      </c>
      <c r="Z12">
        <v>5.657923128915642</v>
      </c>
      <c r="AA12">
        <v>0</v>
      </c>
      <c r="AB12">
        <v>0</v>
      </c>
      <c r="AC12">
        <v>600</v>
      </c>
      <c r="AD12">
        <v>5.657923128915642</v>
      </c>
    </row>
    <row r="13" spans="1:30" x14ac:dyDescent="0.25">
      <c r="A13" t="s">
        <v>1491</v>
      </c>
      <c r="B13" t="s">
        <v>61</v>
      </c>
      <c r="C13" t="s">
        <v>1492</v>
      </c>
      <c r="D13" t="s">
        <v>1498</v>
      </c>
      <c r="E13" t="s">
        <v>388</v>
      </c>
      <c r="F13" t="s">
        <v>1499</v>
      </c>
      <c r="G13" t="s">
        <v>1500</v>
      </c>
      <c r="H13" t="s">
        <v>1495</v>
      </c>
      <c r="I13" t="s">
        <v>1496</v>
      </c>
      <c r="J13">
        <v>20.52</v>
      </c>
      <c r="K13">
        <v>2.93</v>
      </c>
      <c r="L13">
        <v>17.59</v>
      </c>
      <c r="M13">
        <v>0.85721247599999995</v>
      </c>
      <c r="N13">
        <v>30</v>
      </c>
      <c r="O13">
        <v>0</v>
      </c>
      <c r="P13">
        <v>1.34886348166962E-2</v>
      </c>
      <c r="Q13">
        <v>41.834340709999999</v>
      </c>
      <c r="R13" t="s">
        <v>1502</v>
      </c>
      <c r="T13" t="s">
        <v>1503</v>
      </c>
      <c r="U13">
        <v>0</v>
      </c>
      <c r="V13">
        <v>41.834340710770199</v>
      </c>
      <c r="W13">
        <v>0</v>
      </c>
      <c r="X13">
        <v>0</v>
      </c>
      <c r="Y13">
        <v>0</v>
      </c>
      <c r="Z13">
        <v>5.657923128915642</v>
      </c>
      <c r="AA13">
        <v>0</v>
      </c>
      <c r="AB13">
        <v>0</v>
      </c>
      <c r="AC13">
        <v>600</v>
      </c>
      <c r="AD13">
        <v>0</v>
      </c>
    </row>
    <row r="14" spans="1:30" x14ac:dyDescent="0.25">
      <c r="A14" t="s">
        <v>1491</v>
      </c>
      <c r="B14" t="s">
        <v>61</v>
      </c>
      <c r="C14" t="s">
        <v>1492</v>
      </c>
      <c r="E14" t="s">
        <v>388</v>
      </c>
      <c r="F14" t="s">
        <v>1493</v>
      </c>
      <c r="G14" t="s">
        <v>1501</v>
      </c>
      <c r="H14" t="s">
        <v>1495</v>
      </c>
      <c r="I14" t="s">
        <v>1496</v>
      </c>
      <c r="J14">
        <v>93.78</v>
      </c>
      <c r="K14">
        <v>64.48</v>
      </c>
      <c r="L14">
        <v>29.3</v>
      </c>
      <c r="M14">
        <v>0.31243335500000002</v>
      </c>
      <c r="N14">
        <v>30</v>
      </c>
      <c r="O14">
        <v>0</v>
      </c>
      <c r="P14">
        <v>2.2468277437703164E-2</v>
      </c>
      <c r="Q14">
        <v>83.365797209999997</v>
      </c>
      <c r="R14" t="s">
        <v>1502</v>
      </c>
      <c r="T14" t="s">
        <v>1503</v>
      </c>
      <c r="U14">
        <v>0</v>
      </c>
      <c r="V14">
        <v>83.365797212058695</v>
      </c>
      <c r="W14">
        <v>0</v>
      </c>
      <c r="X14">
        <v>0</v>
      </c>
      <c r="Y14">
        <v>0</v>
      </c>
      <c r="Z14">
        <v>11.27488240982761</v>
      </c>
      <c r="AA14">
        <v>0</v>
      </c>
      <c r="AB14">
        <v>0</v>
      </c>
      <c r="AC14">
        <v>600</v>
      </c>
      <c r="AD14">
        <v>11.27488240982761</v>
      </c>
    </row>
    <row r="15" spans="1:30" x14ac:dyDescent="0.25">
      <c r="A15" t="s">
        <v>1491</v>
      </c>
      <c r="B15" t="s">
        <v>61</v>
      </c>
      <c r="C15" t="s">
        <v>1492</v>
      </c>
      <c r="D15" t="s">
        <v>1498</v>
      </c>
      <c r="E15" t="s">
        <v>388</v>
      </c>
      <c r="F15" t="s">
        <v>1499</v>
      </c>
      <c r="G15" t="s">
        <v>1501</v>
      </c>
      <c r="H15" t="s">
        <v>1495</v>
      </c>
      <c r="I15" t="s">
        <v>1496</v>
      </c>
      <c r="J15">
        <v>93.78</v>
      </c>
      <c r="K15">
        <v>64.48</v>
      </c>
      <c r="L15">
        <v>29.3</v>
      </c>
      <c r="M15">
        <v>0.31243335500000002</v>
      </c>
      <c r="N15">
        <v>30</v>
      </c>
      <c r="O15">
        <v>0</v>
      </c>
      <c r="P15">
        <v>2.2468277437703164E-2</v>
      </c>
      <c r="Q15">
        <v>83.365797209999997</v>
      </c>
      <c r="R15" t="s">
        <v>1502</v>
      </c>
      <c r="T15" t="s">
        <v>1503</v>
      </c>
      <c r="U15">
        <v>0</v>
      </c>
      <c r="V15">
        <v>83.365797212058695</v>
      </c>
      <c r="W15">
        <v>0</v>
      </c>
      <c r="X15">
        <v>0</v>
      </c>
      <c r="Y15">
        <v>0</v>
      </c>
      <c r="Z15">
        <v>11.27488240982761</v>
      </c>
      <c r="AA15">
        <v>0</v>
      </c>
      <c r="AB15">
        <v>0</v>
      </c>
      <c r="AC15">
        <v>600</v>
      </c>
      <c r="AD15">
        <v>0</v>
      </c>
    </row>
    <row r="16" spans="1:30" x14ac:dyDescent="0.25">
      <c r="A16" t="s">
        <v>1491</v>
      </c>
      <c r="B16" t="s">
        <v>180</v>
      </c>
      <c r="C16" t="s">
        <v>1504</v>
      </c>
      <c r="E16" t="s">
        <v>388</v>
      </c>
      <c r="F16" t="s">
        <v>1493</v>
      </c>
      <c r="G16" t="s">
        <v>1494</v>
      </c>
      <c r="H16" t="s">
        <v>1495</v>
      </c>
      <c r="I16" t="s">
        <v>1505</v>
      </c>
      <c r="J16">
        <v>314.25</v>
      </c>
      <c r="K16">
        <v>292.49</v>
      </c>
      <c r="L16">
        <v>21.76</v>
      </c>
      <c r="M16">
        <v>6.9244232000000003E-2</v>
      </c>
      <c r="N16">
        <v>3</v>
      </c>
      <c r="O16">
        <v>0</v>
      </c>
      <c r="P16">
        <v>4.5999999999999999E-2</v>
      </c>
      <c r="Q16">
        <v>1.59</v>
      </c>
      <c r="R16" t="s">
        <v>874</v>
      </c>
      <c r="T16" t="s">
        <v>874</v>
      </c>
      <c r="U16">
        <v>0</v>
      </c>
      <c r="V16">
        <v>1.59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</row>
    <row r="17" spans="1:30" x14ac:dyDescent="0.25">
      <c r="A17" t="s">
        <v>1491</v>
      </c>
      <c r="B17" t="s">
        <v>180</v>
      </c>
      <c r="C17" t="s">
        <v>1504</v>
      </c>
      <c r="D17" t="s">
        <v>1506</v>
      </c>
      <c r="E17" t="s">
        <v>388</v>
      </c>
      <c r="F17" t="s">
        <v>1499</v>
      </c>
      <c r="G17" t="s">
        <v>1494</v>
      </c>
      <c r="H17" t="s">
        <v>1495</v>
      </c>
      <c r="I17" t="s">
        <v>1505</v>
      </c>
      <c r="J17">
        <v>314.25</v>
      </c>
      <c r="K17">
        <v>292.49</v>
      </c>
      <c r="L17">
        <v>21.76</v>
      </c>
      <c r="M17">
        <v>6.9244232000000003E-2</v>
      </c>
      <c r="N17">
        <v>3</v>
      </c>
      <c r="O17">
        <v>0</v>
      </c>
      <c r="P17">
        <v>4.5999999999999999E-2</v>
      </c>
      <c r="Q17">
        <v>1.59</v>
      </c>
      <c r="R17" t="s">
        <v>874</v>
      </c>
      <c r="T17" t="s">
        <v>874</v>
      </c>
      <c r="U17">
        <v>0</v>
      </c>
      <c r="V17">
        <v>1.59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</row>
    <row r="18" spans="1:30" x14ac:dyDescent="0.25">
      <c r="A18" t="s">
        <v>1491</v>
      </c>
      <c r="B18" t="s">
        <v>180</v>
      </c>
      <c r="C18" t="s">
        <v>1504</v>
      </c>
      <c r="E18" t="s">
        <v>388</v>
      </c>
      <c r="F18" t="s">
        <v>1493</v>
      </c>
      <c r="G18" t="s">
        <v>1500</v>
      </c>
      <c r="H18" t="s">
        <v>1495</v>
      </c>
      <c r="I18" t="s">
        <v>1505</v>
      </c>
      <c r="J18">
        <v>332.15</v>
      </c>
      <c r="K18">
        <v>310.39</v>
      </c>
      <c r="L18">
        <v>21.76</v>
      </c>
      <c r="M18">
        <v>6.5512570000000006E-2</v>
      </c>
      <c r="N18">
        <v>3</v>
      </c>
      <c r="O18">
        <v>0</v>
      </c>
      <c r="P18">
        <v>4.5999999999999999E-2</v>
      </c>
      <c r="Q18">
        <v>1.59</v>
      </c>
      <c r="R18" t="s">
        <v>874</v>
      </c>
      <c r="T18" t="s">
        <v>874</v>
      </c>
      <c r="U18">
        <v>0</v>
      </c>
      <c r="V18">
        <v>1.59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</row>
    <row r="19" spans="1:30" x14ac:dyDescent="0.25">
      <c r="A19" t="s">
        <v>1491</v>
      </c>
      <c r="B19" t="s">
        <v>180</v>
      </c>
      <c r="C19" t="s">
        <v>1504</v>
      </c>
      <c r="D19" t="s">
        <v>1506</v>
      </c>
      <c r="E19" t="s">
        <v>388</v>
      </c>
      <c r="F19" t="s">
        <v>1499</v>
      </c>
      <c r="G19" t="s">
        <v>1500</v>
      </c>
      <c r="H19" t="s">
        <v>1495</v>
      </c>
      <c r="I19" t="s">
        <v>1505</v>
      </c>
      <c r="J19">
        <v>332.15</v>
      </c>
      <c r="K19">
        <v>310.39</v>
      </c>
      <c r="L19">
        <v>21.76</v>
      </c>
      <c r="M19">
        <v>6.5512570000000006E-2</v>
      </c>
      <c r="N19">
        <v>3</v>
      </c>
      <c r="O19">
        <v>0</v>
      </c>
      <c r="P19">
        <v>4.5999999999999999E-2</v>
      </c>
      <c r="Q19">
        <v>1.59</v>
      </c>
      <c r="R19" t="s">
        <v>874</v>
      </c>
      <c r="T19" t="s">
        <v>874</v>
      </c>
      <c r="U19">
        <v>0</v>
      </c>
      <c r="V19">
        <v>1.59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</row>
    <row r="20" spans="1:30" x14ac:dyDescent="0.25">
      <c r="A20" t="s">
        <v>1491</v>
      </c>
      <c r="B20" t="s">
        <v>180</v>
      </c>
      <c r="C20" t="s">
        <v>1504</v>
      </c>
      <c r="E20" t="s">
        <v>388</v>
      </c>
      <c r="F20" t="s">
        <v>1493</v>
      </c>
      <c r="G20" t="s">
        <v>1501</v>
      </c>
      <c r="H20" t="s">
        <v>1495</v>
      </c>
      <c r="I20" t="s">
        <v>1505</v>
      </c>
      <c r="J20">
        <v>1004.86</v>
      </c>
      <c r="K20">
        <v>983.1</v>
      </c>
      <c r="L20">
        <v>21.76</v>
      </c>
      <c r="M20">
        <v>2.1654758E-2</v>
      </c>
      <c r="N20">
        <v>3</v>
      </c>
      <c r="O20">
        <v>0</v>
      </c>
      <c r="P20">
        <v>4.5999999999999999E-2</v>
      </c>
      <c r="Q20">
        <v>1.59</v>
      </c>
      <c r="R20" t="s">
        <v>874</v>
      </c>
      <c r="T20" t="s">
        <v>874</v>
      </c>
      <c r="U20">
        <v>0</v>
      </c>
      <c r="V20">
        <v>1.59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</row>
    <row r="21" spans="1:30" x14ac:dyDescent="0.25">
      <c r="A21" t="s">
        <v>1491</v>
      </c>
      <c r="B21" t="s">
        <v>180</v>
      </c>
      <c r="C21" t="s">
        <v>1504</v>
      </c>
      <c r="D21" t="s">
        <v>1506</v>
      </c>
      <c r="E21" t="s">
        <v>388</v>
      </c>
      <c r="F21" t="s">
        <v>1499</v>
      </c>
      <c r="G21" t="s">
        <v>1501</v>
      </c>
      <c r="H21" t="s">
        <v>1495</v>
      </c>
      <c r="I21" t="s">
        <v>1505</v>
      </c>
      <c r="J21">
        <v>1004.86</v>
      </c>
      <c r="K21">
        <v>983.1</v>
      </c>
      <c r="L21">
        <v>21.76</v>
      </c>
      <c r="M21">
        <v>2.1654758E-2</v>
      </c>
      <c r="N21">
        <v>3</v>
      </c>
      <c r="O21">
        <v>0</v>
      </c>
      <c r="P21">
        <v>4.5999999999999999E-2</v>
      </c>
      <c r="Q21">
        <v>1.59</v>
      </c>
      <c r="R21" t="s">
        <v>874</v>
      </c>
      <c r="T21" t="s">
        <v>874</v>
      </c>
      <c r="U21">
        <v>0</v>
      </c>
      <c r="V21">
        <v>1.59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</row>
    <row r="22" spans="1:30" x14ac:dyDescent="0.25">
      <c r="A22" t="s">
        <v>1507</v>
      </c>
      <c r="B22" t="s">
        <v>288</v>
      </c>
      <c r="C22" t="s">
        <v>1508</v>
      </c>
      <c r="D22" t="s">
        <v>1509</v>
      </c>
      <c r="E22" t="s">
        <v>388</v>
      </c>
      <c r="F22" t="s">
        <v>1510</v>
      </c>
      <c r="G22" t="s">
        <v>1494</v>
      </c>
      <c r="H22" t="s">
        <v>1495</v>
      </c>
      <c r="I22" t="s">
        <v>1511</v>
      </c>
      <c r="J22">
        <v>302.87</v>
      </c>
      <c r="K22">
        <v>77.599999999999994</v>
      </c>
      <c r="L22">
        <v>225.27</v>
      </c>
      <c r="M22">
        <v>0.74378446200000004</v>
      </c>
      <c r="N22">
        <v>10</v>
      </c>
      <c r="O22">
        <v>3.5000000000000003E-2</v>
      </c>
      <c r="P22">
        <v>2.5000000000000001E-2</v>
      </c>
      <c r="Q22">
        <v>308.66000000000003</v>
      </c>
      <c r="R22" t="s">
        <v>542</v>
      </c>
      <c r="S22" t="s">
        <v>1788</v>
      </c>
      <c r="U22">
        <v>0</v>
      </c>
      <c r="V22">
        <v>308.66000000000003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</row>
    <row r="23" spans="1:30" x14ac:dyDescent="0.25">
      <c r="A23" t="s">
        <v>1507</v>
      </c>
      <c r="B23" t="s">
        <v>288</v>
      </c>
      <c r="C23" t="s">
        <v>1508</v>
      </c>
      <c r="D23" t="s">
        <v>1509</v>
      </c>
      <c r="E23" t="s">
        <v>388</v>
      </c>
      <c r="F23" t="s">
        <v>1499</v>
      </c>
      <c r="G23" t="s">
        <v>1494</v>
      </c>
      <c r="H23" t="s">
        <v>1495</v>
      </c>
      <c r="I23" t="s">
        <v>1511</v>
      </c>
      <c r="J23">
        <v>302.87</v>
      </c>
      <c r="K23">
        <v>77.599999999999994</v>
      </c>
      <c r="L23">
        <v>225.27</v>
      </c>
      <c r="M23">
        <v>0.74378446200000004</v>
      </c>
      <c r="N23">
        <v>10</v>
      </c>
      <c r="O23">
        <v>3.5000000000000003E-2</v>
      </c>
      <c r="P23">
        <v>2.5000000000000001E-2</v>
      </c>
      <c r="Q23">
        <v>308.66000000000003</v>
      </c>
      <c r="R23" t="s">
        <v>542</v>
      </c>
      <c r="S23" t="s">
        <v>1788</v>
      </c>
      <c r="U23">
        <v>0</v>
      </c>
      <c r="V23">
        <v>308.66000000000003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</row>
    <row r="24" spans="1:30" x14ac:dyDescent="0.25">
      <c r="A24" t="s">
        <v>1507</v>
      </c>
      <c r="B24" t="s">
        <v>288</v>
      </c>
      <c r="C24" t="s">
        <v>1508</v>
      </c>
      <c r="D24" t="s">
        <v>1509</v>
      </c>
      <c r="E24" t="s">
        <v>388</v>
      </c>
      <c r="F24" t="s">
        <v>1510</v>
      </c>
      <c r="G24" t="s">
        <v>1500</v>
      </c>
      <c r="H24" t="s">
        <v>1495</v>
      </c>
      <c r="I24" t="s">
        <v>1511</v>
      </c>
      <c r="J24">
        <v>302.87</v>
      </c>
      <c r="K24">
        <v>77.599999999999994</v>
      </c>
      <c r="L24">
        <v>225.27</v>
      </c>
      <c r="M24">
        <v>0.74378446200000004</v>
      </c>
      <c r="N24">
        <v>10</v>
      </c>
      <c r="O24">
        <v>3.4000000000000002E-2</v>
      </c>
      <c r="P24">
        <v>2.5000000000000001E-2</v>
      </c>
      <c r="Q24">
        <v>308.66000000000003</v>
      </c>
      <c r="R24" t="s">
        <v>542</v>
      </c>
      <c r="S24" t="s">
        <v>1788</v>
      </c>
      <c r="U24">
        <v>0</v>
      </c>
      <c r="V24">
        <v>308.66000000000003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</row>
    <row r="25" spans="1:30" x14ac:dyDescent="0.25">
      <c r="A25" t="s">
        <v>1507</v>
      </c>
      <c r="B25" t="s">
        <v>288</v>
      </c>
      <c r="C25" t="s">
        <v>1508</v>
      </c>
      <c r="D25" t="s">
        <v>1509</v>
      </c>
      <c r="E25" t="s">
        <v>388</v>
      </c>
      <c r="F25" t="s">
        <v>1499</v>
      </c>
      <c r="G25" t="s">
        <v>1500</v>
      </c>
      <c r="H25" t="s">
        <v>1495</v>
      </c>
      <c r="I25" t="s">
        <v>1511</v>
      </c>
      <c r="J25">
        <v>302.87</v>
      </c>
      <c r="K25">
        <v>77.599999999999994</v>
      </c>
      <c r="L25">
        <v>225.27</v>
      </c>
      <c r="M25">
        <v>0.74378446200000004</v>
      </c>
      <c r="N25">
        <v>10</v>
      </c>
      <c r="O25">
        <v>3.4000000000000002E-2</v>
      </c>
      <c r="P25">
        <v>2.5000000000000001E-2</v>
      </c>
      <c r="Q25">
        <v>308.66000000000003</v>
      </c>
      <c r="R25" t="s">
        <v>542</v>
      </c>
      <c r="S25" t="s">
        <v>1788</v>
      </c>
      <c r="U25">
        <v>0</v>
      </c>
      <c r="V25">
        <v>308.66000000000003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</row>
    <row r="26" spans="1:30" x14ac:dyDescent="0.25">
      <c r="A26" t="s">
        <v>1507</v>
      </c>
      <c r="B26" t="s">
        <v>288</v>
      </c>
      <c r="C26" t="s">
        <v>1508</v>
      </c>
      <c r="D26" t="s">
        <v>1509</v>
      </c>
      <c r="E26" t="s">
        <v>388</v>
      </c>
      <c r="F26" t="s">
        <v>1510</v>
      </c>
      <c r="G26" t="s">
        <v>1501</v>
      </c>
      <c r="H26" t="s">
        <v>1495</v>
      </c>
      <c r="I26" t="s">
        <v>1511</v>
      </c>
      <c r="J26">
        <v>179.98</v>
      </c>
      <c r="K26">
        <v>40.619999999999997</v>
      </c>
      <c r="L26">
        <v>139.36000000000001</v>
      </c>
      <c r="M26">
        <v>0.77430825599999997</v>
      </c>
      <c r="N26">
        <v>10</v>
      </c>
      <c r="O26">
        <v>2.1999999999999999E-2</v>
      </c>
      <c r="P26">
        <v>1.4999999999999999E-2</v>
      </c>
      <c r="Q26">
        <v>308.66000000000003</v>
      </c>
      <c r="R26" t="s">
        <v>542</v>
      </c>
      <c r="S26" t="s">
        <v>1788</v>
      </c>
      <c r="U26">
        <v>0</v>
      </c>
      <c r="V26">
        <v>308.66000000000003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</row>
    <row r="27" spans="1:30" x14ac:dyDescent="0.25">
      <c r="A27" t="s">
        <v>1507</v>
      </c>
      <c r="B27" t="s">
        <v>288</v>
      </c>
      <c r="C27" t="s">
        <v>1508</v>
      </c>
      <c r="D27" t="s">
        <v>1509</v>
      </c>
      <c r="E27" t="s">
        <v>388</v>
      </c>
      <c r="F27" t="s">
        <v>1499</v>
      </c>
      <c r="G27" t="s">
        <v>1501</v>
      </c>
      <c r="H27" t="s">
        <v>1495</v>
      </c>
      <c r="I27" t="s">
        <v>1511</v>
      </c>
      <c r="J27">
        <v>179.98</v>
      </c>
      <c r="K27">
        <v>40.619999999999997</v>
      </c>
      <c r="L27">
        <v>139.36000000000001</v>
      </c>
      <c r="M27">
        <v>0.77430825599999997</v>
      </c>
      <c r="N27">
        <v>10</v>
      </c>
      <c r="O27">
        <v>2.1999999999999999E-2</v>
      </c>
      <c r="P27">
        <v>1.4999999999999999E-2</v>
      </c>
      <c r="Q27">
        <v>308.66000000000003</v>
      </c>
      <c r="R27" t="s">
        <v>542</v>
      </c>
      <c r="S27" t="s">
        <v>1788</v>
      </c>
      <c r="U27">
        <v>0</v>
      </c>
      <c r="V27">
        <v>308.66000000000003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</row>
    <row r="28" spans="1:30" x14ac:dyDescent="0.25">
      <c r="A28" t="s">
        <v>1491</v>
      </c>
      <c r="B28" t="s">
        <v>245</v>
      </c>
      <c r="C28" t="s">
        <v>1512</v>
      </c>
      <c r="E28" t="s">
        <v>388</v>
      </c>
      <c r="F28" t="s">
        <v>1493</v>
      </c>
      <c r="G28" t="s">
        <v>1494</v>
      </c>
      <c r="H28" t="s">
        <v>1495</v>
      </c>
      <c r="I28" t="s">
        <v>1513</v>
      </c>
      <c r="J28">
        <v>447.45</v>
      </c>
      <c r="K28">
        <v>322.16000000000003</v>
      </c>
      <c r="L28">
        <v>125.29</v>
      </c>
      <c r="M28">
        <v>0.28000893999999998</v>
      </c>
      <c r="N28">
        <v>8</v>
      </c>
      <c r="O28">
        <v>1.2999999999999999E-2</v>
      </c>
      <c r="P28">
        <v>1.0999999999999999E-2</v>
      </c>
      <c r="Q28">
        <v>236.45</v>
      </c>
      <c r="R28" t="s">
        <v>1176</v>
      </c>
      <c r="T28" t="s">
        <v>1514</v>
      </c>
      <c r="U28">
        <v>0</v>
      </c>
      <c r="V28">
        <v>88.95</v>
      </c>
      <c r="W28">
        <v>0</v>
      </c>
      <c r="X28">
        <v>147.5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</row>
    <row r="29" spans="1:30" x14ac:dyDescent="0.25">
      <c r="A29" t="s">
        <v>1491</v>
      </c>
      <c r="B29" t="s">
        <v>245</v>
      </c>
      <c r="C29" t="s">
        <v>1512</v>
      </c>
      <c r="D29" t="s">
        <v>1515</v>
      </c>
      <c r="E29" t="s">
        <v>388</v>
      </c>
      <c r="F29" t="s">
        <v>1499</v>
      </c>
      <c r="G29" t="s">
        <v>1494</v>
      </c>
      <c r="H29" t="s">
        <v>1495</v>
      </c>
      <c r="I29" t="s">
        <v>1513</v>
      </c>
      <c r="J29">
        <v>447.45</v>
      </c>
      <c r="K29">
        <v>322.16000000000003</v>
      </c>
      <c r="L29">
        <v>125.29</v>
      </c>
      <c r="M29">
        <v>0.28000893999999998</v>
      </c>
      <c r="N29">
        <v>8</v>
      </c>
      <c r="O29">
        <v>1.2999999999999999E-2</v>
      </c>
      <c r="P29">
        <v>1.0999999999999999E-2</v>
      </c>
      <c r="Q29">
        <v>236.45</v>
      </c>
      <c r="R29" t="s">
        <v>1176</v>
      </c>
      <c r="T29" t="s">
        <v>1514</v>
      </c>
      <c r="U29">
        <v>0</v>
      </c>
      <c r="V29">
        <v>88.95</v>
      </c>
      <c r="W29">
        <v>0</v>
      </c>
      <c r="X29">
        <v>147.5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</row>
    <row r="30" spans="1:30" x14ac:dyDescent="0.25">
      <c r="A30" t="s">
        <v>1491</v>
      </c>
      <c r="B30" t="s">
        <v>245</v>
      </c>
      <c r="C30" t="s">
        <v>1512</v>
      </c>
      <c r="E30" t="s">
        <v>388</v>
      </c>
      <c r="F30" t="s">
        <v>1493</v>
      </c>
      <c r="G30" t="s">
        <v>1500</v>
      </c>
      <c r="H30" t="s">
        <v>1495</v>
      </c>
      <c r="I30" t="s">
        <v>1513</v>
      </c>
      <c r="J30">
        <v>447.45</v>
      </c>
      <c r="K30">
        <v>322.16000000000003</v>
      </c>
      <c r="L30">
        <v>125.29</v>
      </c>
      <c r="M30">
        <v>0.28000893999999998</v>
      </c>
      <c r="N30">
        <v>8</v>
      </c>
      <c r="O30">
        <v>1.2999999999999999E-2</v>
      </c>
      <c r="P30">
        <v>1.0999999999999999E-2</v>
      </c>
      <c r="Q30">
        <v>236.45</v>
      </c>
      <c r="R30" t="s">
        <v>1176</v>
      </c>
      <c r="T30" t="s">
        <v>1514</v>
      </c>
      <c r="U30">
        <v>0</v>
      </c>
      <c r="V30">
        <v>88.95</v>
      </c>
      <c r="W30">
        <v>0</v>
      </c>
      <c r="X30">
        <v>147.5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</row>
    <row r="31" spans="1:30" x14ac:dyDescent="0.25">
      <c r="A31" t="s">
        <v>1491</v>
      </c>
      <c r="B31" t="s">
        <v>245</v>
      </c>
      <c r="C31" t="s">
        <v>1512</v>
      </c>
      <c r="D31" t="s">
        <v>1515</v>
      </c>
      <c r="E31" t="s">
        <v>388</v>
      </c>
      <c r="F31" t="s">
        <v>1499</v>
      </c>
      <c r="G31" t="s">
        <v>1500</v>
      </c>
      <c r="H31" t="s">
        <v>1495</v>
      </c>
      <c r="I31" t="s">
        <v>1513</v>
      </c>
      <c r="J31">
        <v>447.45</v>
      </c>
      <c r="K31">
        <v>322.16000000000003</v>
      </c>
      <c r="L31">
        <v>125.29</v>
      </c>
      <c r="M31">
        <v>0.28000893999999998</v>
      </c>
      <c r="N31">
        <v>8</v>
      </c>
      <c r="O31">
        <v>1.2999999999999999E-2</v>
      </c>
      <c r="P31">
        <v>1.0999999999999999E-2</v>
      </c>
      <c r="Q31">
        <v>236.45</v>
      </c>
      <c r="R31" t="s">
        <v>1176</v>
      </c>
      <c r="T31" t="s">
        <v>1514</v>
      </c>
      <c r="U31">
        <v>0</v>
      </c>
      <c r="V31">
        <v>88.95</v>
      </c>
      <c r="W31">
        <v>0</v>
      </c>
      <c r="X31">
        <v>147.5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</row>
    <row r="32" spans="1:30" x14ac:dyDescent="0.25">
      <c r="A32" t="s">
        <v>1491</v>
      </c>
      <c r="B32" t="s">
        <v>245</v>
      </c>
      <c r="C32" t="s">
        <v>1512</v>
      </c>
      <c r="E32" t="s">
        <v>388</v>
      </c>
      <c r="F32" t="s">
        <v>1493</v>
      </c>
      <c r="G32" t="s">
        <v>1501</v>
      </c>
      <c r="H32" t="s">
        <v>1495</v>
      </c>
      <c r="I32" t="s">
        <v>1513</v>
      </c>
      <c r="J32">
        <v>447.45</v>
      </c>
      <c r="K32">
        <v>322.16000000000003</v>
      </c>
      <c r="L32">
        <v>125.29</v>
      </c>
      <c r="M32">
        <v>0.28000893999999998</v>
      </c>
      <c r="N32">
        <v>8</v>
      </c>
      <c r="O32">
        <v>1.2999999999999999E-2</v>
      </c>
      <c r="P32">
        <v>1.0999999999999999E-2</v>
      </c>
      <c r="Q32">
        <v>236.45</v>
      </c>
      <c r="R32" t="s">
        <v>1176</v>
      </c>
      <c r="T32" t="s">
        <v>1514</v>
      </c>
      <c r="U32">
        <v>0</v>
      </c>
      <c r="V32">
        <v>88.95</v>
      </c>
      <c r="W32">
        <v>0</v>
      </c>
      <c r="X32">
        <v>147.5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</row>
    <row r="33" spans="1:30" x14ac:dyDescent="0.25">
      <c r="A33" t="s">
        <v>1491</v>
      </c>
      <c r="B33" t="s">
        <v>245</v>
      </c>
      <c r="C33" t="s">
        <v>1512</v>
      </c>
      <c r="D33" t="s">
        <v>1515</v>
      </c>
      <c r="E33" t="s">
        <v>388</v>
      </c>
      <c r="F33" t="s">
        <v>1499</v>
      </c>
      <c r="G33" t="s">
        <v>1501</v>
      </c>
      <c r="H33" t="s">
        <v>1495</v>
      </c>
      <c r="I33" t="s">
        <v>1513</v>
      </c>
      <c r="J33">
        <v>447.45</v>
      </c>
      <c r="K33">
        <v>322.16000000000003</v>
      </c>
      <c r="L33">
        <v>125.29</v>
      </c>
      <c r="M33">
        <v>0.28000893999999998</v>
      </c>
      <c r="N33">
        <v>8</v>
      </c>
      <c r="O33">
        <v>1.2999999999999999E-2</v>
      </c>
      <c r="P33">
        <v>1.0999999999999999E-2</v>
      </c>
      <c r="Q33">
        <v>236.45</v>
      </c>
      <c r="R33" t="s">
        <v>1176</v>
      </c>
      <c r="T33" t="s">
        <v>1514</v>
      </c>
      <c r="U33">
        <v>0</v>
      </c>
      <c r="V33">
        <v>88.95</v>
      </c>
      <c r="W33">
        <v>0</v>
      </c>
      <c r="X33">
        <v>147.5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</row>
    <row r="34" spans="1:30" x14ac:dyDescent="0.25">
      <c r="A34" t="s">
        <v>1491</v>
      </c>
      <c r="B34" t="s">
        <v>105</v>
      </c>
      <c r="C34" t="s">
        <v>1516</v>
      </c>
      <c r="E34" t="s">
        <v>388</v>
      </c>
      <c r="F34" t="s">
        <v>1493</v>
      </c>
      <c r="G34" t="s">
        <v>1494</v>
      </c>
      <c r="H34" t="s">
        <v>1495</v>
      </c>
      <c r="I34" t="s">
        <v>1496</v>
      </c>
      <c r="J34">
        <v>3481.89</v>
      </c>
      <c r="K34">
        <v>2937.32</v>
      </c>
      <c r="L34">
        <v>544.57000000000005</v>
      </c>
      <c r="M34">
        <v>0.15640069000000001</v>
      </c>
      <c r="N34">
        <v>30</v>
      </c>
      <c r="O34">
        <v>6.0999999999999999E-2</v>
      </c>
      <c r="P34">
        <v>0.14499999999999999</v>
      </c>
      <c r="Q34">
        <v>763.41</v>
      </c>
      <c r="R34" t="s">
        <v>383</v>
      </c>
      <c r="T34" t="s">
        <v>1517</v>
      </c>
      <c r="U34">
        <v>0</v>
      </c>
      <c r="V34">
        <v>763.41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</row>
    <row r="35" spans="1:30" x14ac:dyDescent="0.25">
      <c r="A35" t="s">
        <v>1491</v>
      </c>
      <c r="B35" t="s">
        <v>105</v>
      </c>
      <c r="C35" t="s">
        <v>1516</v>
      </c>
      <c r="D35" t="s">
        <v>1518</v>
      </c>
      <c r="E35" t="s">
        <v>388</v>
      </c>
      <c r="F35" t="s">
        <v>1499</v>
      </c>
      <c r="G35" t="s">
        <v>1494</v>
      </c>
      <c r="H35" t="s">
        <v>1495</v>
      </c>
      <c r="I35" t="s">
        <v>1496</v>
      </c>
      <c r="J35">
        <v>3481.89</v>
      </c>
      <c r="K35">
        <v>2937.32</v>
      </c>
      <c r="L35">
        <v>544.57000000000005</v>
      </c>
      <c r="M35">
        <v>0.15640069000000001</v>
      </c>
      <c r="N35">
        <v>30</v>
      </c>
      <c r="O35">
        <v>6.0999999999999999E-2</v>
      </c>
      <c r="P35">
        <v>0.14499999999999999</v>
      </c>
      <c r="Q35">
        <v>763.41</v>
      </c>
      <c r="R35" t="s">
        <v>383</v>
      </c>
      <c r="T35" t="s">
        <v>1517</v>
      </c>
      <c r="U35">
        <v>0</v>
      </c>
      <c r="V35">
        <v>763.41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</row>
    <row r="36" spans="1:30" x14ac:dyDescent="0.25">
      <c r="A36" t="s">
        <v>1491</v>
      </c>
      <c r="B36" t="s">
        <v>105</v>
      </c>
      <c r="C36" t="s">
        <v>1516</v>
      </c>
      <c r="E36" t="s">
        <v>388</v>
      </c>
      <c r="F36" t="s">
        <v>1493</v>
      </c>
      <c r="G36" t="s">
        <v>1500</v>
      </c>
      <c r="H36" t="s">
        <v>1495</v>
      </c>
      <c r="I36" t="s">
        <v>1496</v>
      </c>
      <c r="J36">
        <v>1660.75</v>
      </c>
      <c r="K36">
        <v>1401.01</v>
      </c>
      <c r="L36">
        <v>259.74</v>
      </c>
      <c r="M36">
        <v>0.15639921700000001</v>
      </c>
      <c r="N36">
        <v>30</v>
      </c>
      <c r="O36">
        <v>2.9000000000000001E-2</v>
      </c>
      <c r="P36">
        <v>6.9000000000000006E-2</v>
      </c>
      <c r="Q36">
        <v>763.41</v>
      </c>
      <c r="R36" t="s">
        <v>383</v>
      </c>
      <c r="T36" t="s">
        <v>1517</v>
      </c>
      <c r="U36">
        <v>0</v>
      </c>
      <c r="V36">
        <v>763.41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</row>
    <row r="37" spans="1:30" x14ac:dyDescent="0.25">
      <c r="A37" t="s">
        <v>1491</v>
      </c>
      <c r="B37" t="s">
        <v>105</v>
      </c>
      <c r="C37" t="s">
        <v>1516</v>
      </c>
      <c r="D37" t="s">
        <v>1518</v>
      </c>
      <c r="E37" t="s">
        <v>388</v>
      </c>
      <c r="F37" t="s">
        <v>1499</v>
      </c>
      <c r="G37" t="s">
        <v>1500</v>
      </c>
      <c r="H37" t="s">
        <v>1495</v>
      </c>
      <c r="I37" t="s">
        <v>1496</v>
      </c>
      <c r="J37">
        <v>1660.75</v>
      </c>
      <c r="K37">
        <v>1401.01</v>
      </c>
      <c r="L37">
        <v>259.74</v>
      </c>
      <c r="M37">
        <v>0.15639921700000001</v>
      </c>
      <c r="N37">
        <v>30</v>
      </c>
      <c r="O37">
        <v>2.9000000000000001E-2</v>
      </c>
      <c r="P37">
        <v>6.9000000000000006E-2</v>
      </c>
      <c r="Q37">
        <v>763.41</v>
      </c>
      <c r="R37" t="s">
        <v>383</v>
      </c>
      <c r="T37" t="s">
        <v>1517</v>
      </c>
      <c r="U37">
        <v>0</v>
      </c>
      <c r="V37">
        <v>763.41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</row>
    <row r="38" spans="1:30" x14ac:dyDescent="0.25">
      <c r="A38" t="s">
        <v>1491</v>
      </c>
      <c r="B38" t="s">
        <v>105</v>
      </c>
      <c r="C38" t="s">
        <v>1516</v>
      </c>
      <c r="E38" t="s">
        <v>388</v>
      </c>
      <c r="F38" t="s">
        <v>1493</v>
      </c>
      <c r="G38" t="s">
        <v>1501</v>
      </c>
      <c r="H38" t="s">
        <v>1495</v>
      </c>
      <c r="I38" t="s">
        <v>1496</v>
      </c>
      <c r="J38">
        <v>2993.2</v>
      </c>
      <c r="K38">
        <v>2525.06</v>
      </c>
      <c r="L38">
        <v>468.14</v>
      </c>
      <c r="M38">
        <v>0.156401176</v>
      </c>
      <c r="N38">
        <v>30</v>
      </c>
      <c r="O38">
        <v>5.1999999999999998E-2</v>
      </c>
      <c r="P38">
        <v>0.125</v>
      </c>
      <c r="Q38">
        <v>763.41</v>
      </c>
      <c r="R38" t="s">
        <v>383</v>
      </c>
      <c r="T38" t="s">
        <v>1517</v>
      </c>
      <c r="U38">
        <v>0</v>
      </c>
      <c r="V38">
        <v>763.41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</row>
    <row r="39" spans="1:30" x14ac:dyDescent="0.25">
      <c r="A39" t="s">
        <v>1491</v>
      </c>
      <c r="B39" t="s">
        <v>105</v>
      </c>
      <c r="C39" t="s">
        <v>1516</v>
      </c>
      <c r="D39" t="s">
        <v>1518</v>
      </c>
      <c r="E39" t="s">
        <v>388</v>
      </c>
      <c r="F39" t="s">
        <v>1499</v>
      </c>
      <c r="G39" t="s">
        <v>1501</v>
      </c>
      <c r="H39" t="s">
        <v>1495</v>
      </c>
      <c r="I39" t="s">
        <v>1496</v>
      </c>
      <c r="J39">
        <v>2993.2</v>
      </c>
      <c r="K39">
        <v>2525.06</v>
      </c>
      <c r="L39">
        <v>468.14</v>
      </c>
      <c r="M39">
        <v>0.156401176</v>
      </c>
      <c r="N39">
        <v>30</v>
      </c>
      <c r="O39">
        <v>5.1999999999999998E-2</v>
      </c>
      <c r="P39">
        <v>0.125</v>
      </c>
      <c r="Q39">
        <v>763.41</v>
      </c>
      <c r="R39" t="s">
        <v>383</v>
      </c>
      <c r="T39" t="s">
        <v>1517</v>
      </c>
      <c r="U39">
        <v>0</v>
      </c>
      <c r="V39">
        <v>763.41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</row>
    <row r="40" spans="1:30" x14ac:dyDescent="0.25">
      <c r="A40" t="s">
        <v>1507</v>
      </c>
      <c r="B40" t="s">
        <v>159</v>
      </c>
      <c r="C40" t="s">
        <v>1519</v>
      </c>
      <c r="D40" t="s">
        <v>1520</v>
      </c>
      <c r="E40" t="s">
        <v>388</v>
      </c>
      <c r="F40" t="s">
        <v>1510</v>
      </c>
      <c r="G40" t="s">
        <v>1494</v>
      </c>
      <c r="H40" t="s">
        <v>1495</v>
      </c>
      <c r="I40" t="s">
        <v>1521</v>
      </c>
      <c r="J40">
        <v>274.08</v>
      </c>
      <c r="K40">
        <v>154.52000000000001</v>
      </c>
      <c r="L40">
        <v>119.56</v>
      </c>
      <c r="M40">
        <v>0.436223001</v>
      </c>
      <c r="N40">
        <v>4</v>
      </c>
      <c r="O40">
        <v>1.2999999999999999E-2</v>
      </c>
      <c r="P40">
        <v>1.2999999999999999E-2</v>
      </c>
      <c r="Q40">
        <v>20.73</v>
      </c>
      <c r="R40" t="s">
        <v>819</v>
      </c>
      <c r="S40" t="s">
        <v>1789</v>
      </c>
      <c r="U40">
        <v>0</v>
      </c>
      <c r="V40">
        <v>20.73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</row>
    <row r="41" spans="1:30" x14ac:dyDescent="0.25">
      <c r="A41" t="s">
        <v>1507</v>
      </c>
      <c r="B41" t="s">
        <v>159</v>
      </c>
      <c r="C41" t="s">
        <v>1519</v>
      </c>
      <c r="D41" t="s">
        <v>1520</v>
      </c>
      <c r="E41" t="s">
        <v>388</v>
      </c>
      <c r="F41" t="s">
        <v>1499</v>
      </c>
      <c r="G41" t="s">
        <v>1494</v>
      </c>
      <c r="H41" t="s">
        <v>1495</v>
      </c>
      <c r="I41" t="s">
        <v>1521</v>
      </c>
      <c r="J41">
        <v>274.08</v>
      </c>
      <c r="K41">
        <v>154.52000000000001</v>
      </c>
      <c r="L41">
        <v>119.56</v>
      </c>
      <c r="M41">
        <v>0.436223001</v>
      </c>
      <c r="N41">
        <v>4</v>
      </c>
      <c r="O41">
        <v>1.2999999999999999E-2</v>
      </c>
      <c r="P41">
        <v>1.2999999999999999E-2</v>
      </c>
      <c r="Q41">
        <v>20.73</v>
      </c>
      <c r="R41" t="s">
        <v>819</v>
      </c>
      <c r="S41" t="s">
        <v>1789</v>
      </c>
      <c r="U41">
        <v>0</v>
      </c>
      <c r="V41">
        <v>20.73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</row>
    <row r="42" spans="1:30" x14ac:dyDescent="0.25">
      <c r="A42" t="s">
        <v>1507</v>
      </c>
      <c r="B42" t="s">
        <v>159</v>
      </c>
      <c r="C42" t="s">
        <v>1519</v>
      </c>
      <c r="D42" t="s">
        <v>1520</v>
      </c>
      <c r="E42" t="s">
        <v>388</v>
      </c>
      <c r="F42" t="s">
        <v>1510</v>
      </c>
      <c r="G42" t="s">
        <v>1500</v>
      </c>
      <c r="H42" t="s">
        <v>1495</v>
      </c>
      <c r="I42" t="s">
        <v>1521</v>
      </c>
      <c r="J42">
        <v>274.08</v>
      </c>
      <c r="K42">
        <v>154.52000000000001</v>
      </c>
      <c r="L42">
        <v>119.56</v>
      </c>
      <c r="M42">
        <v>0.436223001</v>
      </c>
      <c r="N42">
        <v>4</v>
      </c>
      <c r="O42">
        <v>1.2999999999999999E-2</v>
      </c>
      <c r="P42">
        <v>1.2999999999999999E-2</v>
      </c>
      <c r="Q42">
        <v>20.73</v>
      </c>
      <c r="R42" t="s">
        <v>819</v>
      </c>
      <c r="S42" t="s">
        <v>1789</v>
      </c>
      <c r="U42">
        <v>0</v>
      </c>
      <c r="V42">
        <v>20.73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</row>
    <row r="43" spans="1:30" x14ac:dyDescent="0.25">
      <c r="A43" t="s">
        <v>1507</v>
      </c>
      <c r="B43" t="s">
        <v>159</v>
      </c>
      <c r="C43" t="s">
        <v>1519</v>
      </c>
      <c r="D43" t="s">
        <v>1520</v>
      </c>
      <c r="E43" t="s">
        <v>388</v>
      </c>
      <c r="F43" t="s">
        <v>1499</v>
      </c>
      <c r="G43" t="s">
        <v>1500</v>
      </c>
      <c r="H43" t="s">
        <v>1495</v>
      </c>
      <c r="I43" t="s">
        <v>1521</v>
      </c>
      <c r="J43">
        <v>274.08</v>
      </c>
      <c r="K43">
        <v>154.52000000000001</v>
      </c>
      <c r="L43">
        <v>119.56</v>
      </c>
      <c r="M43">
        <v>0.436223001</v>
      </c>
      <c r="N43">
        <v>4</v>
      </c>
      <c r="O43">
        <v>1.2999999999999999E-2</v>
      </c>
      <c r="P43">
        <v>1.2999999999999999E-2</v>
      </c>
      <c r="Q43">
        <v>20.73</v>
      </c>
      <c r="R43" t="s">
        <v>819</v>
      </c>
      <c r="S43" t="s">
        <v>1789</v>
      </c>
      <c r="U43">
        <v>0</v>
      </c>
      <c r="V43">
        <v>20.73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</row>
    <row r="44" spans="1:30" x14ac:dyDescent="0.25">
      <c r="A44" t="s">
        <v>1507</v>
      </c>
      <c r="B44" t="s">
        <v>159</v>
      </c>
      <c r="C44" t="s">
        <v>1519</v>
      </c>
      <c r="D44" t="s">
        <v>1520</v>
      </c>
      <c r="E44" t="s">
        <v>388</v>
      </c>
      <c r="F44" t="s">
        <v>1510</v>
      </c>
      <c r="G44" t="s">
        <v>1501</v>
      </c>
      <c r="H44" t="s">
        <v>1495</v>
      </c>
      <c r="I44" t="s">
        <v>1521</v>
      </c>
      <c r="J44">
        <v>274.08</v>
      </c>
      <c r="K44">
        <v>154.52000000000001</v>
      </c>
      <c r="L44">
        <v>119.56</v>
      </c>
      <c r="M44">
        <v>0.436223001</v>
      </c>
      <c r="N44">
        <v>4</v>
      </c>
      <c r="O44">
        <v>1.2999999999999999E-2</v>
      </c>
      <c r="P44">
        <v>1.2999999999999999E-2</v>
      </c>
      <c r="Q44">
        <v>20.73</v>
      </c>
      <c r="R44" t="s">
        <v>819</v>
      </c>
      <c r="S44" t="s">
        <v>1789</v>
      </c>
      <c r="U44">
        <v>0</v>
      </c>
      <c r="V44">
        <v>20.73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</row>
    <row r="45" spans="1:30" x14ac:dyDescent="0.25">
      <c r="A45" t="s">
        <v>1507</v>
      </c>
      <c r="B45" t="s">
        <v>159</v>
      </c>
      <c r="C45" t="s">
        <v>1519</v>
      </c>
      <c r="D45" t="s">
        <v>1520</v>
      </c>
      <c r="E45" t="s">
        <v>388</v>
      </c>
      <c r="F45" t="s">
        <v>1499</v>
      </c>
      <c r="G45" t="s">
        <v>1501</v>
      </c>
      <c r="H45" t="s">
        <v>1495</v>
      </c>
      <c r="I45" t="s">
        <v>1521</v>
      </c>
      <c r="J45">
        <v>274.08</v>
      </c>
      <c r="K45">
        <v>154.52000000000001</v>
      </c>
      <c r="L45">
        <v>119.56</v>
      </c>
      <c r="M45">
        <v>0.436223001</v>
      </c>
      <c r="N45">
        <v>4</v>
      </c>
      <c r="O45">
        <v>1.2999999999999999E-2</v>
      </c>
      <c r="P45">
        <v>1.2999999999999999E-2</v>
      </c>
      <c r="Q45">
        <v>20.73</v>
      </c>
      <c r="R45" t="s">
        <v>819</v>
      </c>
      <c r="S45" t="s">
        <v>1789</v>
      </c>
      <c r="U45">
        <v>0</v>
      </c>
      <c r="V45">
        <v>20.73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</row>
    <row r="46" spans="1:30" x14ac:dyDescent="0.25">
      <c r="A46" t="s">
        <v>1491</v>
      </c>
      <c r="B46" t="s">
        <v>273</v>
      </c>
      <c r="C46" t="s">
        <v>1522</v>
      </c>
      <c r="E46" t="s">
        <v>388</v>
      </c>
      <c r="F46" t="s">
        <v>1493</v>
      </c>
      <c r="G46" t="s">
        <v>1494</v>
      </c>
      <c r="H46" t="s">
        <v>1495</v>
      </c>
      <c r="I46" t="s">
        <v>1496</v>
      </c>
      <c r="J46">
        <v>3481.89</v>
      </c>
      <c r="K46">
        <v>3335.13</v>
      </c>
      <c r="L46">
        <v>146.76</v>
      </c>
      <c r="M46">
        <v>4.2149522000000002E-2</v>
      </c>
      <c r="N46">
        <v>10</v>
      </c>
      <c r="O46">
        <v>1.6E-2</v>
      </c>
      <c r="P46">
        <v>3.9E-2</v>
      </c>
      <c r="Q46">
        <v>12.34</v>
      </c>
      <c r="R46" t="s">
        <v>383</v>
      </c>
      <c r="T46" t="s">
        <v>1517</v>
      </c>
      <c r="U46">
        <v>0</v>
      </c>
      <c r="V46">
        <v>7.2</v>
      </c>
      <c r="W46">
        <v>0</v>
      </c>
      <c r="X46">
        <v>5.14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</row>
    <row r="47" spans="1:30" x14ac:dyDescent="0.25">
      <c r="A47" t="s">
        <v>1491</v>
      </c>
      <c r="B47" t="s">
        <v>273</v>
      </c>
      <c r="C47" t="s">
        <v>1522</v>
      </c>
      <c r="D47" t="s">
        <v>1523</v>
      </c>
      <c r="E47" t="s">
        <v>388</v>
      </c>
      <c r="F47" t="s">
        <v>1499</v>
      </c>
      <c r="G47" t="s">
        <v>1494</v>
      </c>
      <c r="H47" t="s">
        <v>1495</v>
      </c>
      <c r="I47" t="s">
        <v>1496</v>
      </c>
      <c r="J47">
        <v>3481.89</v>
      </c>
      <c r="K47">
        <v>3335.13</v>
      </c>
      <c r="L47">
        <v>146.76</v>
      </c>
      <c r="M47">
        <v>4.2149522000000002E-2</v>
      </c>
      <c r="N47">
        <v>10</v>
      </c>
      <c r="O47">
        <v>1.6E-2</v>
      </c>
      <c r="P47">
        <v>3.9E-2</v>
      </c>
      <c r="Q47">
        <v>12.34</v>
      </c>
      <c r="R47" t="s">
        <v>383</v>
      </c>
      <c r="T47" t="s">
        <v>1517</v>
      </c>
      <c r="U47">
        <v>0</v>
      </c>
      <c r="V47">
        <v>7.2</v>
      </c>
      <c r="W47">
        <v>0</v>
      </c>
      <c r="X47">
        <v>5.14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</row>
    <row r="48" spans="1:30" x14ac:dyDescent="0.25">
      <c r="A48" t="s">
        <v>1491</v>
      </c>
      <c r="B48" t="s">
        <v>273</v>
      </c>
      <c r="C48" t="s">
        <v>1522</v>
      </c>
      <c r="E48" t="s">
        <v>388</v>
      </c>
      <c r="F48" t="s">
        <v>1493</v>
      </c>
      <c r="G48" t="s">
        <v>1500</v>
      </c>
      <c r="H48" t="s">
        <v>1495</v>
      </c>
      <c r="I48" t="s">
        <v>1496</v>
      </c>
      <c r="J48">
        <v>1660.75</v>
      </c>
      <c r="K48">
        <v>1538.45</v>
      </c>
      <c r="L48">
        <v>122.3</v>
      </c>
      <c r="M48">
        <v>7.3641426999999995E-2</v>
      </c>
      <c r="N48">
        <v>10</v>
      </c>
      <c r="O48">
        <v>1.4E-2</v>
      </c>
      <c r="P48">
        <v>3.3000000000000002E-2</v>
      </c>
      <c r="Q48">
        <v>12.34</v>
      </c>
      <c r="R48" t="s">
        <v>383</v>
      </c>
      <c r="T48" t="s">
        <v>1517</v>
      </c>
      <c r="U48">
        <v>0</v>
      </c>
      <c r="V48">
        <v>7.2</v>
      </c>
      <c r="W48">
        <v>0</v>
      </c>
      <c r="X48">
        <v>5.14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</row>
    <row r="49" spans="1:30" x14ac:dyDescent="0.25">
      <c r="A49" t="s">
        <v>1491</v>
      </c>
      <c r="B49" t="s">
        <v>273</v>
      </c>
      <c r="C49" t="s">
        <v>1522</v>
      </c>
      <c r="D49" t="s">
        <v>1523</v>
      </c>
      <c r="E49" t="s">
        <v>388</v>
      </c>
      <c r="F49" t="s">
        <v>1499</v>
      </c>
      <c r="G49" t="s">
        <v>1500</v>
      </c>
      <c r="H49" t="s">
        <v>1495</v>
      </c>
      <c r="I49" t="s">
        <v>1496</v>
      </c>
      <c r="J49">
        <v>1660.75</v>
      </c>
      <c r="K49">
        <v>1538.45</v>
      </c>
      <c r="L49">
        <v>122.3</v>
      </c>
      <c r="M49">
        <v>7.3641426999999995E-2</v>
      </c>
      <c r="N49">
        <v>10</v>
      </c>
      <c r="O49">
        <v>1.4E-2</v>
      </c>
      <c r="P49">
        <v>3.3000000000000002E-2</v>
      </c>
      <c r="Q49">
        <v>12.34</v>
      </c>
      <c r="R49" t="s">
        <v>383</v>
      </c>
      <c r="T49" t="s">
        <v>1517</v>
      </c>
      <c r="U49">
        <v>0</v>
      </c>
      <c r="V49">
        <v>7.2</v>
      </c>
      <c r="W49">
        <v>0</v>
      </c>
      <c r="X49">
        <v>5.14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</row>
    <row r="50" spans="1:30" x14ac:dyDescent="0.25">
      <c r="A50" t="s">
        <v>1491</v>
      </c>
      <c r="B50" t="s">
        <v>273</v>
      </c>
      <c r="C50" t="s">
        <v>1522</v>
      </c>
      <c r="E50" t="s">
        <v>388</v>
      </c>
      <c r="F50" t="s">
        <v>1493</v>
      </c>
      <c r="G50" t="s">
        <v>1501</v>
      </c>
      <c r="H50" t="s">
        <v>1495</v>
      </c>
      <c r="I50" t="s">
        <v>1496</v>
      </c>
      <c r="J50">
        <v>2993.2</v>
      </c>
      <c r="K50">
        <v>2834.22</v>
      </c>
      <c r="L50">
        <v>158.97999999999999</v>
      </c>
      <c r="M50">
        <v>5.3113724000000001E-2</v>
      </c>
      <c r="N50">
        <v>10</v>
      </c>
      <c r="O50">
        <v>1.7999999999999999E-2</v>
      </c>
      <c r="P50">
        <v>4.2000000000000003E-2</v>
      </c>
      <c r="Q50">
        <v>12.34</v>
      </c>
      <c r="R50" t="s">
        <v>383</v>
      </c>
      <c r="T50" t="s">
        <v>1517</v>
      </c>
      <c r="U50">
        <v>0</v>
      </c>
      <c r="V50">
        <v>7.2</v>
      </c>
      <c r="W50">
        <v>0</v>
      </c>
      <c r="X50">
        <v>5.14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</row>
    <row r="51" spans="1:30" x14ac:dyDescent="0.25">
      <c r="A51" t="s">
        <v>1491</v>
      </c>
      <c r="B51" t="s">
        <v>273</v>
      </c>
      <c r="C51" t="s">
        <v>1522</v>
      </c>
      <c r="D51" t="s">
        <v>1523</v>
      </c>
      <c r="E51" t="s">
        <v>388</v>
      </c>
      <c r="F51" t="s">
        <v>1499</v>
      </c>
      <c r="G51" t="s">
        <v>1501</v>
      </c>
      <c r="H51" t="s">
        <v>1495</v>
      </c>
      <c r="I51" t="s">
        <v>1496</v>
      </c>
      <c r="J51">
        <v>2993.2</v>
      </c>
      <c r="K51">
        <v>2834.22</v>
      </c>
      <c r="L51">
        <v>158.97999999999999</v>
      </c>
      <c r="M51">
        <v>5.3113724000000001E-2</v>
      </c>
      <c r="N51">
        <v>10</v>
      </c>
      <c r="O51">
        <v>1.7999999999999999E-2</v>
      </c>
      <c r="P51">
        <v>4.2000000000000003E-2</v>
      </c>
      <c r="Q51">
        <v>12.34</v>
      </c>
      <c r="R51" t="s">
        <v>383</v>
      </c>
      <c r="T51" t="s">
        <v>1517</v>
      </c>
      <c r="U51">
        <v>0</v>
      </c>
      <c r="V51">
        <v>7.2</v>
      </c>
      <c r="W51">
        <v>0</v>
      </c>
      <c r="X51">
        <v>5.14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</row>
    <row r="52" spans="1:30" x14ac:dyDescent="0.25">
      <c r="A52" t="s">
        <v>1491</v>
      </c>
      <c r="B52" t="s">
        <v>258</v>
      </c>
      <c r="C52" t="s">
        <v>1524</v>
      </c>
      <c r="E52" t="s">
        <v>388</v>
      </c>
      <c r="F52" t="s">
        <v>1493</v>
      </c>
      <c r="G52" t="s">
        <v>1494</v>
      </c>
      <c r="H52" t="s">
        <v>1495</v>
      </c>
      <c r="I52" t="s">
        <v>1496</v>
      </c>
      <c r="J52">
        <v>3481.89</v>
      </c>
      <c r="K52">
        <v>3260.46</v>
      </c>
      <c r="L52">
        <v>221.43</v>
      </c>
      <c r="M52">
        <v>6.3594771999999994E-2</v>
      </c>
      <c r="N52">
        <v>10</v>
      </c>
      <c r="O52">
        <v>2.5000000000000001E-2</v>
      </c>
      <c r="P52">
        <v>5.8999999999999997E-2</v>
      </c>
      <c r="Q52">
        <v>3.09</v>
      </c>
      <c r="R52" t="s">
        <v>383</v>
      </c>
      <c r="T52" t="s">
        <v>1517</v>
      </c>
      <c r="U52">
        <v>0</v>
      </c>
      <c r="V52">
        <v>3.09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</row>
    <row r="53" spans="1:30" x14ac:dyDescent="0.25">
      <c r="A53" t="s">
        <v>1491</v>
      </c>
      <c r="B53" t="s">
        <v>258</v>
      </c>
      <c r="C53" t="s">
        <v>1524</v>
      </c>
      <c r="D53" t="s">
        <v>1525</v>
      </c>
      <c r="E53" t="s">
        <v>388</v>
      </c>
      <c r="F53" t="s">
        <v>1499</v>
      </c>
      <c r="G53" t="s">
        <v>1494</v>
      </c>
      <c r="H53" t="s">
        <v>1495</v>
      </c>
      <c r="I53" t="s">
        <v>1496</v>
      </c>
      <c r="J53">
        <v>3481.89</v>
      </c>
      <c r="K53">
        <v>3260.46</v>
      </c>
      <c r="L53">
        <v>221.43</v>
      </c>
      <c r="M53">
        <v>6.3594771999999994E-2</v>
      </c>
      <c r="N53">
        <v>10</v>
      </c>
      <c r="O53">
        <v>2.5000000000000001E-2</v>
      </c>
      <c r="P53">
        <v>5.8999999999999997E-2</v>
      </c>
      <c r="Q53">
        <v>3.09</v>
      </c>
      <c r="R53" t="s">
        <v>383</v>
      </c>
      <c r="T53" t="s">
        <v>1517</v>
      </c>
      <c r="U53">
        <v>0</v>
      </c>
      <c r="V53">
        <v>3.09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</row>
    <row r="54" spans="1:30" x14ac:dyDescent="0.25">
      <c r="A54" t="s">
        <v>1491</v>
      </c>
      <c r="B54" t="s">
        <v>258</v>
      </c>
      <c r="C54" t="s">
        <v>1524</v>
      </c>
      <c r="E54" t="s">
        <v>388</v>
      </c>
      <c r="F54" t="s">
        <v>1493</v>
      </c>
      <c r="G54" t="s">
        <v>1500</v>
      </c>
      <c r="H54" t="s">
        <v>1495</v>
      </c>
      <c r="I54" t="s">
        <v>1496</v>
      </c>
      <c r="J54">
        <v>1660.75</v>
      </c>
      <c r="K54">
        <v>1476.23</v>
      </c>
      <c r="L54">
        <v>184.52</v>
      </c>
      <c r="M54">
        <v>0.11110642799999999</v>
      </c>
      <c r="N54">
        <v>10</v>
      </c>
      <c r="O54">
        <v>2.1000000000000001E-2</v>
      </c>
      <c r="P54">
        <v>4.9000000000000002E-2</v>
      </c>
      <c r="Q54">
        <v>3.09</v>
      </c>
      <c r="R54" t="s">
        <v>383</v>
      </c>
      <c r="T54" t="s">
        <v>1517</v>
      </c>
      <c r="U54">
        <v>0</v>
      </c>
      <c r="V54">
        <v>3.09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</row>
    <row r="55" spans="1:30" x14ac:dyDescent="0.25">
      <c r="A55" t="s">
        <v>1491</v>
      </c>
      <c r="B55" t="s">
        <v>258</v>
      </c>
      <c r="C55" t="s">
        <v>1524</v>
      </c>
      <c r="D55" t="s">
        <v>1525</v>
      </c>
      <c r="E55" t="s">
        <v>388</v>
      </c>
      <c r="F55" t="s">
        <v>1499</v>
      </c>
      <c r="G55" t="s">
        <v>1500</v>
      </c>
      <c r="H55" t="s">
        <v>1495</v>
      </c>
      <c r="I55" t="s">
        <v>1496</v>
      </c>
      <c r="J55">
        <v>1660.75</v>
      </c>
      <c r="K55">
        <v>1476.23</v>
      </c>
      <c r="L55">
        <v>184.52</v>
      </c>
      <c r="M55">
        <v>0.11110642799999999</v>
      </c>
      <c r="N55">
        <v>10</v>
      </c>
      <c r="O55">
        <v>2.1000000000000001E-2</v>
      </c>
      <c r="P55">
        <v>4.9000000000000002E-2</v>
      </c>
      <c r="Q55">
        <v>3.09</v>
      </c>
      <c r="R55" t="s">
        <v>383</v>
      </c>
      <c r="T55" t="s">
        <v>1517</v>
      </c>
      <c r="U55">
        <v>0</v>
      </c>
      <c r="V55">
        <v>3.09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</row>
    <row r="56" spans="1:30" x14ac:dyDescent="0.25">
      <c r="A56" t="s">
        <v>1491</v>
      </c>
      <c r="B56" t="s">
        <v>258</v>
      </c>
      <c r="C56" t="s">
        <v>1524</v>
      </c>
      <c r="E56" t="s">
        <v>388</v>
      </c>
      <c r="F56" t="s">
        <v>1493</v>
      </c>
      <c r="G56" t="s">
        <v>1501</v>
      </c>
      <c r="H56" t="s">
        <v>1495</v>
      </c>
      <c r="I56" t="s">
        <v>1496</v>
      </c>
      <c r="J56">
        <v>2993.2</v>
      </c>
      <c r="K56">
        <v>2753.32</v>
      </c>
      <c r="L56">
        <v>239.88</v>
      </c>
      <c r="M56">
        <v>8.0141654000000007E-2</v>
      </c>
      <c r="N56">
        <v>10</v>
      </c>
      <c r="O56">
        <v>2.7E-2</v>
      </c>
      <c r="P56">
        <v>6.4000000000000001E-2</v>
      </c>
      <c r="Q56">
        <v>3.09</v>
      </c>
      <c r="R56" t="s">
        <v>383</v>
      </c>
      <c r="T56" t="s">
        <v>1517</v>
      </c>
      <c r="U56">
        <v>0</v>
      </c>
      <c r="V56">
        <v>3.09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</row>
    <row r="57" spans="1:30" x14ac:dyDescent="0.25">
      <c r="A57" t="s">
        <v>1491</v>
      </c>
      <c r="B57" t="s">
        <v>258</v>
      </c>
      <c r="C57" t="s">
        <v>1524</v>
      </c>
      <c r="D57" t="s">
        <v>1525</v>
      </c>
      <c r="E57" t="s">
        <v>388</v>
      </c>
      <c r="F57" t="s">
        <v>1499</v>
      </c>
      <c r="G57" t="s">
        <v>1501</v>
      </c>
      <c r="H57" t="s">
        <v>1495</v>
      </c>
      <c r="I57" t="s">
        <v>1496</v>
      </c>
      <c r="J57">
        <v>2993.2</v>
      </c>
      <c r="K57">
        <v>2753.32</v>
      </c>
      <c r="L57">
        <v>239.88</v>
      </c>
      <c r="M57">
        <v>8.0141654000000007E-2</v>
      </c>
      <c r="N57">
        <v>10</v>
      </c>
      <c r="O57">
        <v>2.7E-2</v>
      </c>
      <c r="P57">
        <v>6.4000000000000001E-2</v>
      </c>
      <c r="Q57">
        <v>3.09</v>
      </c>
      <c r="R57" t="s">
        <v>383</v>
      </c>
      <c r="T57" t="s">
        <v>1517</v>
      </c>
      <c r="U57">
        <v>0</v>
      </c>
      <c r="V57">
        <v>3.09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</row>
    <row r="58" spans="1:30" x14ac:dyDescent="0.25">
      <c r="A58" t="s">
        <v>1491</v>
      </c>
      <c r="B58" t="s">
        <v>205</v>
      </c>
      <c r="C58" t="s">
        <v>1526</v>
      </c>
      <c r="E58" t="s">
        <v>388</v>
      </c>
      <c r="F58" t="s">
        <v>1493</v>
      </c>
      <c r="G58" t="s">
        <v>1494</v>
      </c>
      <c r="H58" t="s">
        <v>1495</v>
      </c>
      <c r="I58" t="s">
        <v>1496</v>
      </c>
      <c r="J58">
        <v>4122.96</v>
      </c>
      <c r="K58">
        <v>3553.99</v>
      </c>
      <c r="L58">
        <v>568.97</v>
      </c>
      <c r="M58">
        <v>0.13800036900000001</v>
      </c>
      <c r="N58">
        <v>3</v>
      </c>
      <c r="O58">
        <v>0.23699999999999999</v>
      </c>
      <c r="P58">
        <v>1E-3</v>
      </c>
      <c r="Q58">
        <v>224.08572280000001</v>
      </c>
      <c r="R58" t="s">
        <v>809</v>
      </c>
      <c r="T58" t="s">
        <v>1527</v>
      </c>
      <c r="U58">
        <v>0</v>
      </c>
      <c r="V58">
        <v>224.08572281674799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</row>
    <row r="59" spans="1:30" x14ac:dyDescent="0.25">
      <c r="A59" t="s">
        <v>1491</v>
      </c>
      <c r="B59" t="s">
        <v>205</v>
      </c>
      <c r="C59" t="s">
        <v>1526</v>
      </c>
      <c r="E59" t="s">
        <v>388</v>
      </c>
      <c r="F59" t="s">
        <v>1493</v>
      </c>
      <c r="G59" t="s">
        <v>1500</v>
      </c>
      <c r="H59" t="s">
        <v>1495</v>
      </c>
      <c r="I59" t="s">
        <v>1496</v>
      </c>
      <c r="J59">
        <v>2543.3200000000002</v>
      </c>
      <c r="K59">
        <v>2192.34</v>
      </c>
      <c r="L59">
        <v>350.98</v>
      </c>
      <c r="M59">
        <v>0.13800072299999999</v>
      </c>
      <c r="N59">
        <v>3</v>
      </c>
      <c r="O59">
        <v>0.14599999999999999</v>
      </c>
      <c r="P59">
        <v>1E-3</v>
      </c>
      <c r="Q59">
        <v>229.91782269999999</v>
      </c>
      <c r="R59" t="s">
        <v>809</v>
      </c>
      <c r="T59" t="s">
        <v>1527</v>
      </c>
      <c r="U59">
        <v>0</v>
      </c>
      <c r="V59">
        <v>229.91782274039201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</row>
    <row r="60" spans="1:30" x14ac:dyDescent="0.25">
      <c r="A60" t="s">
        <v>1491</v>
      </c>
      <c r="B60" t="s">
        <v>205</v>
      </c>
      <c r="C60" t="s">
        <v>1526</v>
      </c>
      <c r="E60" t="s">
        <v>388</v>
      </c>
      <c r="F60" t="s">
        <v>1493</v>
      </c>
      <c r="G60" t="s">
        <v>1501</v>
      </c>
      <c r="H60" t="s">
        <v>1495</v>
      </c>
      <c r="I60" t="s">
        <v>1496</v>
      </c>
      <c r="J60">
        <v>6178.82</v>
      </c>
      <c r="K60">
        <v>5326.14</v>
      </c>
      <c r="L60">
        <v>852.68</v>
      </c>
      <c r="M60">
        <v>0.13800045999999999</v>
      </c>
      <c r="N60">
        <v>3</v>
      </c>
      <c r="O60">
        <v>0.35499999999999998</v>
      </c>
      <c r="P60">
        <v>2E-3</v>
      </c>
      <c r="Q60">
        <v>226.73814619999999</v>
      </c>
      <c r="R60" t="s">
        <v>809</v>
      </c>
      <c r="T60" t="s">
        <v>1527</v>
      </c>
      <c r="U60">
        <v>0</v>
      </c>
      <c r="V60">
        <v>226.738146229395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</row>
    <row r="61" spans="1:30" x14ac:dyDescent="0.25">
      <c r="A61" t="s">
        <v>1491</v>
      </c>
      <c r="B61" t="s">
        <v>205</v>
      </c>
      <c r="C61" t="s">
        <v>1526</v>
      </c>
      <c r="E61" t="s">
        <v>388</v>
      </c>
      <c r="F61" t="s">
        <v>1493</v>
      </c>
      <c r="G61" t="s">
        <v>1494</v>
      </c>
      <c r="H61" t="s">
        <v>1495</v>
      </c>
      <c r="I61" t="s">
        <v>1496</v>
      </c>
      <c r="J61">
        <v>1709.52</v>
      </c>
      <c r="K61">
        <v>1690.72</v>
      </c>
      <c r="L61">
        <v>18.8</v>
      </c>
      <c r="M61">
        <v>1.0997239000000001E-2</v>
      </c>
      <c r="N61">
        <v>3</v>
      </c>
      <c r="O61">
        <v>0</v>
      </c>
      <c r="P61">
        <v>3.3000000000000002E-2</v>
      </c>
      <c r="Q61">
        <v>7.4042771829999996</v>
      </c>
      <c r="R61" t="s">
        <v>1502</v>
      </c>
      <c r="T61" t="s">
        <v>1503</v>
      </c>
      <c r="U61">
        <v>0</v>
      </c>
      <c r="V61">
        <v>7.4042771832519296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</row>
    <row r="62" spans="1:30" x14ac:dyDescent="0.25">
      <c r="A62" t="s">
        <v>1491</v>
      </c>
      <c r="B62" t="s">
        <v>205</v>
      </c>
      <c r="C62" t="s">
        <v>1526</v>
      </c>
      <c r="E62" t="s">
        <v>388</v>
      </c>
      <c r="F62" t="s">
        <v>1493</v>
      </c>
      <c r="G62" t="s">
        <v>1500</v>
      </c>
      <c r="H62" t="s">
        <v>1495</v>
      </c>
      <c r="I62" t="s">
        <v>1496</v>
      </c>
      <c r="J62">
        <v>218.27</v>
      </c>
      <c r="K62">
        <v>215.87</v>
      </c>
      <c r="L62">
        <v>2.4</v>
      </c>
      <c r="M62">
        <v>1.0995556E-2</v>
      </c>
      <c r="N62">
        <v>3</v>
      </c>
      <c r="O62">
        <v>0</v>
      </c>
      <c r="P62">
        <v>4.0000000000000001E-3</v>
      </c>
      <c r="Q62">
        <v>1.5721772599999999</v>
      </c>
      <c r="R62" t="s">
        <v>1502</v>
      </c>
      <c r="T62" t="s">
        <v>1503</v>
      </c>
      <c r="U62">
        <v>0</v>
      </c>
      <c r="V62">
        <v>1.5721772596072201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</row>
    <row r="63" spans="1:30" x14ac:dyDescent="0.25">
      <c r="A63" t="s">
        <v>1491</v>
      </c>
      <c r="B63" t="s">
        <v>205</v>
      </c>
      <c r="C63" t="s">
        <v>1526</v>
      </c>
      <c r="E63" t="s">
        <v>388</v>
      </c>
      <c r="F63" t="s">
        <v>1493</v>
      </c>
      <c r="G63" t="s">
        <v>1501</v>
      </c>
      <c r="H63" t="s">
        <v>1495</v>
      </c>
      <c r="I63" t="s">
        <v>1496</v>
      </c>
      <c r="J63">
        <v>1624.88</v>
      </c>
      <c r="K63">
        <v>1607.01</v>
      </c>
      <c r="L63">
        <v>17.87</v>
      </c>
      <c r="M63">
        <v>1.0997735E-2</v>
      </c>
      <c r="N63">
        <v>3</v>
      </c>
      <c r="O63">
        <v>0</v>
      </c>
      <c r="P63">
        <v>3.1E-2</v>
      </c>
      <c r="Q63">
        <v>4.7518537710000004</v>
      </c>
      <c r="R63" t="s">
        <v>1502</v>
      </c>
      <c r="T63" t="s">
        <v>1503</v>
      </c>
      <c r="U63">
        <v>0</v>
      </c>
      <c r="V63">
        <v>4.7518537706048196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</row>
    <row r="64" spans="1:30" x14ac:dyDescent="0.25">
      <c r="A64" t="s">
        <v>1491</v>
      </c>
      <c r="B64" t="s">
        <v>280</v>
      </c>
      <c r="C64" t="s">
        <v>1528</v>
      </c>
      <c r="E64" t="s">
        <v>388</v>
      </c>
      <c r="F64" t="s">
        <v>1493</v>
      </c>
      <c r="G64" t="s">
        <v>1494</v>
      </c>
      <c r="H64" t="s">
        <v>1495</v>
      </c>
      <c r="I64" t="s">
        <v>1513</v>
      </c>
      <c r="J64">
        <v>447.45</v>
      </c>
      <c r="K64">
        <v>340.06</v>
      </c>
      <c r="L64">
        <v>107.39</v>
      </c>
      <c r="M64">
        <v>0.24000447</v>
      </c>
      <c r="N64">
        <v>8</v>
      </c>
      <c r="O64">
        <v>1.0999999999999999E-2</v>
      </c>
      <c r="P64">
        <v>8.9999999999999993E-3</v>
      </c>
      <c r="Q64">
        <v>28.01</v>
      </c>
      <c r="R64" t="s">
        <v>1176</v>
      </c>
      <c r="T64" t="s">
        <v>1514</v>
      </c>
      <c r="U64">
        <v>0</v>
      </c>
      <c r="V64">
        <v>28.01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</row>
    <row r="65" spans="1:30" x14ac:dyDescent="0.25">
      <c r="A65" t="s">
        <v>1491</v>
      </c>
      <c r="B65" t="s">
        <v>280</v>
      </c>
      <c r="C65" t="s">
        <v>1528</v>
      </c>
      <c r="D65" t="s">
        <v>1515</v>
      </c>
      <c r="E65" t="s">
        <v>388</v>
      </c>
      <c r="F65" t="s">
        <v>1499</v>
      </c>
      <c r="G65" t="s">
        <v>1494</v>
      </c>
      <c r="H65" t="s">
        <v>1495</v>
      </c>
      <c r="I65" t="s">
        <v>1513</v>
      </c>
      <c r="J65">
        <v>447.45</v>
      </c>
      <c r="K65">
        <v>340.06</v>
      </c>
      <c r="L65">
        <v>107.39</v>
      </c>
      <c r="M65">
        <v>0.24000447</v>
      </c>
      <c r="N65">
        <v>8</v>
      </c>
      <c r="O65">
        <v>1.0999999999999999E-2</v>
      </c>
      <c r="P65">
        <v>8.9999999999999993E-3</v>
      </c>
      <c r="Q65">
        <v>28.01</v>
      </c>
      <c r="R65" t="s">
        <v>1176</v>
      </c>
      <c r="T65" t="s">
        <v>1514</v>
      </c>
      <c r="U65">
        <v>0</v>
      </c>
      <c r="V65">
        <v>28.01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</row>
    <row r="66" spans="1:30" x14ac:dyDescent="0.25">
      <c r="A66" t="s">
        <v>1491</v>
      </c>
      <c r="B66" t="s">
        <v>280</v>
      </c>
      <c r="C66" t="s">
        <v>1528</v>
      </c>
      <c r="E66" t="s">
        <v>388</v>
      </c>
      <c r="F66" t="s">
        <v>1493</v>
      </c>
      <c r="G66" t="s">
        <v>1500</v>
      </c>
      <c r="H66" t="s">
        <v>1495</v>
      </c>
      <c r="I66" t="s">
        <v>1513</v>
      </c>
      <c r="J66">
        <v>447.45</v>
      </c>
      <c r="K66">
        <v>340.06</v>
      </c>
      <c r="L66">
        <v>107.39</v>
      </c>
      <c r="M66">
        <v>0.24000447</v>
      </c>
      <c r="N66">
        <v>8</v>
      </c>
      <c r="O66">
        <v>1.0999999999999999E-2</v>
      </c>
      <c r="P66">
        <v>8.9999999999999993E-3</v>
      </c>
      <c r="Q66">
        <v>28.01</v>
      </c>
      <c r="R66" t="s">
        <v>1176</v>
      </c>
      <c r="T66" t="s">
        <v>1514</v>
      </c>
      <c r="U66">
        <v>0</v>
      </c>
      <c r="V66">
        <v>28.01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</row>
    <row r="67" spans="1:30" x14ac:dyDescent="0.25">
      <c r="A67" t="s">
        <v>1491</v>
      </c>
      <c r="B67" t="s">
        <v>280</v>
      </c>
      <c r="C67" t="s">
        <v>1528</v>
      </c>
      <c r="D67" t="s">
        <v>1515</v>
      </c>
      <c r="E67" t="s">
        <v>388</v>
      </c>
      <c r="F67" t="s">
        <v>1499</v>
      </c>
      <c r="G67" t="s">
        <v>1500</v>
      </c>
      <c r="H67" t="s">
        <v>1495</v>
      </c>
      <c r="I67" t="s">
        <v>1513</v>
      </c>
      <c r="J67">
        <v>447.45</v>
      </c>
      <c r="K67">
        <v>340.06</v>
      </c>
      <c r="L67">
        <v>107.39</v>
      </c>
      <c r="M67">
        <v>0.24000447</v>
      </c>
      <c r="N67">
        <v>8</v>
      </c>
      <c r="O67">
        <v>1.0999999999999999E-2</v>
      </c>
      <c r="P67">
        <v>8.9999999999999993E-3</v>
      </c>
      <c r="Q67">
        <v>28.01</v>
      </c>
      <c r="R67" t="s">
        <v>1176</v>
      </c>
      <c r="T67" t="s">
        <v>1514</v>
      </c>
      <c r="U67">
        <v>0</v>
      </c>
      <c r="V67">
        <v>28.01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</row>
    <row r="68" spans="1:30" x14ac:dyDescent="0.25">
      <c r="A68" t="s">
        <v>1491</v>
      </c>
      <c r="B68" t="s">
        <v>280</v>
      </c>
      <c r="C68" t="s">
        <v>1528</v>
      </c>
      <c r="E68" t="s">
        <v>388</v>
      </c>
      <c r="F68" t="s">
        <v>1493</v>
      </c>
      <c r="G68" t="s">
        <v>1501</v>
      </c>
      <c r="H68" t="s">
        <v>1495</v>
      </c>
      <c r="I68" t="s">
        <v>1513</v>
      </c>
      <c r="J68">
        <v>447.45</v>
      </c>
      <c r="K68">
        <v>340.06</v>
      </c>
      <c r="L68">
        <v>107.39</v>
      </c>
      <c r="M68">
        <v>0.24000447</v>
      </c>
      <c r="N68">
        <v>8</v>
      </c>
      <c r="O68">
        <v>1.0999999999999999E-2</v>
      </c>
      <c r="P68">
        <v>8.9999999999999993E-3</v>
      </c>
      <c r="Q68">
        <v>28.01</v>
      </c>
      <c r="R68" t="s">
        <v>1176</v>
      </c>
      <c r="T68" t="s">
        <v>1514</v>
      </c>
      <c r="U68">
        <v>0</v>
      </c>
      <c r="V68">
        <v>28.01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</row>
    <row r="69" spans="1:30" x14ac:dyDescent="0.25">
      <c r="A69" t="s">
        <v>1491</v>
      </c>
      <c r="B69" t="s">
        <v>280</v>
      </c>
      <c r="C69" t="s">
        <v>1528</v>
      </c>
      <c r="D69" t="s">
        <v>1515</v>
      </c>
      <c r="E69" t="s">
        <v>388</v>
      </c>
      <c r="F69" t="s">
        <v>1499</v>
      </c>
      <c r="G69" t="s">
        <v>1501</v>
      </c>
      <c r="H69" t="s">
        <v>1495</v>
      </c>
      <c r="I69" t="s">
        <v>1513</v>
      </c>
      <c r="J69">
        <v>447.45</v>
      </c>
      <c r="K69">
        <v>340.06</v>
      </c>
      <c r="L69">
        <v>107.39</v>
      </c>
      <c r="M69">
        <v>0.24000447</v>
      </c>
      <c r="N69">
        <v>8</v>
      </c>
      <c r="O69">
        <v>1.0999999999999999E-2</v>
      </c>
      <c r="P69">
        <v>8.9999999999999993E-3</v>
      </c>
      <c r="Q69">
        <v>28.01</v>
      </c>
      <c r="R69" t="s">
        <v>1176</v>
      </c>
      <c r="T69" t="s">
        <v>1514</v>
      </c>
      <c r="U69">
        <v>0</v>
      </c>
      <c r="V69">
        <v>28.01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</row>
    <row r="70" spans="1:30" x14ac:dyDescent="0.25">
      <c r="A70" t="s">
        <v>1491</v>
      </c>
      <c r="B70" t="s">
        <v>362</v>
      </c>
      <c r="C70" t="s">
        <v>1529</v>
      </c>
      <c r="E70" t="s">
        <v>388</v>
      </c>
      <c r="F70" t="s">
        <v>1493</v>
      </c>
      <c r="G70" t="s">
        <v>1494</v>
      </c>
      <c r="H70" t="s">
        <v>1495</v>
      </c>
      <c r="I70" t="s">
        <v>1505</v>
      </c>
      <c r="J70">
        <v>3481.89</v>
      </c>
      <c r="K70">
        <v>3423.82</v>
      </c>
      <c r="L70">
        <v>58.07</v>
      </c>
      <c r="M70">
        <v>1.6677724000000001E-2</v>
      </c>
      <c r="N70">
        <v>2</v>
      </c>
      <c r="O70">
        <v>7.0000000000000001E-3</v>
      </c>
      <c r="P70">
        <v>1.6E-2</v>
      </c>
      <c r="Q70">
        <v>5.14</v>
      </c>
      <c r="R70" t="s">
        <v>383</v>
      </c>
      <c r="T70" t="s">
        <v>1517</v>
      </c>
      <c r="U70">
        <v>0</v>
      </c>
      <c r="V70">
        <v>5.14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</row>
    <row r="71" spans="1:30" x14ac:dyDescent="0.25">
      <c r="A71" t="s">
        <v>1491</v>
      </c>
      <c r="B71" t="s">
        <v>362</v>
      </c>
      <c r="C71" t="s">
        <v>1529</v>
      </c>
      <c r="D71" t="s">
        <v>1530</v>
      </c>
      <c r="E71" t="s">
        <v>388</v>
      </c>
      <c r="F71" t="s">
        <v>1499</v>
      </c>
      <c r="G71" t="s">
        <v>1494</v>
      </c>
      <c r="H71" t="s">
        <v>1495</v>
      </c>
      <c r="I71" t="s">
        <v>1505</v>
      </c>
      <c r="J71">
        <v>3481.89</v>
      </c>
      <c r="K71">
        <v>3423.82</v>
      </c>
      <c r="L71">
        <v>58.07</v>
      </c>
      <c r="M71">
        <v>1.6677724000000001E-2</v>
      </c>
      <c r="N71">
        <v>2</v>
      </c>
      <c r="O71">
        <v>7.0000000000000001E-3</v>
      </c>
      <c r="P71">
        <v>1.6E-2</v>
      </c>
      <c r="Q71">
        <v>5.14</v>
      </c>
      <c r="R71" t="s">
        <v>383</v>
      </c>
      <c r="T71" t="s">
        <v>1517</v>
      </c>
      <c r="U71">
        <v>0</v>
      </c>
      <c r="V71">
        <v>5.14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</row>
    <row r="72" spans="1:30" x14ac:dyDescent="0.25">
      <c r="A72" t="s">
        <v>1491</v>
      </c>
      <c r="B72" t="s">
        <v>362</v>
      </c>
      <c r="C72" t="s">
        <v>1529</v>
      </c>
      <c r="E72" t="s">
        <v>388</v>
      </c>
      <c r="F72" t="s">
        <v>1493</v>
      </c>
      <c r="G72" t="s">
        <v>1500</v>
      </c>
      <c r="H72" t="s">
        <v>1495</v>
      </c>
      <c r="I72" t="s">
        <v>1505</v>
      </c>
      <c r="J72">
        <v>1660.75</v>
      </c>
      <c r="K72">
        <v>1602.68</v>
      </c>
      <c r="L72">
        <v>58.07</v>
      </c>
      <c r="M72">
        <v>3.4966129999999998E-2</v>
      </c>
      <c r="N72">
        <v>2</v>
      </c>
      <c r="O72">
        <v>7.0000000000000001E-3</v>
      </c>
      <c r="P72">
        <v>1.6E-2</v>
      </c>
      <c r="Q72">
        <v>5.14</v>
      </c>
      <c r="R72" t="s">
        <v>383</v>
      </c>
      <c r="T72" t="s">
        <v>1517</v>
      </c>
      <c r="U72">
        <v>0</v>
      </c>
      <c r="V72">
        <v>5.14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</row>
    <row r="73" spans="1:30" x14ac:dyDescent="0.25">
      <c r="A73" t="s">
        <v>1491</v>
      </c>
      <c r="B73" t="s">
        <v>362</v>
      </c>
      <c r="C73" t="s">
        <v>1529</v>
      </c>
      <c r="D73" t="s">
        <v>1530</v>
      </c>
      <c r="E73" t="s">
        <v>388</v>
      </c>
      <c r="F73" t="s">
        <v>1499</v>
      </c>
      <c r="G73" t="s">
        <v>1500</v>
      </c>
      <c r="H73" t="s">
        <v>1495</v>
      </c>
      <c r="I73" t="s">
        <v>1505</v>
      </c>
      <c r="J73">
        <v>1660.75</v>
      </c>
      <c r="K73">
        <v>1602.68</v>
      </c>
      <c r="L73">
        <v>58.07</v>
      </c>
      <c r="M73">
        <v>3.4966129999999998E-2</v>
      </c>
      <c r="N73">
        <v>2</v>
      </c>
      <c r="O73">
        <v>7.0000000000000001E-3</v>
      </c>
      <c r="P73">
        <v>1.6E-2</v>
      </c>
      <c r="Q73">
        <v>5.14</v>
      </c>
      <c r="R73" t="s">
        <v>383</v>
      </c>
      <c r="T73" t="s">
        <v>1517</v>
      </c>
      <c r="U73">
        <v>0</v>
      </c>
      <c r="V73">
        <v>5.14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</row>
    <row r="74" spans="1:30" x14ac:dyDescent="0.25">
      <c r="A74" t="s">
        <v>1491</v>
      </c>
      <c r="B74" t="s">
        <v>362</v>
      </c>
      <c r="C74" t="s">
        <v>1529</v>
      </c>
      <c r="E74" t="s">
        <v>388</v>
      </c>
      <c r="F74" t="s">
        <v>1493</v>
      </c>
      <c r="G74" t="s">
        <v>1501</v>
      </c>
      <c r="H74" t="s">
        <v>1495</v>
      </c>
      <c r="I74" t="s">
        <v>1505</v>
      </c>
      <c r="J74">
        <v>2993.2</v>
      </c>
      <c r="K74">
        <v>2935.13</v>
      </c>
      <c r="L74">
        <v>58.07</v>
      </c>
      <c r="M74">
        <v>1.9400641E-2</v>
      </c>
      <c r="N74">
        <v>2</v>
      </c>
      <c r="O74">
        <v>7.0000000000000001E-3</v>
      </c>
      <c r="P74">
        <v>1.6E-2</v>
      </c>
      <c r="Q74">
        <v>5.14</v>
      </c>
      <c r="R74" t="s">
        <v>383</v>
      </c>
      <c r="T74" t="s">
        <v>1517</v>
      </c>
      <c r="U74">
        <v>0</v>
      </c>
      <c r="V74">
        <v>5.14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</row>
    <row r="75" spans="1:30" x14ac:dyDescent="0.25">
      <c r="A75" t="s">
        <v>1491</v>
      </c>
      <c r="B75" t="s">
        <v>362</v>
      </c>
      <c r="C75" t="s">
        <v>1529</v>
      </c>
      <c r="D75" t="s">
        <v>1530</v>
      </c>
      <c r="E75" t="s">
        <v>388</v>
      </c>
      <c r="F75" t="s">
        <v>1499</v>
      </c>
      <c r="G75" t="s">
        <v>1501</v>
      </c>
      <c r="H75" t="s">
        <v>1495</v>
      </c>
      <c r="I75" t="s">
        <v>1505</v>
      </c>
      <c r="J75">
        <v>2993.2</v>
      </c>
      <c r="K75">
        <v>2935.13</v>
      </c>
      <c r="L75">
        <v>58.07</v>
      </c>
      <c r="M75">
        <v>1.9400641E-2</v>
      </c>
      <c r="N75">
        <v>2</v>
      </c>
      <c r="O75">
        <v>7.0000000000000001E-3</v>
      </c>
      <c r="P75">
        <v>1.6E-2</v>
      </c>
      <c r="Q75">
        <v>5.14</v>
      </c>
      <c r="R75" t="s">
        <v>383</v>
      </c>
      <c r="T75" t="s">
        <v>1517</v>
      </c>
      <c r="U75">
        <v>0</v>
      </c>
      <c r="V75">
        <v>5.14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</row>
    <row r="76" spans="1:30" x14ac:dyDescent="0.25">
      <c r="A76" t="s">
        <v>1491</v>
      </c>
      <c r="B76" t="s">
        <v>372</v>
      </c>
      <c r="C76" t="s">
        <v>1531</v>
      </c>
      <c r="E76" t="s">
        <v>388</v>
      </c>
      <c r="F76" t="s">
        <v>1493</v>
      </c>
      <c r="G76" t="s">
        <v>1494</v>
      </c>
      <c r="H76" t="s">
        <v>1495</v>
      </c>
      <c r="I76" t="s">
        <v>1496</v>
      </c>
      <c r="J76">
        <v>4122.96</v>
      </c>
      <c r="K76">
        <v>3878.2</v>
      </c>
      <c r="L76">
        <v>244.76</v>
      </c>
      <c r="M76">
        <v>5.9365116000000002E-2</v>
      </c>
      <c r="N76">
        <v>10</v>
      </c>
      <c r="O76">
        <v>0.10199999999999999</v>
      </c>
      <c r="P76">
        <v>0</v>
      </c>
      <c r="Q76">
        <v>742.89</v>
      </c>
      <c r="R76" t="s">
        <v>809</v>
      </c>
      <c r="T76" t="s">
        <v>1497</v>
      </c>
      <c r="U76">
        <v>0</v>
      </c>
      <c r="V76">
        <v>742.89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</row>
    <row r="77" spans="1:30" x14ac:dyDescent="0.25">
      <c r="A77" t="s">
        <v>1491</v>
      </c>
      <c r="B77" t="s">
        <v>372</v>
      </c>
      <c r="C77" t="s">
        <v>1531</v>
      </c>
      <c r="D77" t="s">
        <v>1532</v>
      </c>
      <c r="E77" t="s">
        <v>388</v>
      </c>
      <c r="F77" t="s">
        <v>1499</v>
      </c>
      <c r="G77" t="s">
        <v>1494</v>
      </c>
      <c r="H77" t="s">
        <v>1495</v>
      </c>
      <c r="I77" t="s">
        <v>1496</v>
      </c>
      <c r="J77">
        <v>4122.96</v>
      </c>
      <c r="K77">
        <v>3878.2</v>
      </c>
      <c r="L77">
        <v>244.76</v>
      </c>
      <c r="M77">
        <v>5.9365116000000002E-2</v>
      </c>
      <c r="N77">
        <v>10</v>
      </c>
      <c r="O77">
        <v>0.10199999999999999</v>
      </c>
      <c r="P77">
        <v>0</v>
      </c>
      <c r="Q77">
        <v>742.89</v>
      </c>
      <c r="R77" t="s">
        <v>809</v>
      </c>
      <c r="T77" t="s">
        <v>1497</v>
      </c>
      <c r="U77">
        <v>0</v>
      </c>
      <c r="V77">
        <v>742.89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</row>
    <row r="78" spans="1:30" x14ac:dyDescent="0.25">
      <c r="A78" t="s">
        <v>1491</v>
      </c>
      <c r="B78" t="s">
        <v>372</v>
      </c>
      <c r="C78" t="s">
        <v>1531</v>
      </c>
      <c r="E78" t="s">
        <v>388</v>
      </c>
      <c r="F78" t="s">
        <v>1493</v>
      </c>
      <c r="G78" t="s">
        <v>1500</v>
      </c>
      <c r="H78" t="s">
        <v>1495</v>
      </c>
      <c r="I78" t="s">
        <v>1496</v>
      </c>
      <c r="J78">
        <v>2543.3200000000002</v>
      </c>
      <c r="K78">
        <v>2298.56</v>
      </c>
      <c r="L78">
        <v>244.76</v>
      </c>
      <c r="M78">
        <v>9.6236415000000006E-2</v>
      </c>
      <c r="N78">
        <v>10</v>
      </c>
      <c r="O78">
        <v>0.10199999999999999</v>
      </c>
      <c r="P78">
        <v>0</v>
      </c>
      <c r="Q78">
        <v>560.86</v>
      </c>
      <c r="R78" t="s">
        <v>809</v>
      </c>
      <c r="T78" t="s">
        <v>1497</v>
      </c>
      <c r="U78">
        <v>0</v>
      </c>
      <c r="V78">
        <v>560.86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</row>
    <row r="79" spans="1:30" x14ac:dyDescent="0.25">
      <c r="A79" t="s">
        <v>1491</v>
      </c>
      <c r="B79" t="s">
        <v>372</v>
      </c>
      <c r="C79" t="s">
        <v>1531</v>
      </c>
      <c r="D79" t="s">
        <v>1532</v>
      </c>
      <c r="E79" t="s">
        <v>388</v>
      </c>
      <c r="F79" t="s">
        <v>1499</v>
      </c>
      <c r="G79" t="s">
        <v>1500</v>
      </c>
      <c r="H79" t="s">
        <v>1495</v>
      </c>
      <c r="I79" t="s">
        <v>1496</v>
      </c>
      <c r="J79">
        <v>2543.3200000000002</v>
      </c>
      <c r="K79">
        <v>2298.56</v>
      </c>
      <c r="L79">
        <v>244.76</v>
      </c>
      <c r="M79">
        <v>9.6236415000000006E-2</v>
      </c>
      <c r="N79">
        <v>10</v>
      </c>
      <c r="O79">
        <v>0.10199999999999999</v>
      </c>
      <c r="P79">
        <v>0</v>
      </c>
      <c r="Q79">
        <v>560.86</v>
      </c>
      <c r="R79" t="s">
        <v>809</v>
      </c>
      <c r="T79" t="s">
        <v>1497</v>
      </c>
      <c r="U79">
        <v>0</v>
      </c>
      <c r="V79">
        <v>560.86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</row>
    <row r="80" spans="1:30" x14ac:dyDescent="0.25">
      <c r="A80" t="s">
        <v>1491</v>
      </c>
      <c r="B80" t="s">
        <v>372</v>
      </c>
      <c r="C80" t="s">
        <v>1531</v>
      </c>
      <c r="E80" t="s">
        <v>388</v>
      </c>
      <c r="F80" t="s">
        <v>1493</v>
      </c>
      <c r="G80" t="s">
        <v>1501</v>
      </c>
      <c r="H80" t="s">
        <v>1495</v>
      </c>
      <c r="I80" t="s">
        <v>1496</v>
      </c>
      <c r="J80">
        <v>6178.82</v>
      </c>
      <c r="K80">
        <v>5934.06</v>
      </c>
      <c r="L80">
        <v>244.76</v>
      </c>
      <c r="M80">
        <v>3.9612741999999999E-2</v>
      </c>
      <c r="N80">
        <v>10</v>
      </c>
      <c r="O80">
        <v>0.10199999999999999</v>
      </c>
      <c r="P80">
        <v>0</v>
      </c>
      <c r="Q80">
        <v>1263.56</v>
      </c>
      <c r="R80" t="s">
        <v>809</v>
      </c>
      <c r="T80" t="s">
        <v>1497</v>
      </c>
      <c r="U80">
        <v>0</v>
      </c>
      <c r="V80">
        <v>1263.56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</row>
    <row r="81" spans="1:30" x14ac:dyDescent="0.25">
      <c r="A81" t="s">
        <v>1491</v>
      </c>
      <c r="B81" t="s">
        <v>372</v>
      </c>
      <c r="C81" t="s">
        <v>1531</v>
      </c>
      <c r="D81" t="s">
        <v>1532</v>
      </c>
      <c r="E81" t="s">
        <v>388</v>
      </c>
      <c r="F81" t="s">
        <v>1499</v>
      </c>
      <c r="G81" t="s">
        <v>1501</v>
      </c>
      <c r="H81" t="s">
        <v>1495</v>
      </c>
      <c r="I81" t="s">
        <v>1496</v>
      </c>
      <c r="J81">
        <v>6178.82</v>
      </c>
      <c r="K81">
        <v>5934.06</v>
      </c>
      <c r="L81">
        <v>244.76</v>
      </c>
      <c r="M81">
        <v>3.9612741999999999E-2</v>
      </c>
      <c r="N81">
        <v>10</v>
      </c>
      <c r="O81">
        <v>0.10199999999999999</v>
      </c>
      <c r="P81">
        <v>0</v>
      </c>
      <c r="Q81">
        <v>1263.56</v>
      </c>
      <c r="R81" t="s">
        <v>809</v>
      </c>
      <c r="T81" t="s">
        <v>1497</v>
      </c>
      <c r="U81">
        <v>0</v>
      </c>
      <c r="V81">
        <v>1263.56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</row>
    <row r="82" spans="1:30" x14ac:dyDescent="0.25">
      <c r="A82" t="s">
        <v>1507</v>
      </c>
      <c r="B82" t="s">
        <v>147</v>
      </c>
      <c r="C82" t="s">
        <v>1533</v>
      </c>
      <c r="D82" t="s">
        <v>1534</v>
      </c>
      <c r="E82" t="s">
        <v>388</v>
      </c>
      <c r="F82" t="s">
        <v>1510</v>
      </c>
      <c r="G82" t="s">
        <v>1494</v>
      </c>
      <c r="H82" t="s">
        <v>1495</v>
      </c>
      <c r="I82" t="s">
        <v>1505</v>
      </c>
      <c r="J82">
        <v>4895.1099999999997</v>
      </c>
      <c r="K82">
        <v>4293.96</v>
      </c>
      <c r="L82">
        <v>601.15</v>
      </c>
      <c r="M82">
        <v>0.122806229</v>
      </c>
      <c r="N82">
        <v>25</v>
      </c>
      <c r="O82">
        <v>0.25</v>
      </c>
      <c r="P82">
        <v>1E-3</v>
      </c>
      <c r="Q82">
        <v>7768.6535910000002</v>
      </c>
      <c r="R82" t="s">
        <v>809</v>
      </c>
      <c r="S82" t="s">
        <v>1790</v>
      </c>
      <c r="U82">
        <v>2083.55816806545</v>
      </c>
      <c r="V82">
        <v>3258.6732530081299</v>
      </c>
      <c r="W82">
        <v>0</v>
      </c>
      <c r="X82">
        <v>6593.5385065362298</v>
      </c>
      <c r="Y82">
        <v>625.06745041963495</v>
      </c>
      <c r="Z82">
        <v>977.60197590243888</v>
      </c>
      <c r="AA82">
        <v>0</v>
      </c>
      <c r="AB82">
        <v>1978.0615519608689</v>
      </c>
      <c r="AC82">
        <v>50000</v>
      </c>
      <c r="AD82">
        <v>2330.5960774436726</v>
      </c>
    </row>
    <row r="83" spans="1:30" x14ac:dyDescent="0.25">
      <c r="A83" t="s">
        <v>1507</v>
      </c>
      <c r="B83" t="s">
        <v>147</v>
      </c>
      <c r="C83" t="s">
        <v>1533</v>
      </c>
      <c r="D83" t="s">
        <v>1534</v>
      </c>
      <c r="E83" t="s">
        <v>388</v>
      </c>
      <c r="F83" t="s">
        <v>1499</v>
      </c>
      <c r="G83" t="s">
        <v>1494</v>
      </c>
      <c r="H83" t="s">
        <v>1495</v>
      </c>
      <c r="I83" t="s">
        <v>1505</v>
      </c>
      <c r="J83">
        <v>4895.1099999999997</v>
      </c>
      <c r="K83">
        <v>4293.96</v>
      </c>
      <c r="L83">
        <v>601.15</v>
      </c>
      <c r="M83">
        <v>0.122806229</v>
      </c>
      <c r="N83">
        <v>25</v>
      </c>
      <c r="O83">
        <v>0.25</v>
      </c>
      <c r="P83">
        <v>1E-3</v>
      </c>
      <c r="Q83">
        <v>7768.6535910000002</v>
      </c>
      <c r="R83" t="s">
        <v>809</v>
      </c>
      <c r="S83" t="s">
        <v>1790</v>
      </c>
      <c r="U83">
        <v>2083.55816806545</v>
      </c>
      <c r="V83">
        <v>3258.6732530081299</v>
      </c>
      <c r="W83">
        <v>0</v>
      </c>
      <c r="X83">
        <v>6593.5385065362298</v>
      </c>
      <c r="Y83">
        <v>625.06745041963495</v>
      </c>
      <c r="Z83">
        <v>977.60197590243888</v>
      </c>
      <c r="AA83">
        <v>0</v>
      </c>
      <c r="AB83">
        <v>1978.0615519608689</v>
      </c>
      <c r="AC83">
        <v>50000</v>
      </c>
      <c r="AD83">
        <v>2330.5960774436726</v>
      </c>
    </row>
    <row r="84" spans="1:30" x14ac:dyDescent="0.25">
      <c r="A84" t="s">
        <v>1507</v>
      </c>
      <c r="B84" t="s">
        <v>147</v>
      </c>
      <c r="C84" t="s">
        <v>1533</v>
      </c>
      <c r="D84" t="s">
        <v>1534</v>
      </c>
      <c r="E84" t="s">
        <v>388</v>
      </c>
      <c r="F84" t="s">
        <v>1510</v>
      </c>
      <c r="G84" t="s">
        <v>1500</v>
      </c>
      <c r="H84" t="s">
        <v>1495</v>
      </c>
      <c r="I84" t="s">
        <v>1505</v>
      </c>
      <c r="J84">
        <v>4079.26</v>
      </c>
      <c r="K84">
        <v>3578.3</v>
      </c>
      <c r="L84">
        <v>500.96</v>
      </c>
      <c r="M84">
        <v>0.12280658699999999</v>
      </c>
      <c r="N84">
        <v>25</v>
      </c>
      <c r="O84">
        <v>0.20799999999999999</v>
      </c>
      <c r="P84">
        <v>1E-3</v>
      </c>
      <c r="Q84">
        <v>7572.8385770000004</v>
      </c>
      <c r="R84" t="s">
        <v>809</v>
      </c>
      <c r="S84" t="s">
        <v>1790</v>
      </c>
      <c r="U84">
        <v>1736.3070713373399</v>
      </c>
      <c r="V84">
        <v>2715.5744913180301</v>
      </c>
      <c r="W84">
        <v>0</v>
      </c>
      <c r="X84">
        <v>6593.5711569772502</v>
      </c>
      <c r="Y84">
        <v>520.89212140120196</v>
      </c>
      <c r="Z84">
        <v>814.67234739540902</v>
      </c>
      <c r="AA84">
        <v>0</v>
      </c>
      <c r="AB84">
        <v>1978.0713470931751</v>
      </c>
      <c r="AC84">
        <v>50000</v>
      </c>
      <c r="AD84">
        <v>2271.8515730873819</v>
      </c>
    </row>
    <row r="85" spans="1:30" x14ac:dyDescent="0.25">
      <c r="A85" t="s">
        <v>1507</v>
      </c>
      <c r="B85" t="s">
        <v>147</v>
      </c>
      <c r="C85" t="s">
        <v>1533</v>
      </c>
      <c r="D85" t="s">
        <v>1534</v>
      </c>
      <c r="E85" t="s">
        <v>388</v>
      </c>
      <c r="F85" t="s">
        <v>1499</v>
      </c>
      <c r="G85" t="s">
        <v>1500</v>
      </c>
      <c r="H85" t="s">
        <v>1495</v>
      </c>
      <c r="I85" t="s">
        <v>1505</v>
      </c>
      <c r="J85">
        <v>4079.26</v>
      </c>
      <c r="K85">
        <v>3578.3</v>
      </c>
      <c r="L85">
        <v>500.96</v>
      </c>
      <c r="M85">
        <v>0.12280658699999999</v>
      </c>
      <c r="N85">
        <v>25</v>
      </c>
      <c r="O85">
        <v>0.20799999999999999</v>
      </c>
      <c r="P85">
        <v>1E-3</v>
      </c>
      <c r="Q85">
        <v>7572.8385770000004</v>
      </c>
      <c r="R85" t="s">
        <v>809</v>
      </c>
      <c r="S85" t="s">
        <v>1790</v>
      </c>
      <c r="U85">
        <v>1736.3070713373399</v>
      </c>
      <c r="V85">
        <v>2715.5744913180301</v>
      </c>
      <c r="W85">
        <v>0</v>
      </c>
      <c r="X85">
        <v>6593.5711569772502</v>
      </c>
      <c r="Y85">
        <v>520.89212140120196</v>
      </c>
      <c r="Z85">
        <v>814.67234739540902</v>
      </c>
      <c r="AA85">
        <v>0</v>
      </c>
      <c r="AB85">
        <v>1978.0713470931751</v>
      </c>
      <c r="AC85">
        <v>50000</v>
      </c>
      <c r="AD85">
        <v>2271.8515730873819</v>
      </c>
    </row>
    <row r="86" spans="1:30" x14ac:dyDescent="0.25">
      <c r="A86" t="s">
        <v>1507</v>
      </c>
      <c r="B86" t="s">
        <v>147</v>
      </c>
      <c r="C86" t="s">
        <v>1533</v>
      </c>
      <c r="D86" t="s">
        <v>1534</v>
      </c>
      <c r="E86" t="s">
        <v>388</v>
      </c>
      <c r="F86" t="s">
        <v>1510</v>
      </c>
      <c r="G86" t="s">
        <v>1501</v>
      </c>
      <c r="H86" t="s">
        <v>1495</v>
      </c>
      <c r="I86" t="s">
        <v>1505</v>
      </c>
      <c r="J86">
        <v>4895.1099999999997</v>
      </c>
      <c r="K86">
        <v>4293.96</v>
      </c>
      <c r="L86">
        <v>601.15</v>
      </c>
      <c r="M86">
        <v>0.122806229</v>
      </c>
      <c r="N86">
        <v>25</v>
      </c>
      <c r="O86">
        <v>0.25</v>
      </c>
      <c r="P86">
        <v>1E-3</v>
      </c>
      <c r="Q86">
        <v>7768.6535910000002</v>
      </c>
      <c r="R86" t="s">
        <v>809</v>
      </c>
      <c r="S86" t="s">
        <v>1790</v>
      </c>
      <c r="U86">
        <v>2083.55816806545</v>
      </c>
      <c r="V86">
        <v>3258.6732530081299</v>
      </c>
      <c r="W86">
        <v>0</v>
      </c>
      <c r="X86">
        <v>6593.5385065362298</v>
      </c>
      <c r="Y86">
        <v>625.06745041963495</v>
      </c>
      <c r="Z86">
        <v>977.60197590243888</v>
      </c>
      <c r="AA86">
        <v>0</v>
      </c>
      <c r="AB86">
        <v>1978.0615519608689</v>
      </c>
      <c r="AC86">
        <v>50000</v>
      </c>
      <c r="AD86">
        <v>2330.5960774436726</v>
      </c>
    </row>
    <row r="87" spans="1:30" x14ac:dyDescent="0.25">
      <c r="A87" t="s">
        <v>1507</v>
      </c>
      <c r="B87" t="s">
        <v>147</v>
      </c>
      <c r="C87" t="s">
        <v>1533</v>
      </c>
      <c r="D87" t="s">
        <v>1534</v>
      </c>
      <c r="E87" t="s">
        <v>388</v>
      </c>
      <c r="F87" t="s">
        <v>1499</v>
      </c>
      <c r="G87" t="s">
        <v>1501</v>
      </c>
      <c r="H87" t="s">
        <v>1495</v>
      </c>
      <c r="I87" t="s">
        <v>1505</v>
      </c>
      <c r="J87">
        <v>4895.1099999999997</v>
      </c>
      <c r="K87">
        <v>4293.96</v>
      </c>
      <c r="L87">
        <v>601.15</v>
      </c>
      <c r="M87">
        <v>0.122806229</v>
      </c>
      <c r="N87">
        <v>25</v>
      </c>
      <c r="O87">
        <v>0.25</v>
      </c>
      <c r="P87">
        <v>1E-3</v>
      </c>
      <c r="Q87">
        <v>7768.6535910000002</v>
      </c>
      <c r="R87" t="s">
        <v>809</v>
      </c>
      <c r="S87" t="s">
        <v>1790</v>
      </c>
      <c r="U87">
        <v>2083.55816806545</v>
      </c>
      <c r="V87">
        <v>3258.6732530081299</v>
      </c>
      <c r="W87">
        <v>0</v>
      </c>
      <c r="X87">
        <v>6593.5385065362298</v>
      </c>
      <c r="Y87">
        <v>625.06745041963495</v>
      </c>
      <c r="Z87">
        <v>977.60197590243888</v>
      </c>
      <c r="AA87">
        <v>0</v>
      </c>
      <c r="AB87">
        <v>1978.0615519608689</v>
      </c>
      <c r="AC87">
        <v>50000</v>
      </c>
      <c r="AD87">
        <v>2330.5960774436726</v>
      </c>
    </row>
    <row r="88" spans="1:30" x14ac:dyDescent="0.25">
      <c r="A88" t="s">
        <v>1507</v>
      </c>
      <c r="B88" t="s">
        <v>147</v>
      </c>
      <c r="C88" t="s">
        <v>1533</v>
      </c>
      <c r="D88" t="s">
        <v>1534</v>
      </c>
      <c r="E88" t="s">
        <v>388</v>
      </c>
      <c r="F88" t="s">
        <v>1510</v>
      </c>
      <c r="G88" t="s">
        <v>1494</v>
      </c>
      <c r="H88" t="s">
        <v>1495</v>
      </c>
      <c r="I88" t="s">
        <v>1505</v>
      </c>
      <c r="J88">
        <v>2361.31</v>
      </c>
      <c r="K88">
        <v>1731.63</v>
      </c>
      <c r="L88">
        <v>629.67999999999995</v>
      </c>
      <c r="M88">
        <v>0.26666553700000001</v>
      </c>
      <c r="N88">
        <v>25</v>
      </c>
      <c r="O88">
        <v>0</v>
      </c>
      <c r="P88">
        <v>1.101</v>
      </c>
      <c r="Q88">
        <v>8137.3464089999998</v>
      </c>
      <c r="R88" t="s">
        <v>1502</v>
      </c>
      <c r="S88" t="s">
        <v>1791</v>
      </c>
      <c r="U88">
        <v>2182.44183193454</v>
      </c>
      <c r="V88">
        <v>3413.3267469918601</v>
      </c>
      <c r="W88">
        <v>0</v>
      </c>
      <c r="X88">
        <v>6906.4614934637602</v>
      </c>
      <c r="Y88">
        <v>654.73254958036193</v>
      </c>
      <c r="Z88">
        <v>1023.998024097558</v>
      </c>
      <c r="AA88">
        <v>0</v>
      </c>
      <c r="AB88">
        <v>2071.9384480391282</v>
      </c>
      <c r="AC88">
        <v>50000</v>
      </c>
      <c r="AD88">
        <v>2441.203922556324</v>
      </c>
    </row>
    <row r="89" spans="1:30" x14ac:dyDescent="0.25">
      <c r="A89" t="s">
        <v>1507</v>
      </c>
      <c r="B89" t="s">
        <v>147</v>
      </c>
      <c r="C89" t="s">
        <v>1533</v>
      </c>
      <c r="D89" t="s">
        <v>1534</v>
      </c>
      <c r="E89" t="s">
        <v>388</v>
      </c>
      <c r="F89" t="s">
        <v>1499</v>
      </c>
      <c r="G89" t="s">
        <v>1494</v>
      </c>
      <c r="H89" t="s">
        <v>1495</v>
      </c>
      <c r="I89" t="s">
        <v>1505</v>
      </c>
      <c r="J89">
        <v>2361.31</v>
      </c>
      <c r="K89">
        <v>1731.63</v>
      </c>
      <c r="L89">
        <v>629.67999999999995</v>
      </c>
      <c r="M89">
        <v>0.26666553700000001</v>
      </c>
      <c r="N89">
        <v>25</v>
      </c>
      <c r="O89">
        <v>0</v>
      </c>
      <c r="P89">
        <v>1.101</v>
      </c>
      <c r="Q89">
        <v>8137.3464089999998</v>
      </c>
      <c r="R89" t="s">
        <v>1502</v>
      </c>
      <c r="S89" t="s">
        <v>1791</v>
      </c>
      <c r="U89">
        <v>2182.44183193454</v>
      </c>
      <c r="V89">
        <v>3413.3267469918601</v>
      </c>
      <c r="W89">
        <v>0</v>
      </c>
      <c r="X89">
        <v>6906.4614934637602</v>
      </c>
      <c r="Y89">
        <v>654.73254958036193</v>
      </c>
      <c r="Z89">
        <v>1023.998024097558</v>
      </c>
      <c r="AA89">
        <v>0</v>
      </c>
      <c r="AB89">
        <v>2071.9384480391282</v>
      </c>
      <c r="AC89">
        <v>50000</v>
      </c>
      <c r="AD89">
        <v>2441.203922556324</v>
      </c>
    </row>
    <row r="90" spans="1:30" x14ac:dyDescent="0.25">
      <c r="A90" t="s">
        <v>1507</v>
      </c>
      <c r="B90" t="s">
        <v>147</v>
      </c>
      <c r="C90" t="s">
        <v>1533</v>
      </c>
      <c r="D90" t="s">
        <v>1534</v>
      </c>
      <c r="E90" t="s">
        <v>388</v>
      </c>
      <c r="F90" t="s">
        <v>1510</v>
      </c>
      <c r="G90" t="s">
        <v>1500</v>
      </c>
      <c r="H90" t="s">
        <v>1495</v>
      </c>
      <c r="I90" t="s">
        <v>1505</v>
      </c>
      <c r="J90">
        <v>1967.76</v>
      </c>
      <c r="K90">
        <v>1443.03</v>
      </c>
      <c r="L90">
        <v>524.73</v>
      </c>
      <c r="M90">
        <v>0.26666361799999999</v>
      </c>
      <c r="N90">
        <v>25</v>
      </c>
      <c r="O90">
        <v>0</v>
      </c>
      <c r="P90">
        <v>0.91700000000000004</v>
      </c>
      <c r="Q90">
        <v>7932.1614229999996</v>
      </c>
      <c r="R90" t="s">
        <v>1502</v>
      </c>
      <c r="S90" t="s">
        <v>1791</v>
      </c>
      <c r="U90">
        <v>1818.69292866265</v>
      </c>
      <c r="V90">
        <v>2844.4255086819599</v>
      </c>
      <c r="W90">
        <v>0</v>
      </c>
      <c r="X90">
        <v>6906.4288430227398</v>
      </c>
      <c r="Y90">
        <v>545.60787859879497</v>
      </c>
      <c r="Z90">
        <v>853.32765260458791</v>
      </c>
      <c r="AA90">
        <v>0</v>
      </c>
      <c r="AB90">
        <v>2071.9286529068218</v>
      </c>
      <c r="AC90">
        <v>50000</v>
      </c>
      <c r="AD90">
        <v>2379.6484269126149</v>
      </c>
    </row>
    <row r="91" spans="1:30" x14ac:dyDescent="0.25">
      <c r="A91" t="s">
        <v>1507</v>
      </c>
      <c r="B91" t="s">
        <v>147</v>
      </c>
      <c r="C91" t="s">
        <v>1533</v>
      </c>
      <c r="D91" t="s">
        <v>1534</v>
      </c>
      <c r="E91" t="s">
        <v>388</v>
      </c>
      <c r="F91" t="s">
        <v>1499</v>
      </c>
      <c r="G91" t="s">
        <v>1500</v>
      </c>
      <c r="H91" t="s">
        <v>1495</v>
      </c>
      <c r="I91" t="s">
        <v>1505</v>
      </c>
      <c r="J91">
        <v>1967.76</v>
      </c>
      <c r="K91">
        <v>1443.03</v>
      </c>
      <c r="L91">
        <v>524.73</v>
      </c>
      <c r="M91">
        <v>0.26666361799999999</v>
      </c>
      <c r="N91">
        <v>25</v>
      </c>
      <c r="O91">
        <v>0</v>
      </c>
      <c r="P91">
        <v>0.91700000000000004</v>
      </c>
      <c r="Q91">
        <v>7932.1614229999996</v>
      </c>
      <c r="R91" t="s">
        <v>1502</v>
      </c>
      <c r="S91" t="s">
        <v>1791</v>
      </c>
      <c r="U91">
        <v>1818.69292866265</v>
      </c>
      <c r="V91">
        <v>2844.4255086819599</v>
      </c>
      <c r="W91">
        <v>0</v>
      </c>
      <c r="X91">
        <v>6906.4288430227398</v>
      </c>
      <c r="Y91">
        <v>545.60787859879497</v>
      </c>
      <c r="Z91">
        <v>853.32765260458791</v>
      </c>
      <c r="AA91">
        <v>0</v>
      </c>
      <c r="AB91">
        <v>2071.9286529068218</v>
      </c>
      <c r="AC91">
        <v>50000</v>
      </c>
      <c r="AD91">
        <v>2379.6484269126149</v>
      </c>
    </row>
    <row r="92" spans="1:30" x14ac:dyDescent="0.25">
      <c r="A92" t="s">
        <v>1507</v>
      </c>
      <c r="B92" t="s">
        <v>147</v>
      </c>
      <c r="C92" t="s">
        <v>1533</v>
      </c>
      <c r="D92" t="s">
        <v>1534</v>
      </c>
      <c r="E92" t="s">
        <v>388</v>
      </c>
      <c r="F92" t="s">
        <v>1510</v>
      </c>
      <c r="G92" t="s">
        <v>1501</v>
      </c>
      <c r="H92" t="s">
        <v>1495</v>
      </c>
      <c r="I92" t="s">
        <v>1505</v>
      </c>
      <c r="J92">
        <v>2361.31</v>
      </c>
      <c r="K92">
        <v>1731.63</v>
      </c>
      <c r="L92">
        <v>629.67999999999995</v>
      </c>
      <c r="M92">
        <v>0.26666553700000001</v>
      </c>
      <c r="N92">
        <v>25</v>
      </c>
      <c r="O92">
        <v>0</v>
      </c>
      <c r="P92">
        <v>1.101</v>
      </c>
      <c r="Q92">
        <v>8137.3464089999998</v>
      </c>
      <c r="R92" t="s">
        <v>1502</v>
      </c>
      <c r="S92" t="s">
        <v>1791</v>
      </c>
      <c r="U92">
        <v>2182.44183193454</v>
      </c>
      <c r="V92">
        <v>3413.3267469918601</v>
      </c>
      <c r="W92">
        <v>0</v>
      </c>
      <c r="X92">
        <v>6906.4614934637602</v>
      </c>
      <c r="Y92">
        <v>654.73254958036193</v>
      </c>
      <c r="Z92">
        <v>1023.998024097558</v>
      </c>
      <c r="AA92">
        <v>0</v>
      </c>
      <c r="AB92">
        <v>2071.9384480391282</v>
      </c>
      <c r="AC92">
        <v>50000</v>
      </c>
      <c r="AD92">
        <v>2441.203922556324</v>
      </c>
    </row>
    <row r="93" spans="1:30" x14ac:dyDescent="0.25">
      <c r="A93" t="s">
        <v>1507</v>
      </c>
      <c r="B93" t="s">
        <v>147</v>
      </c>
      <c r="C93" t="s">
        <v>1533</v>
      </c>
      <c r="D93" t="s">
        <v>1534</v>
      </c>
      <c r="E93" t="s">
        <v>388</v>
      </c>
      <c r="F93" t="s">
        <v>1499</v>
      </c>
      <c r="G93" t="s">
        <v>1501</v>
      </c>
      <c r="H93" t="s">
        <v>1495</v>
      </c>
      <c r="I93" t="s">
        <v>1505</v>
      </c>
      <c r="J93">
        <v>2361.31</v>
      </c>
      <c r="K93">
        <v>1731.63</v>
      </c>
      <c r="L93">
        <v>629.67999999999995</v>
      </c>
      <c r="M93">
        <v>0.26666553700000001</v>
      </c>
      <c r="N93">
        <v>25</v>
      </c>
      <c r="O93">
        <v>0</v>
      </c>
      <c r="P93">
        <v>1.101</v>
      </c>
      <c r="Q93">
        <v>8137.3464089999998</v>
      </c>
      <c r="R93" t="s">
        <v>1502</v>
      </c>
      <c r="S93" t="s">
        <v>1791</v>
      </c>
      <c r="U93">
        <v>2182.44183193454</v>
      </c>
      <c r="V93">
        <v>3413.3267469918601</v>
      </c>
      <c r="W93">
        <v>0</v>
      </c>
      <c r="X93">
        <v>6906.4614934637602</v>
      </c>
      <c r="Y93">
        <v>654.73254958036193</v>
      </c>
      <c r="Z93">
        <v>1023.998024097558</v>
      </c>
      <c r="AA93">
        <v>0</v>
      </c>
      <c r="AB93">
        <v>2071.9384480391282</v>
      </c>
      <c r="AC93">
        <v>50000</v>
      </c>
      <c r="AD93">
        <v>2441.203922556324</v>
      </c>
    </row>
    <row r="94" spans="1:30" x14ac:dyDescent="0.25">
      <c r="A94" t="s">
        <v>1491</v>
      </c>
      <c r="B94" t="s">
        <v>314</v>
      </c>
      <c r="C94" t="s">
        <v>1535</v>
      </c>
      <c r="E94" t="s">
        <v>388</v>
      </c>
      <c r="F94" t="s">
        <v>1493</v>
      </c>
      <c r="G94" t="s">
        <v>1494</v>
      </c>
      <c r="H94" t="s">
        <v>1495</v>
      </c>
      <c r="I94" t="s">
        <v>1496</v>
      </c>
      <c r="J94">
        <v>4122.96</v>
      </c>
      <c r="K94">
        <v>3808.58</v>
      </c>
      <c r="L94">
        <v>314.38</v>
      </c>
      <c r="M94">
        <v>7.6251043000000004E-2</v>
      </c>
      <c r="N94">
        <v>25</v>
      </c>
      <c r="O94">
        <v>0.13100000000000001</v>
      </c>
      <c r="P94">
        <v>1E-3</v>
      </c>
      <c r="Q94">
        <v>1297.5</v>
      </c>
      <c r="R94" t="s">
        <v>809</v>
      </c>
      <c r="T94" t="s">
        <v>1497</v>
      </c>
      <c r="U94">
        <v>0</v>
      </c>
      <c r="V94">
        <v>1297.5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</row>
    <row r="95" spans="1:30" x14ac:dyDescent="0.25">
      <c r="A95" t="s">
        <v>1491</v>
      </c>
      <c r="B95" t="s">
        <v>314</v>
      </c>
      <c r="C95" t="s">
        <v>1535</v>
      </c>
      <c r="D95" t="s">
        <v>1536</v>
      </c>
      <c r="E95" t="s">
        <v>388</v>
      </c>
      <c r="F95" t="s">
        <v>1499</v>
      </c>
      <c r="G95" t="s">
        <v>1494</v>
      </c>
      <c r="H95" t="s">
        <v>1495</v>
      </c>
      <c r="I95" t="s">
        <v>1496</v>
      </c>
      <c r="J95">
        <v>4122.96</v>
      </c>
      <c r="K95">
        <v>3808.58</v>
      </c>
      <c r="L95">
        <v>314.38</v>
      </c>
      <c r="M95">
        <v>7.6251043000000004E-2</v>
      </c>
      <c r="N95">
        <v>25</v>
      </c>
      <c r="O95">
        <v>0.13100000000000001</v>
      </c>
      <c r="P95">
        <v>1E-3</v>
      </c>
      <c r="Q95">
        <v>1297.5</v>
      </c>
      <c r="R95" t="s">
        <v>809</v>
      </c>
      <c r="T95" t="s">
        <v>1497</v>
      </c>
      <c r="U95">
        <v>0</v>
      </c>
      <c r="V95">
        <v>1297.5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</row>
    <row r="96" spans="1:30" x14ac:dyDescent="0.25">
      <c r="A96" t="s">
        <v>1491</v>
      </c>
      <c r="B96" t="s">
        <v>314</v>
      </c>
      <c r="C96" t="s">
        <v>1535</v>
      </c>
      <c r="E96" t="s">
        <v>388</v>
      </c>
      <c r="F96" t="s">
        <v>1493</v>
      </c>
      <c r="G96" t="s">
        <v>1500</v>
      </c>
      <c r="H96" t="s">
        <v>1495</v>
      </c>
      <c r="I96" t="s">
        <v>1496</v>
      </c>
      <c r="J96">
        <v>2543.3200000000002</v>
      </c>
      <c r="K96">
        <v>2349.39</v>
      </c>
      <c r="L96">
        <v>193.93</v>
      </c>
      <c r="M96">
        <v>7.6250727000000004E-2</v>
      </c>
      <c r="N96">
        <v>25</v>
      </c>
      <c r="O96">
        <v>8.1000000000000003E-2</v>
      </c>
      <c r="P96">
        <v>0</v>
      </c>
      <c r="Q96">
        <v>1297.5</v>
      </c>
      <c r="R96" t="s">
        <v>809</v>
      </c>
      <c r="T96" t="s">
        <v>1497</v>
      </c>
      <c r="U96">
        <v>0</v>
      </c>
      <c r="V96">
        <v>1297.5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</row>
    <row r="97" spans="1:30" x14ac:dyDescent="0.25">
      <c r="A97" t="s">
        <v>1491</v>
      </c>
      <c r="B97" t="s">
        <v>314</v>
      </c>
      <c r="C97" t="s">
        <v>1535</v>
      </c>
      <c r="D97" t="s">
        <v>1536</v>
      </c>
      <c r="E97" t="s">
        <v>388</v>
      </c>
      <c r="F97" t="s">
        <v>1499</v>
      </c>
      <c r="G97" t="s">
        <v>1500</v>
      </c>
      <c r="H97" t="s">
        <v>1495</v>
      </c>
      <c r="I97" t="s">
        <v>1496</v>
      </c>
      <c r="J97">
        <v>2543.3200000000002</v>
      </c>
      <c r="K97">
        <v>2349.39</v>
      </c>
      <c r="L97">
        <v>193.93</v>
      </c>
      <c r="M97">
        <v>7.6250727000000004E-2</v>
      </c>
      <c r="N97">
        <v>25</v>
      </c>
      <c r="O97">
        <v>8.1000000000000003E-2</v>
      </c>
      <c r="P97">
        <v>0</v>
      </c>
      <c r="Q97">
        <v>1297.5</v>
      </c>
      <c r="R97" t="s">
        <v>809</v>
      </c>
      <c r="T97" t="s">
        <v>1497</v>
      </c>
      <c r="U97">
        <v>0</v>
      </c>
      <c r="V97">
        <v>1297.5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</row>
    <row r="98" spans="1:30" x14ac:dyDescent="0.25">
      <c r="A98" t="s">
        <v>1491</v>
      </c>
      <c r="B98" t="s">
        <v>314</v>
      </c>
      <c r="C98" t="s">
        <v>1535</v>
      </c>
      <c r="E98" t="s">
        <v>388</v>
      </c>
      <c r="F98" t="s">
        <v>1493</v>
      </c>
      <c r="G98" t="s">
        <v>1501</v>
      </c>
      <c r="H98" t="s">
        <v>1495</v>
      </c>
      <c r="I98" t="s">
        <v>1496</v>
      </c>
      <c r="J98">
        <v>6178.82</v>
      </c>
      <c r="K98">
        <v>5707.68</v>
      </c>
      <c r="L98">
        <v>471.14</v>
      </c>
      <c r="M98">
        <v>7.6250805000000005E-2</v>
      </c>
      <c r="N98">
        <v>25</v>
      </c>
      <c r="O98">
        <v>0.19600000000000001</v>
      </c>
      <c r="P98">
        <v>1E-3</v>
      </c>
      <c r="Q98">
        <v>1297.5</v>
      </c>
      <c r="R98" t="s">
        <v>809</v>
      </c>
      <c r="T98" t="s">
        <v>1497</v>
      </c>
      <c r="U98">
        <v>0</v>
      </c>
      <c r="V98">
        <v>1297.5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</row>
    <row r="99" spans="1:30" x14ac:dyDescent="0.25">
      <c r="A99" t="s">
        <v>1491</v>
      </c>
      <c r="B99" t="s">
        <v>314</v>
      </c>
      <c r="C99" t="s">
        <v>1535</v>
      </c>
      <c r="D99" t="s">
        <v>1536</v>
      </c>
      <c r="E99" t="s">
        <v>388</v>
      </c>
      <c r="F99" t="s">
        <v>1499</v>
      </c>
      <c r="G99" t="s">
        <v>1501</v>
      </c>
      <c r="H99" t="s">
        <v>1495</v>
      </c>
      <c r="I99" t="s">
        <v>1496</v>
      </c>
      <c r="J99">
        <v>6178.82</v>
      </c>
      <c r="K99">
        <v>5707.68</v>
      </c>
      <c r="L99">
        <v>471.14</v>
      </c>
      <c r="M99">
        <v>7.6250805000000005E-2</v>
      </c>
      <c r="N99">
        <v>25</v>
      </c>
      <c r="O99">
        <v>0.19600000000000001</v>
      </c>
      <c r="P99">
        <v>1E-3</v>
      </c>
      <c r="Q99">
        <v>1297.5</v>
      </c>
      <c r="R99" t="s">
        <v>809</v>
      </c>
      <c r="T99" t="s">
        <v>1497</v>
      </c>
      <c r="U99">
        <v>0</v>
      </c>
      <c r="V99">
        <v>1297.5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</row>
    <row r="100" spans="1:30" x14ac:dyDescent="0.25">
      <c r="A100" t="s">
        <v>1491</v>
      </c>
      <c r="B100" t="s">
        <v>190</v>
      </c>
      <c r="C100" t="s">
        <v>1537</v>
      </c>
      <c r="E100" t="s">
        <v>388</v>
      </c>
      <c r="F100" t="s">
        <v>1493</v>
      </c>
      <c r="G100" t="s">
        <v>1494</v>
      </c>
      <c r="H100" t="s">
        <v>1495</v>
      </c>
      <c r="I100" t="s">
        <v>1538</v>
      </c>
      <c r="J100">
        <v>4122.96</v>
      </c>
      <c r="K100">
        <v>3009.76</v>
      </c>
      <c r="L100">
        <v>1113.2</v>
      </c>
      <c r="M100">
        <v>0.27000019400000003</v>
      </c>
      <c r="N100">
        <v>20</v>
      </c>
      <c r="O100">
        <v>0.46300000000000002</v>
      </c>
      <c r="P100">
        <v>2E-3</v>
      </c>
      <c r="Q100">
        <v>36767.25</v>
      </c>
      <c r="R100" t="s">
        <v>809</v>
      </c>
      <c r="T100" t="s">
        <v>1497</v>
      </c>
      <c r="U100">
        <v>4085.25</v>
      </c>
      <c r="V100">
        <v>40852.5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</row>
    <row r="101" spans="1:30" x14ac:dyDescent="0.25">
      <c r="A101" t="s">
        <v>1491</v>
      </c>
      <c r="B101" t="s">
        <v>190</v>
      </c>
      <c r="C101" t="s">
        <v>1537</v>
      </c>
      <c r="D101" t="s">
        <v>1539</v>
      </c>
      <c r="E101" t="s">
        <v>388</v>
      </c>
      <c r="F101" t="s">
        <v>1499</v>
      </c>
      <c r="G101" t="s">
        <v>1494</v>
      </c>
      <c r="H101" t="s">
        <v>1495</v>
      </c>
      <c r="I101" t="s">
        <v>1538</v>
      </c>
      <c r="J101">
        <v>4122.96</v>
      </c>
      <c r="K101">
        <v>3009.76</v>
      </c>
      <c r="L101">
        <v>1113.2</v>
      </c>
      <c r="M101">
        <v>0.27000019400000003</v>
      </c>
      <c r="N101">
        <v>20</v>
      </c>
      <c r="O101">
        <v>0.46300000000000002</v>
      </c>
      <c r="P101">
        <v>2E-3</v>
      </c>
      <c r="Q101">
        <v>36767.25</v>
      </c>
      <c r="R101" t="s">
        <v>809</v>
      </c>
      <c r="T101" t="s">
        <v>1497</v>
      </c>
      <c r="U101">
        <v>4085.25</v>
      </c>
      <c r="V101">
        <v>40852.5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</row>
    <row r="102" spans="1:30" x14ac:dyDescent="0.25">
      <c r="A102" t="s">
        <v>1491</v>
      </c>
      <c r="B102" t="s">
        <v>190</v>
      </c>
      <c r="C102" t="s">
        <v>1537</v>
      </c>
      <c r="E102" t="s">
        <v>388</v>
      </c>
      <c r="F102" t="s">
        <v>1493</v>
      </c>
      <c r="G102" t="s">
        <v>1500</v>
      </c>
      <c r="H102" t="s">
        <v>1495</v>
      </c>
      <c r="I102" t="s">
        <v>1538</v>
      </c>
      <c r="J102">
        <v>2543.3200000000002</v>
      </c>
      <c r="K102">
        <v>1856.62</v>
      </c>
      <c r="L102">
        <v>686.7</v>
      </c>
      <c r="M102">
        <v>0.27000141500000002</v>
      </c>
      <c r="N102">
        <v>20</v>
      </c>
      <c r="O102">
        <v>0.28599999999999998</v>
      </c>
      <c r="P102">
        <v>1E-3</v>
      </c>
      <c r="Q102">
        <v>27758.25</v>
      </c>
      <c r="R102" t="s">
        <v>809</v>
      </c>
      <c r="T102" t="s">
        <v>1497</v>
      </c>
      <c r="U102">
        <v>3084.25</v>
      </c>
      <c r="V102">
        <v>30842.5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</row>
    <row r="103" spans="1:30" x14ac:dyDescent="0.25">
      <c r="A103" t="s">
        <v>1491</v>
      </c>
      <c r="B103" t="s">
        <v>190</v>
      </c>
      <c r="C103" t="s">
        <v>1537</v>
      </c>
      <c r="D103" t="s">
        <v>1539</v>
      </c>
      <c r="E103" t="s">
        <v>388</v>
      </c>
      <c r="F103" t="s">
        <v>1499</v>
      </c>
      <c r="G103" t="s">
        <v>1500</v>
      </c>
      <c r="H103" t="s">
        <v>1495</v>
      </c>
      <c r="I103" t="s">
        <v>1538</v>
      </c>
      <c r="J103">
        <v>2543.3200000000002</v>
      </c>
      <c r="K103">
        <v>1856.62</v>
      </c>
      <c r="L103">
        <v>686.7</v>
      </c>
      <c r="M103">
        <v>0.27000141500000002</v>
      </c>
      <c r="N103">
        <v>20</v>
      </c>
      <c r="O103">
        <v>0.28599999999999998</v>
      </c>
      <c r="P103">
        <v>1E-3</v>
      </c>
      <c r="Q103">
        <v>27758.25</v>
      </c>
      <c r="R103" t="s">
        <v>809</v>
      </c>
      <c r="T103" t="s">
        <v>1497</v>
      </c>
      <c r="U103">
        <v>3084.25</v>
      </c>
      <c r="V103">
        <v>30842.5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</row>
    <row r="104" spans="1:30" x14ac:dyDescent="0.25">
      <c r="A104" t="s">
        <v>1491</v>
      </c>
      <c r="B104" t="s">
        <v>190</v>
      </c>
      <c r="C104" t="s">
        <v>1537</v>
      </c>
      <c r="E104" t="s">
        <v>388</v>
      </c>
      <c r="F104" t="s">
        <v>1493</v>
      </c>
      <c r="G104" t="s">
        <v>1501</v>
      </c>
      <c r="H104" t="s">
        <v>1495</v>
      </c>
      <c r="I104" t="s">
        <v>1538</v>
      </c>
      <c r="J104">
        <v>6178.82</v>
      </c>
      <c r="K104">
        <v>4510.54</v>
      </c>
      <c r="L104">
        <v>1668.28</v>
      </c>
      <c r="M104">
        <v>0.269999773</v>
      </c>
      <c r="N104">
        <v>20</v>
      </c>
      <c r="O104">
        <v>0.69399999999999995</v>
      </c>
      <c r="P104">
        <v>3.0000000000000001E-3</v>
      </c>
      <c r="Q104">
        <v>44668.93</v>
      </c>
      <c r="R104" t="s">
        <v>809</v>
      </c>
      <c r="T104" t="s">
        <v>1497</v>
      </c>
      <c r="U104">
        <v>4963.21</v>
      </c>
      <c r="V104">
        <v>49632.14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</row>
    <row r="105" spans="1:30" x14ac:dyDescent="0.25">
      <c r="A105" t="s">
        <v>1491</v>
      </c>
      <c r="B105" t="s">
        <v>190</v>
      </c>
      <c r="C105" t="s">
        <v>1537</v>
      </c>
      <c r="D105" t="s">
        <v>1539</v>
      </c>
      <c r="E105" t="s">
        <v>388</v>
      </c>
      <c r="F105" t="s">
        <v>1499</v>
      </c>
      <c r="G105" t="s">
        <v>1501</v>
      </c>
      <c r="H105" t="s">
        <v>1495</v>
      </c>
      <c r="I105" t="s">
        <v>1538</v>
      </c>
      <c r="J105">
        <v>6178.82</v>
      </c>
      <c r="K105">
        <v>4510.54</v>
      </c>
      <c r="L105">
        <v>1668.28</v>
      </c>
      <c r="M105">
        <v>0.269999773</v>
      </c>
      <c r="N105">
        <v>20</v>
      </c>
      <c r="O105">
        <v>0.69399999999999995</v>
      </c>
      <c r="P105">
        <v>3.0000000000000001E-3</v>
      </c>
      <c r="Q105">
        <v>44668.93</v>
      </c>
      <c r="R105" t="s">
        <v>809</v>
      </c>
      <c r="T105" t="s">
        <v>1497</v>
      </c>
      <c r="U105">
        <v>4963.21</v>
      </c>
      <c r="V105">
        <v>49632.14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</row>
    <row r="106" spans="1:30" x14ac:dyDescent="0.25">
      <c r="A106" t="s">
        <v>1491</v>
      </c>
      <c r="B106" t="s">
        <v>234</v>
      </c>
      <c r="C106" t="s">
        <v>1540</v>
      </c>
      <c r="E106" t="s">
        <v>388</v>
      </c>
      <c r="F106" t="s">
        <v>1493</v>
      </c>
      <c r="G106" t="s">
        <v>1494</v>
      </c>
      <c r="H106" t="s">
        <v>1495</v>
      </c>
      <c r="I106" t="s">
        <v>1496</v>
      </c>
      <c r="J106">
        <v>3481.89</v>
      </c>
      <c r="K106">
        <v>3377.43</v>
      </c>
      <c r="L106">
        <v>104.46</v>
      </c>
      <c r="M106">
        <v>3.0000948E-2</v>
      </c>
      <c r="N106">
        <v>15</v>
      </c>
      <c r="O106">
        <v>1.2E-2</v>
      </c>
      <c r="P106">
        <v>2.8000000000000001E-2</v>
      </c>
      <c r="Q106">
        <v>18.52</v>
      </c>
      <c r="R106" t="s">
        <v>383</v>
      </c>
      <c r="T106" t="s">
        <v>1517</v>
      </c>
      <c r="U106">
        <v>0</v>
      </c>
      <c r="V106">
        <v>18.52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</row>
    <row r="107" spans="1:30" x14ac:dyDescent="0.25">
      <c r="A107" t="s">
        <v>1491</v>
      </c>
      <c r="B107" t="s">
        <v>234</v>
      </c>
      <c r="C107" t="s">
        <v>1540</v>
      </c>
      <c r="D107" t="s">
        <v>1541</v>
      </c>
      <c r="E107" t="s">
        <v>388</v>
      </c>
      <c r="F107" t="s">
        <v>1499</v>
      </c>
      <c r="G107" t="s">
        <v>1494</v>
      </c>
      <c r="H107" t="s">
        <v>1495</v>
      </c>
      <c r="I107" t="s">
        <v>1496</v>
      </c>
      <c r="J107">
        <v>3481.89</v>
      </c>
      <c r="K107">
        <v>3377.43</v>
      </c>
      <c r="L107">
        <v>104.46</v>
      </c>
      <c r="M107">
        <v>3.0000948E-2</v>
      </c>
      <c r="N107">
        <v>15</v>
      </c>
      <c r="O107">
        <v>1.2E-2</v>
      </c>
      <c r="P107">
        <v>2.8000000000000001E-2</v>
      </c>
      <c r="Q107">
        <v>18.52</v>
      </c>
      <c r="R107" t="s">
        <v>383</v>
      </c>
      <c r="T107" t="s">
        <v>1517</v>
      </c>
      <c r="U107">
        <v>0</v>
      </c>
      <c r="V107">
        <v>18.52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</row>
    <row r="108" spans="1:30" x14ac:dyDescent="0.25">
      <c r="A108" t="s">
        <v>1491</v>
      </c>
      <c r="B108" t="s">
        <v>234</v>
      </c>
      <c r="C108" t="s">
        <v>1540</v>
      </c>
      <c r="E108" t="s">
        <v>388</v>
      </c>
      <c r="F108" t="s">
        <v>1493</v>
      </c>
      <c r="G108" t="s">
        <v>1500</v>
      </c>
      <c r="H108" t="s">
        <v>1495</v>
      </c>
      <c r="I108" t="s">
        <v>1496</v>
      </c>
      <c r="J108">
        <v>1660.75</v>
      </c>
      <c r="K108">
        <v>1610.93</v>
      </c>
      <c r="L108">
        <v>49.82</v>
      </c>
      <c r="M108">
        <v>2.9998495E-2</v>
      </c>
      <c r="N108">
        <v>15</v>
      </c>
      <c r="O108">
        <v>6.0000000000000001E-3</v>
      </c>
      <c r="P108">
        <v>1.2999999999999999E-2</v>
      </c>
      <c r="Q108">
        <v>18.52</v>
      </c>
      <c r="R108" t="s">
        <v>383</v>
      </c>
      <c r="T108" t="s">
        <v>1517</v>
      </c>
      <c r="U108">
        <v>0</v>
      </c>
      <c r="V108">
        <v>18.52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</row>
    <row r="109" spans="1:30" x14ac:dyDescent="0.25">
      <c r="A109" t="s">
        <v>1491</v>
      </c>
      <c r="B109" t="s">
        <v>234</v>
      </c>
      <c r="C109" t="s">
        <v>1540</v>
      </c>
      <c r="D109" t="s">
        <v>1541</v>
      </c>
      <c r="E109" t="s">
        <v>388</v>
      </c>
      <c r="F109" t="s">
        <v>1499</v>
      </c>
      <c r="G109" t="s">
        <v>1500</v>
      </c>
      <c r="H109" t="s">
        <v>1495</v>
      </c>
      <c r="I109" t="s">
        <v>1496</v>
      </c>
      <c r="J109">
        <v>1660.75</v>
      </c>
      <c r="K109">
        <v>1610.93</v>
      </c>
      <c r="L109">
        <v>49.82</v>
      </c>
      <c r="M109">
        <v>2.9998495E-2</v>
      </c>
      <c r="N109">
        <v>15</v>
      </c>
      <c r="O109">
        <v>6.0000000000000001E-3</v>
      </c>
      <c r="P109">
        <v>1.2999999999999999E-2</v>
      </c>
      <c r="Q109">
        <v>18.52</v>
      </c>
      <c r="R109" t="s">
        <v>383</v>
      </c>
      <c r="T109" t="s">
        <v>1517</v>
      </c>
      <c r="U109">
        <v>0</v>
      </c>
      <c r="V109">
        <v>18.52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</row>
    <row r="110" spans="1:30" x14ac:dyDescent="0.25">
      <c r="A110" t="s">
        <v>1491</v>
      </c>
      <c r="B110" t="s">
        <v>234</v>
      </c>
      <c r="C110" t="s">
        <v>1540</v>
      </c>
      <c r="E110" t="s">
        <v>388</v>
      </c>
      <c r="F110" t="s">
        <v>1493</v>
      </c>
      <c r="G110" t="s">
        <v>1501</v>
      </c>
      <c r="H110" t="s">
        <v>1495</v>
      </c>
      <c r="I110" t="s">
        <v>1496</v>
      </c>
      <c r="J110">
        <v>2993.2</v>
      </c>
      <c r="K110">
        <v>2903.4</v>
      </c>
      <c r="L110">
        <v>89.8</v>
      </c>
      <c r="M110">
        <v>3.0001336E-2</v>
      </c>
      <c r="N110">
        <v>15</v>
      </c>
      <c r="O110">
        <v>0.01</v>
      </c>
      <c r="P110">
        <v>2.4E-2</v>
      </c>
      <c r="Q110">
        <v>18.52</v>
      </c>
      <c r="R110" t="s">
        <v>383</v>
      </c>
      <c r="T110" t="s">
        <v>1517</v>
      </c>
      <c r="U110">
        <v>0</v>
      </c>
      <c r="V110">
        <v>18.52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</row>
    <row r="111" spans="1:30" x14ac:dyDescent="0.25">
      <c r="A111" t="s">
        <v>1491</v>
      </c>
      <c r="B111" t="s">
        <v>234</v>
      </c>
      <c r="C111" t="s">
        <v>1540</v>
      </c>
      <c r="D111" t="s">
        <v>1541</v>
      </c>
      <c r="E111" t="s">
        <v>388</v>
      </c>
      <c r="F111" t="s">
        <v>1499</v>
      </c>
      <c r="G111" t="s">
        <v>1501</v>
      </c>
      <c r="H111" t="s">
        <v>1495</v>
      </c>
      <c r="I111" t="s">
        <v>1496</v>
      </c>
      <c r="J111">
        <v>2993.2</v>
      </c>
      <c r="K111">
        <v>2903.4</v>
      </c>
      <c r="L111">
        <v>89.8</v>
      </c>
      <c r="M111">
        <v>3.0001336E-2</v>
      </c>
      <c r="N111">
        <v>15</v>
      </c>
      <c r="O111">
        <v>0.01</v>
      </c>
      <c r="P111">
        <v>2.4E-2</v>
      </c>
      <c r="Q111">
        <v>18.52</v>
      </c>
      <c r="R111" t="s">
        <v>383</v>
      </c>
      <c r="T111" t="s">
        <v>1517</v>
      </c>
      <c r="U111">
        <v>0</v>
      </c>
      <c r="V111">
        <v>18.52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</row>
    <row r="112" spans="1:30" x14ac:dyDescent="0.25">
      <c r="A112" t="s">
        <v>1491</v>
      </c>
      <c r="B112" t="s">
        <v>236</v>
      </c>
      <c r="C112" t="s">
        <v>1542</v>
      </c>
      <c r="E112" t="s">
        <v>388</v>
      </c>
      <c r="F112" t="s">
        <v>1493</v>
      </c>
      <c r="G112" t="s">
        <v>1494</v>
      </c>
      <c r="H112" t="s">
        <v>1495</v>
      </c>
      <c r="I112" t="s">
        <v>1496</v>
      </c>
      <c r="J112">
        <v>1455</v>
      </c>
      <c r="K112">
        <v>1083.79</v>
      </c>
      <c r="L112">
        <v>371.21</v>
      </c>
      <c r="M112">
        <v>0.25512714800000003</v>
      </c>
      <c r="N112">
        <v>6</v>
      </c>
      <c r="O112">
        <v>0.154</v>
      </c>
      <c r="P112">
        <v>1E-3</v>
      </c>
      <c r="Q112">
        <v>331.29</v>
      </c>
      <c r="R112" t="s">
        <v>874</v>
      </c>
      <c r="T112" t="s">
        <v>874</v>
      </c>
      <c r="U112">
        <v>0</v>
      </c>
      <c r="V112">
        <v>331.29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</row>
    <row r="113" spans="1:30" x14ac:dyDescent="0.25">
      <c r="A113" t="s">
        <v>1491</v>
      </c>
      <c r="B113" t="s">
        <v>236</v>
      </c>
      <c r="C113" t="s">
        <v>1542</v>
      </c>
      <c r="D113" t="s">
        <v>1543</v>
      </c>
      <c r="E113" t="s">
        <v>388</v>
      </c>
      <c r="F113" t="s">
        <v>1499</v>
      </c>
      <c r="G113" t="s">
        <v>1494</v>
      </c>
      <c r="H113" t="s">
        <v>1495</v>
      </c>
      <c r="I113" t="s">
        <v>1496</v>
      </c>
      <c r="J113">
        <v>1455</v>
      </c>
      <c r="K113">
        <v>1083.79</v>
      </c>
      <c r="L113">
        <v>371.21</v>
      </c>
      <c r="M113">
        <v>0.25512714800000003</v>
      </c>
      <c r="N113">
        <v>6</v>
      </c>
      <c r="O113">
        <v>0.154</v>
      </c>
      <c r="P113">
        <v>1E-3</v>
      </c>
      <c r="Q113">
        <v>331.29</v>
      </c>
      <c r="R113" t="s">
        <v>874</v>
      </c>
      <c r="T113" t="s">
        <v>874</v>
      </c>
      <c r="U113">
        <v>0</v>
      </c>
      <c r="V113">
        <v>331.29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</row>
    <row r="114" spans="1:30" x14ac:dyDescent="0.25">
      <c r="A114" t="s">
        <v>1491</v>
      </c>
      <c r="B114" t="s">
        <v>236</v>
      </c>
      <c r="C114" t="s">
        <v>1542</v>
      </c>
      <c r="E114" t="s">
        <v>388</v>
      </c>
      <c r="F114" t="s">
        <v>1493</v>
      </c>
      <c r="G114" t="s">
        <v>1500</v>
      </c>
      <c r="H114" t="s">
        <v>1495</v>
      </c>
      <c r="I114" t="s">
        <v>1496</v>
      </c>
      <c r="J114">
        <v>1930</v>
      </c>
      <c r="K114">
        <v>1558.79</v>
      </c>
      <c r="L114">
        <v>371.21</v>
      </c>
      <c r="M114">
        <v>0.19233678800000001</v>
      </c>
      <c r="N114">
        <v>6</v>
      </c>
      <c r="O114">
        <v>0.154</v>
      </c>
      <c r="P114">
        <v>1E-3</v>
      </c>
      <c r="Q114">
        <v>331.29</v>
      </c>
      <c r="R114" t="s">
        <v>874</v>
      </c>
      <c r="T114" t="s">
        <v>874</v>
      </c>
      <c r="U114">
        <v>0</v>
      </c>
      <c r="V114">
        <v>331.29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</row>
    <row r="115" spans="1:30" x14ac:dyDescent="0.25">
      <c r="A115" t="s">
        <v>1491</v>
      </c>
      <c r="B115" t="s">
        <v>236</v>
      </c>
      <c r="C115" t="s">
        <v>1542</v>
      </c>
      <c r="D115" t="s">
        <v>1543</v>
      </c>
      <c r="E115" t="s">
        <v>388</v>
      </c>
      <c r="F115" t="s">
        <v>1499</v>
      </c>
      <c r="G115" t="s">
        <v>1500</v>
      </c>
      <c r="H115" t="s">
        <v>1495</v>
      </c>
      <c r="I115" t="s">
        <v>1496</v>
      </c>
      <c r="J115">
        <v>1930</v>
      </c>
      <c r="K115">
        <v>1558.79</v>
      </c>
      <c r="L115">
        <v>371.21</v>
      </c>
      <c r="M115">
        <v>0.19233678800000001</v>
      </c>
      <c r="N115">
        <v>6</v>
      </c>
      <c r="O115">
        <v>0.154</v>
      </c>
      <c r="P115">
        <v>1E-3</v>
      </c>
      <c r="Q115">
        <v>331.29</v>
      </c>
      <c r="R115" t="s">
        <v>874</v>
      </c>
      <c r="T115" t="s">
        <v>874</v>
      </c>
      <c r="U115">
        <v>0</v>
      </c>
      <c r="V115">
        <v>331.29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</row>
    <row r="116" spans="1:30" x14ac:dyDescent="0.25">
      <c r="A116" t="s">
        <v>1491</v>
      </c>
      <c r="B116" t="s">
        <v>236</v>
      </c>
      <c r="C116" t="s">
        <v>1542</v>
      </c>
      <c r="E116" t="s">
        <v>388</v>
      </c>
      <c r="F116" t="s">
        <v>1493</v>
      </c>
      <c r="G116" t="s">
        <v>1501</v>
      </c>
      <c r="H116" t="s">
        <v>1495</v>
      </c>
      <c r="I116" t="s">
        <v>1496</v>
      </c>
      <c r="J116">
        <v>1455</v>
      </c>
      <c r="K116">
        <v>1083.79</v>
      </c>
      <c r="L116">
        <v>371.21</v>
      </c>
      <c r="M116">
        <v>0.25512714800000003</v>
      </c>
      <c r="N116">
        <v>6</v>
      </c>
      <c r="O116">
        <v>0.154</v>
      </c>
      <c r="P116">
        <v>1E-3</v>
      </c>
      <c r="Q116">
        <v>331.29</v>
      </c>
      <c r="R116" t="s">
        <v>874</v>
      </c>
      <c r="T116" t="s">
        <v>874</v>
      </c>
      <c r="U116">
        <v>0</v>
      </c>
      <c r="V116">
        <v>331.29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</row>
    <row r="117" spans="1:30" x14ac:dyDescent="0.25">
      <c r="A117" t="s">
        <v>1491</v>
      </c>
      <c r="B117" t="s">
        <v>236</v>
      </c>
      <c r="C117" t="s">
        <v>1542</v>
      </c>
      <c r="D117" t="s">
        <v>1543</v>
      </c>
      <c r="E117" t="s">
        <v>388</v>
      </c>
      <c r="F117" t="s">
        <v>1499</v>
      </c>
      <c r="G117" t="s">
        <v>1501</v>
      </c>
      <c r="H117" t="s">
        <v>1495</v>
      </c>
      <c r="I117" t="s">
        <v>1496</v>
      </c>
      <c r="J117">
        <v>1455</v>
      </c>
      <c r="K117">
        <v>1083.79</v>
      </c>
      <c r="L117">
        <v>371.21</v>
      </c>
      <c r="M117">
        <v>0.25512714800000003</v>
      </c>
      <c r="N117">
        <v>6</v>
      </c>
      <c r="O117">
        <v>0.154</v>
      </c>
      <c r="P117">
        <v>1E-3</v>
      </c>
      <c r="Q117">
        <v>331.29</v>
      </c>
      <c r="R117" t="s">
        <v>874</v>
      </c>
      <c r="T117" t="s">
        <v>874</v>
      </c>
      <c r="U117">
        <v>0</v>
      </c>
      <c r="V117">
        <v>331.29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</row>
    <row r="118" spans="1:30" x14ac:dyDescent="0.25">
      <c r="A118" t="s">
        <v>1507</v>
      </c>
      <c r="B118" t="s">
        <v>160</v>
      </c>
      <c r="C118" t="s">
        <v>1544</v>
      </c>
      <c r="D118" t="s">
        <v>1545</v>
      </c>
      <c r="E118" t="s">
        <v>388</v>
      </c>
      <c r="F118" t="s">
        <v>1510</v>
      </c>
      <c r="G118" t="s">
        <v>1494</v>
      </c>
      <c r="H118" t="s">
        <v>1495</v>
      </c>
      <c r="I118" t="s">
        <v>1521</v>
      </c>
      <c r="J118">
        <v>361.75</v>
      </c>
      <c r="K118">
        <v>327.75</v>
      </c>
      <c r="L118">
        <v>34</v>
      </c>
      <c r="M118">
        <v>9.3987559999999998E-2</v>
      </c>
      <c r="N118">
        <v>17</v>
      </c>
      <c r="O118">
        <v>5.0000000000000001E-3</v>
      </c>
      <c r="P118">
        <v>4.0000000000000001E-3</v>
      </c>
      <c r="Q118">
        <v>41.15</v>
      </c>
      <c r="R118" t="s">
        <v>556</v>
      </c>
      <c r="S118" t="s">
        <v>556</v>
      </c>
      <c r="U118">
        <v>0</v>
      </c>
      <c r="V118">
        <v>41.15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</row>
    <row r="119" spans="1:30" x14ac:dyDescent="0.25">
      <c r="A119" t="s">
        <v>1507</v>
      </c>
      <c r="B119" t="s">
        <v>160</v>
      </c>
      <c r="C119" t="s">
        <v>1544</v>
      </c>
      <c r="D119" t="s">
        <v>1545</v>
      </c>
      <c r="E119" t="s">
        <v>388</v>
      </c>
      <c r="F119" t="s">
        <v>1499</v>
      </c>
      <c r="G119" t="s">
        <v>1494</v>
      </c>
      <c r="H119" t="s">
        <v>1495</v>
      </c>
      <c r="I119" t="s">
        <v>1521</v>
      </c>
      <c r="J119">
        <v>361.75</v>
      </c>
      <c r="K119">
        <v>327.75</v>
      </c>
      <c r="L119">
        <v>34</v>
      </c>
      <c r="M119">
        <v>9.3987559999999998E-2</v>
      </c>
      <c r="N119">
        <v>17</v>
      </c>
      <c r="O119">
        <v>5.0000000000000001E-3</v>
      </c>
      <c r="P119">
        <v>4.0000000000000001E-3</v>
      </c>
      <c r="Q119">
        <v>41.15</v>
      </c>
      <c r="R119" t="s">
        <v>556</v>
      </c>
      <c r="S119" t="s">
        <v>556</v>
      </c>
      <c r="U119">
        <v>0</v>
      </c>
      <c r="V119">
        <v>41.15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</row>
    <row r="120" spans="1:30" x14ac:dyDescent="0.25">
      <c r="A120" t="s">
        <v>1507</v>
      </c>
      <c r="B120" t="s">
        <v>160</v>
      </c>
      <c r="C120" t="s">
        <v>1544</v>
      </c>
      <c r="D120" t="s">
        <v>1545</v>
      </c>
      <c r="E120" t="s">
        <v>388</v>
      </c>
      <c r="F120" t="s">
        <v>1510</v>
      </c>
      <c r="G120" t="s">
        <v>1500</v>
      </c>
      <c r="H120" t="s">
        <v>1495</v>
      </c>
      <c r="I120" t="s">
        <v>1521</v>
      </c>
      <c r="J120">
        <v>361.75</v>
      </c>
      <c r="K120">
        <v>327.75</v>
      </c>
      <c r="L120">
        <v>34</v>
      </c>
      <c r="M120">
        <v>9.3987559999999998E-2</v>
      </c>
      <c r="N120">
        <v>17</v>
      </c>
      <c r="O120">
        <v>4.0000000000000001E-3</v>
      </c>
      <c r="P120">
        <v>4.0000000000000001E-3</v>
      </c>
      <c r="Q120">
        <v>41.15</v>
      </c>
      <c r="R120" t="s">
        <v>556</v>
      </c>
      <c r="S120" t="s">
        <v>556</v>
      </c>
      <c r="U120">
        <v>0</v>
      </c>
      <c r="V120">
        <v>41.15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</row>
    <row r="121" spans="1:30" x14ac:dyDescent="0.25">
      <c r="A121" t="s">
        <v>1507</v>
      </c>
      <c r="B121" t="s">
        <v>160</v>
      </c>
      <c r="C121" t="s">
        <v>1544</v>
      </c>
      <c r="D121" t="s">
        <v>1545</v>
      </c>
      <c r="E121" t="s">
        <v>388</v>
      </c>
      <c r="F121" t="s">
        <v>1499</v>
      </c>
      <c r="G121" t="s">
        <v>1500</v>
      </c>
      <c r="H121" t="s">
        <v>1495</v>
      </c>
      <c r="I121" t="s">
        <v>1521</v>
      </c>
      <c r="J121">
        <v>361.75</v>
      </c>
      <c r="K121">
        <v>327.75</v>
      </c>
      <c r="L121">
        <v>34</v>
      </c>
      <c r="M121">
        <v>9.3987559999999998E-2</v>
      </c>
      <c r="N121">
        <v>17</v>
      </c>
      <c r="O121">
        <v>4.0000000000000001E-3</v>
      </c>
      <c r="P121">
        <v>4.0000000000000001E-3</v>
      </c>
      <c r="Q121">
        <v>41.15</v>
      </c>
      <c r="R121" t="s">
        <v>556</v>
      </c>
      <c r="S121" t="s">
        <v>556</v>
      </c>
      <c r="U121">
        <v>0</v>
      </c>
      <c r="V121">
        <v>41.15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</row>
    <row r="122" spans="1:30" x14ac:dyDescent="0.25">
      <c r="A122" t="s">
        <v>1507</v>
      </c>
      <c r="B122" t="s">
        <v>160</v>
      </c>
      <c r="C122" t="s">
        <v>1544</v>
      </c>
      <c r="D122" t="s">
        <v>1545</v>
      </c>
      <c r="E122" t="s">
        <v>388</v>
      </c>
      <c r="F122" t="s">
        <v>1510</v>
      </c>
      <c r="G122" t="s">
        <v>1501</v>
      </c>
      <c r="H122" t="s">
        <v>1495</v>
      </c>
      <c r="I122" t="s">
        <v>1521</v>
      </c>
      <c r="J122">
        <v>361.75</v>
      </c>
      <c r="K122">
        <v>327.75</v>
      </c>
      <c r="L122">
        <v>34</v>
      </c>
      <c r="M122">
        <v>9.3987559999999998E-2</v>
      </c>
      <c r="N122">
        <v>17</v>
      </c>
      <c r="O122">
        <v>4.0000000000000001E-3</v>
      </c>
      <c r="P122">
        <v>4.0000000000000001E-3</v>
      </c>
      <c r="Q122">
        <v>41.15</v>
      </c>
      <c r="R122" t="s">
        <v>556</v>
      </c>
      <c r="S122" t="s">
        <v>556</v>
      </c>
      <c r="U122">
        <v>0</v>
      </c>
      <c r="V122">
        <v>41.15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</row>
    <row r="123" spans="1:30" x14ac:dyDescent="0.25">
      <c r="A123" t="s">
        <v>1507</v>
      </c>
      <c r="B123" t="s">
        <v>160</v>
      </c>
      <c r="C123" t="s">
        <v>1544</v>
      </c>
      <c r="D123" t="s">
        <v>1545</v>
      </c>
      <c r="E123" t="s">
        <v>388</v>
      </c>
      <c r="F123" t="s">
        <v>1499</v>
      </c>
      <c r="G123" t="s">
        <v>1501</v>
      </c>
      <c r="H123" t="s">
        <v>1495</v>
      </c>
      <c r="I123" t="s">
        <v>1521</v>
      </c>
      <c r="J123">
        <v>361.75</v>
      </c>
      <c r="K123">
        <v>327.75</v>
      </c>
      <c r="L123">
        <v>34</v>
      </c>
      <c r="M123">
        <v>9.3987559999999998E-2</v>
      </c>
      <c r="N123">
        <v>17</v>
      </c>
      <c r="O123">
        <v>4.0000000000000001E-3</v>
      </c>
      <c r="P123">
        <v>4.0000000000000001E-3</v>
      </c>
      <c r="Q123">
        <v>41.15</v>
      </c>
      <c r="R123" t="s">
        <v>556</v>
      </c>
      <c r="S123" t="s">
        <v>556</v>
      </c>
      <c r="U123">
        <v>0</v>
      </c>
      <c r="V123">
        <v>41.15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</row>
    <row r="124" spans="1:30" x14ac:dyDescent="0.25">
      <c r="A124" t="s">
        <v>1507</v>
      </c>
      <c r="B124" t="s">
        <v>142</v>
      </c>
      <c r="C124" t="s">
        <v>1546</v>
      </c>
      <c r="D124" t="s">
        <v>1547</v>
      </c>
      <c r="E124" t="s">
        <v>388</v>
      </c>
      <c r="F124" t="s">
        <v>1510</v>
      </c>
      <c r="G124" t="s">
        <v>1494</v>
      </c>
      <c r="H124" t="s">
        <v>1495</v>
      </c>
      <c r="I124" t="s">
        <v>1548</v>
      </c>
      <c r="J124">
        <v>57.28</v>
      </c>
      <c r="K124">
        <v>36.21</v>
      </c>
      <c r="L124">
        <v>21.07</v>
      </c>
      <c r="M124">
        <v>0.36784217899999999</v>
      </c>
      <c r="N124">
        <v>10</v>
      </c>
      <c r="O124">
        <v>7.0000000000000001E-3</v>
      </c>
      <c r="P124">
        <v>2E-3</v>
      </c>
      <c r="Q124">
        <v>58.64</v>
      </c>
      <c r="R124" t="s">
        <v>837</v>
      </c>
      <c r="S124" t="s">
        <v>1604</v>
      </c>
      <c r="U124">
        <v>0</v>
      </c>
      <c r="V124">
        <v>58.64</v>
      </c>
      <c r="W124">
        <v>0</v>
      </c>
      <c r="X124">
        <v>0</v>
      </c>
      <c r="Y124">
        <v>0</v>
      </c>
      <c r="Z124">
        <v>17.591999999999999</v>
      </c>
      <c r="AA124">
        <v>0</v>
      </c>
      <c r="AB124">
        <v>0</v>
      </c>
      <c r="AC124">
        <v>1000</v>
      </c>
      <c r="AD124">
        <v>17.591999999999999</v>
      </c>
    </row>
    <row r="125" spans="1:30" x14ac:dyDescent="0.25">
      <c r="A125" t="s">
        <v>1507</v>
      </c>
      <c r="B125" t="s">
        <v>142</v>
      </c>
      <c r="C125" t="s">
        <v>1546</v>
      </c>
      <c r="D125" t="s">
        <v>1547</v>
      </c>
      <c r="E125" t="s">
        <v>388</v>
      </c>
      <c r="F125" t="s">
        <v>1499</v>
      </c>
      <c r="G125" t="s">
        <v>1494</v>
      </c>
      <c r="H125" t="s">
        <v>1495</v>
      </c>
      <c r="I125" t="s">
        <v>1548</v>
      </c>
      <c r="J125">
        <v>57.28</v>
      </c>
      <c r="K125">
        <v>36.21</v>
      </c>
      <c r="L125">
        <v>21.07</v>
      </c>
      <c r="M125">
        <v>0.36784217899999999</v>
      </c>
      <c r="N125">
        <v>10</v>
      </c>
      <c r="O125">
        <v>7.0000000000000001E-3</v>
      </c>
      <c r="P125">
        <v>2E-3</v>
      </c>
      <c r="Q125">
        <v>58.64</v>
      </c>
      <c r="R125" t="s">
        <v>837</v>
      </c>
      <c r="S125" t="s">
        <v>1604</v>
      </c>
      <c r="U125">
        <v>0</v>
      </c>
      <c r="V125">
        <v>58.64</v>
      </c>
      <c r="W125">
        <v>0</v>
      </c>
      <c r="X125">
        <v>0</v>
      </c>
      <c r="Y125">
        <v>0</v>
      </c>
      <c r="Z125">
        <v>17.591999999999999</v>
      </c>
      <c r="AA125">
        <v>0</v>
      </c>
      <c r="AB125">
        <v>0</v>
      </c>
      <c r="AC125">
        <v>1000</v>
      </c>
      <c r="AD125">
        <v>17.591999999999999</v>
      </c>
    </row>
    <row r="126" spans="1:30" x14ac:dyDescent="0.25">
      <c r="A126" t="s">
        <v>1507</v>
      </c>
      <c r="B126" t="s">
        <v>142</v>
      </c>
      <c r="C126" t="s">
        <v>1546</v>
      </c>
      <c r="D126" t="s">
        <v>1547</v>
      </c>
      <c r="E126" t="s">
        <v>388</v>
      </c>
      <c r="F126" t="s">
        <v>1510</v>
      </c>
      <c r="G126" t="s">
        <v>1500</v>
      </c>
      <c r="H126" t="s">
        <v>1495</v>
      </c>
      <c r="I126" t="s">
        <v>1548</v>
      </c>
      <c r="J126">
        <v>57.28</v>
      </c>
      <c r="K126">
        <v>36.21</v>
      </c>
      <c r="L126">
        <v>21.07</v>
      </c>
      <c r="M126">
        <v>0.36784217899999999</v>
      </c>
      <c r="N126">
        <v>10</v>
      </c>
      <c r="O126">
        <v>7.0000000000000001E-3</v>
      </c>
      <c r="P126">
        <v>2E-3</v>
      </c>
      <c r="Q126">
        <v>58.64</v>
      </c>
      <c r="R126" t="s">
        <v>837</v>
      </c>
      <c r="S126" t="s">
        <v>1604</v>
      </c>
      <c r="U126">
        <v>0</v>
      </c>
      <c r="V126">
        <v>58.64</v>
      </c>
      <c r="W126">
        <v>0</v>
      </c>
      <c r="X126">
        <v>0</v>
      </c>
      <c r="Y126">
        <v>0</v>
      </c>
      <c r="Z126">
        <v>17.591999999999999</v>
      </c>
      <c r="AA126">
        <v>0</v>
      </c>
      <c r="AB126">
        <v>0</v>
      </c>
      <c r="AC126">
        <v>1000</v>
      </c>
      <c r="AD126">
        <v>17.591999999999999</v>
      </c>
    </row>
    <row r="127" spans="1:30" x14ac:dyDescent="0.25">
      <c r="A127" t="s">
        <v>1507</v>
      </c>
      <c r="B127" t="s">
        <v>142</v>
      </c>
      <c r="C127" t="s">
        <v>1546</v>
      </c>
      <c r="D127" t="s">
        <v>1547</v>
      </c>
      <c r="E127" t="s">
        <v>388</v>
      </c>
      <c r="F127" t="s">
        <v>1499</v>
      </c>
      <c r="G127" t="s">
        <v>1500</v>
      </c>
      <c r="H127" t="s">
        <v>1495</v>
      </c>
      <c r="I127" t="s">
        <v>1548</v>
      </c>
      <c r="J127">
        <v>57.28</v>
      </c>
      <c r="K127">
        <v>36.21</v>
      </c>
      <c r="L127">
        <v>21.07</v>
      </c>
      <c r="M127">
        <v>0.36784217899999999</v>
      </c>
      <c r="N127">
        <v>10</v>
      </c>
      <c r="O127">
        <v>7.0000000000000001E-3</v>
      </c>
      <c r="P127">
        <v>2E-3</v>
      </c>
      <c r="Q127">
        <v>58.64</v>
      </c>
      <c r="R127" t="s">
        <v>837</v>
      </c>
      <c r="S127" t="s">
        <v>1604</v>
      </c>
      <c r="U127">
        <v>0</v>
      </c>
      <c r="V127">
        <v>58.64</v>
      </c>
      <c r="W127">
        <v>0</v>
      </c>
      <c r="X127">
        <v>0</v>
      </c>
      <c r="Y127">
        <v>0</v>
      </c>
      <c r="Z127">
        <v>17.591999999999999</v>
      </c>
      <c r="AA127">
        <v>0</v>
      </c>
      <c r="AB127">
        <v>0</v>
      </c>
      <c r="AC127">
        <v>1000</v>
      </c>
      <c r="AD127">
        <v>17.591999999999999</v>
      </c>
    </row>
    <row r="128" spans="1:30" x14ac:dyDescent="0.25">
      <c r="A128" t="s">
        <v>1507</v>
      </c>
      <c r="B128" t="s">
        <v>142</v>
      </c>
      <c r="C128" t="s">
        <v>1546</v>
      </c>
      <c r="D128" t="s">
        <v>1547</v>
      </c>
      <c r="E128" t="s">
        <v>388</v>
      </c>
      <c r="F128" t="s">
        <v>1510</v>
      </c>
      <c r="G128" t="s">
        <v>1501</v>
      </c>
      <c r="H128" t="s">
        <v>1495</v>
      </c>
      <c r="I128" t="s">
        <v>1548</v>
      </c>
      <c r="J128">
        <v>57.28</v>
      </c>
      <c r="K128">
        <v>36.21</v>
      </c>
      <c r="L128">
        <v>21.07</v>
      </c>
      <c r="M128">
        <v>0.36784217899999999</v>
      </c>
      <c r="N128">
        <v>10</v>
      </c>
      <c r="O128">
        <v>2E-3</v>
      </c>
      <c r="P128">
        <v>2E-3</v>
      </c>
      <c r="Q128">
        <v>58.64</v>
      </c>
      <c r="R128" t="s">
        <v>837</v>
      </c>
      <c r="S128" t="s">
        <v>1604</v>
      </c>
      <c r="U128">
        <v>0</v>
      </c>
      <c r="V128">
        <v>58.64</v>
      </c>
      <c r="W128">
        <v>0</v>
      </c>
      <c r="X128">
        <v>0</v>
      </c>
      <c r="Y128">
        <v>0</v>
      </c>
      <c r="Z128">
        <v>17.591999999999999</v>
      </c>
      <c r="AA128">
        <v>0</v>
      </c>
      <c r="AB128">
        <v>0</v>
      </c>
      <c r="AC128">
        <v>1000</v>
      </c>
      <c r="AD128">
        <v>17.591999999999999</v>
      </c>
    </row>
    <row r="129" spans="1:30" x14ac:dyDescent="0.25">
      <c r="A129" t="s">
        <v>1507</v>
      </c>
      <c r="B129" t="s">
        <v>142</v>
      </c>
      <c r="C129" t="s">
        <v>1546</v>
      </c>
      <c r="D129" t="s">
        <v>1547</v>
      </c>
      <c r="E129" t="s">
        <v>388</v>
      </c>
      <c r="F129" t="s">
        <v>1499</v>
      </c>
      <c r="G129" t="s">
        <v>1501</v>
      </c>
      <c r="H129" t="s">
        <v>1495</v>
      </c>
      <c r="I129" t="s">
        <v>1548</v>
      </c>
      <c r="J129">
        <v>57.28</v>
      </c>
      <c r="K129">
        <v>36.21</v>
      </c>
      <c r="L129">
        <v>21.07</v>
      </c>
      <c r="M129">
        <v>0.36784217899999999</v>
      </c>
      <c r="N129">
        <v>10</v>
      </c>
      <c r="O129">
        <v>2E-3</v>
      </c>
      <c r="P129">
        <v>2E-3</v>
      </c>
      <c r="Q129">
        <v>58.64</v>
      </c>
      <c r="R129" t="s">
        <v>837</v>
      </c>
      <c r="S129" t="s">
        <v>1604</v>
      </c>
      <c r="U129">
        <v>0</v>
      </c>
      <c r="V129">
        <v>58.64</v>
      </c>
      <c r="W129">
        <v>0</v>
      </c>
      <c r="X129">
        <v>0</v>
      </c>
      <c r="Y129">
        <v>0</v>
      </c>
      <c r="Z129">
        <v>17.591999999999999</v>
      </c>
      <c r="AA129">
        <v>0</v>
      </c>
      <c r="AB129">
        <v>0</v>
      </c>
      <c r="AC129">
        <v>1000</v>
      </c>
      <c r="AD129">
        <v>17.591999999999999</v>
      </c>
    </row>
    <row r="130" spans="1:30" x14ac:dyDescent="0.25">
      <c r="A130" t="s">
        <v>1507</v>
      </c>
      <c r="B130" t="s">
        <v>157</v>
      </c>
      <c r="C130" t="s">
        <v>1549</v>
      </c>
      <c r="D130" t="s">
        <v>1550</v>
      </c>
      <c r="E130" t="s">
        <v>388</v>
      </c>
      <c r="F130" t="s">
        <v>1510</v>
      </c>
      <c r="G130" t="s">
        <v>1494</v>
      </c>
      <c r="H130" t="s">
        <v>1495</v>
      </c>
      <c r="I130" t="s">
        <v>1505</v>
      </c>
      <c r="J130">
        <v>60.53</v>
      </c>
      <c r="K130">
        <v>53.02</v>
      </c>
      <c r="L130">
        <v>7.51</v>
      </c>
      <c r="M130">
        <v>0.124070709</v>
      </c>
      <c r="N130">
        <v>4</v>
      </c>
      <c r="O130">
        <v>1E-3</v>
      </c>
      <c r="P130">
        <v>1E-3</v>
      </c>
      <c r="Q130">
        <v>2.2400000000000002</v>
      </c>
      <c r="R130" t="s">
        <v>819</v>
      </c>
      <c r="S130" t="s">
        <v>1789</v>
      </c>
      <c r="U130">
        <v>0</v>
      </c>
      <c r="V130">
        <v>2.2400000000000002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</row>
    <row r="131" spans="1:30" x14ac:dyDescent="0.25">
      <c r="A131" t="s">
        <v>1507</v>
      </c>
      <c r="B131" t="s">
        <v>157</v>
      </c>
      <c r="C131" t="s">
        <v>1549</v>
      </c>
      <c r="D131" t="s">
        <v>1550</v>
      </c>
      <c r="E131" t="s">
        <v>388</v>
      </c>
      <c r="F131" t="s">
        <v>1499</v>
      </c>
      <c r="G131" t="s">
        <v>1494</v>
      </c>
      <c r="H131" t="s">
        <v>1495</v>
      </c>
      <c r="I131" t="s">
        <v>1505</v>
      </c>
      <c r="J131">
        <v>60.53</v>
      </c>
      <c r="K131">
        <v>53.02</v>
      </c>
      <c r="L131">
        <v>7.51</v>
      </c>
      <c r="M131">
        <v>0.124070709</v>
      </c>
      <c r="N131">
        <v>4</v>
      </c>
      <c r="O131">
        <v>1E-3</v>
      </c>
      <c r="P131">
        <v>1E-3</v>
      </c>
      <c r="Q131">
        <v>2.2400000000000002</v>
      </c>
      <c r="R131" t="s">
        <v>819</v>
      </c>
      <c r="S131" t="s">
        <v>1789</v>
      </c>
      <c r="U131">
        <v>0</v>
      </c>
      <c r="V131">
        <v>2.2400000000000002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</row>
    <row r="132" spans="1:30" x14ac:dyDescent="0.25">
      <c r="A132" t="s">
        <v>1507</v>
      </c>
      <c r="B132" t="s">
        <v>157</v>
      </c>
      <c r="C132" t="s">
        <v>1549</v>
      </c>
      <c r="D132" t="s">
        <v>1550</v>
      </c>
      <c r="E132" t="s">
        <v>388</v>
      </c>
      <c r="F132" t="s">
        <v>1510</v>
      </c>
      <c r="G132" t="s">
        <v>1500</v>
      </c>
      <c r="H132" t="s">
        <v>1495</v>
      </c>
      <c r="I132" t="s">
        <v>1505</v>
      </c>
      <c r="J132">
        <v>60.53</v>
      </c>
      <c r="K132">
        <v>53.02</v>
      </c>
      <c r="L132">
        <v>7.51</v>
      </c>
      <c r="M132">
        <v>0.124070709</v>
      </c>
      <c r="N132">
        <v>4</v>
      </c>
      <c r="O132">
        <v>1E-3</v>
      </c>
      <c r="P132">
        <v>1E-3</v>
      </c>
      <c r="Q132">
        <v>2.2400000000000002</v>
      </c>
      <c r="R132" t="s">
        <v>819</v>
      </c>
      <c r="S132" t="s">
        <v>1789</v>
      </c>
      <c r="U132">
        <v>0</v>
      </c>
      <c r="V132">
        <v>2.2400000000000002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</row>
    <row r="133" spans="1:30" x14ac:dyDescent="0.25">
      <c r="A133" t="s">
        <v>1507</v>
      </c>
      <c r="B133" t="s">
        <v>157</v>
      </c>
      <c r="C133" t="s">
        <v>1549</v>
      </c>
      <c r="D133" t="s">
        <v>1550</v>
      </c>
      <c r="E133" t="s">
        <v>388</v>
      </c>
      <c r="F133" t="s">
        <v>1499</v>
      </c>
      <c r="G133" t="s">
        <v>1500</v>
      </c>
      <c r="H133" t="s">
        <v>1495</v>
      </c>
      <c r="I133" t="s">
        <v>1505</v>
      </c>
      <c r="J133">
        <v>60.53</v>
      </c>
      <c r="K133">
        <v>53.02</v>
      </c>
      <c r="L133">
        <v>7.51</v>
      </c>
      <c r="M133">
        <v>0.124070709</v>
      </c>
      <c r="N133">
        <v>4</v>
      </c>
      <c r="O133">
        <v>1E-3</v>
      </c>
      <c r="P133">
        <v>1E-3</v>
      </c>
      <c r="Q133">
        <v>2.2400000000000002</v>
      </c>
      <c r="R133" t="s">
        <v>819</v>
      </c>
      <c r="S133" t="s">
        <v>1789</v>
      </c>
      <c r="U133">
        <v>0</v>
      </c>
      <c r="V133">
        <v>2.2400000000000002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</row>
    <row r="134" spans="1:30" x14ac:dyDescent="0.25">
      <c r="A134" t="s">
        <v>1507</v>
      </c>
      <c r="B134" t="s">
        <v>157</v>
      </c>
      <c r="C134" t="s">
        <v>1549</v>
      </c>
      <c r="D134" t="s">
        <v>1550</v>
      </c>
      <c r="E134" t="s">
        <v>388</v>
      </c>
      <c r="F134" t="s">
        <v>1510</v>
      </c>
      <c r="G134" t="s">
        <v>1501</v>
      </c>
      <c r="H134" t="s">
        <v>1495</v>
      </c>
      <c r="I134" t="s">
        <v>1505</v>
      </c>
      <c r="J134">
        <v>60.53</v>
      </c>
      <c r="K134">
        <v>53.02</v>
      </c>
      <c r="L134">
        <v>7.51</v>
      </c>
      <c r="M134">
        <v>0.124070709</v>
      </c>
      <c r="N134">
        <v>4</v>
      </c>
      <c r="O134">
        <v>1E-3</v>
      </c>
      <c r="P134">
        <v>1E-3</v>
      </c>
      <c r="Q134">
        <v>2.2400000000000002</v>
      </c>
      <c r="R134" t="s">
        <v>819</v>
      </c>
      <c r="S134" t="s">
        <v>1789</v>
      </c>
      <c r="U134">
        <v>0</v>
      </c>
      <c r="V134">
        <v>2.2400000000000002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</row>
    <row r="135" spans="1:30" x14ac:dyDescent="0.25">
      <c r="A135" t="s">
        <v>1507</v>
      </c>
      <c r="B135" t="s">
        <v>157</v>
      </c>
      <c r="C135" t="s">
        <v>1549</v>
      </c>
      <c r="D135" t="s">
        <v>1550</v>
      </c>
      <c r="E135" t="s">
        <v>388</v>
      </c>
      <c r="F135" t="s">
        <v>1499</v>
      </c>
      <c r="G135" t="s">
        <v>1501</v>
      </c>
      <c r="H135" t="s">
        <v>1495</v>
      </c>
      <c r="I135" t="s">
        <v>1505</v>
      </c>
      <c r="J135">
        <v>60.53</v>
      </c>
      <c r="K135">
        <v>53.02</v>
      </c>
      <c r="L135">
        <v>7.51</v>
      </c>
      <c r="M135">
        <v>0.124070709</v>
      </c>
      <c r="N135">
        <v>4</v>
      </c>
      <c r="O135">
        <v>1E-3</v>
      </c>
      <c r="P135">
        <v>1E-3</v>
      </c>
      <c r="Q135">
        <v>2.2400000000000002</v>
      </c>
      <c r="R135" t="s">
        <v>819</v>
      </c>
      <c r="S135" t="s">
        <v>1789</v>
      </c>
      <c r="U135">
        <v>0</v>
      </c>
      <c r="V135">
        <v>2.2400000000000002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</row>
    <row r="136" spans="1:30" x14ac:dyDescent="0.25">
      <c r="A136" t="s">
        <v>1507</v>
      </c>
      <c r="B136" t="s">
        <v>200</v>
      </c>
      <c r="C136" t="s">
        <v>1551</v>
      </c>
      <c r="D136" t="s">
        <v>1552</v>
      </c>
      <c r="E136" t="s">
        <v>388</v>
      </c>
      <c r="F136" t="s">
        <v>1510</v>
      </c>
      <c r="G136" t="s">
        <v>1494</v>
      </c>
      <c r="H136" t="s">
        <v>1495</v>
      </c>
      <c r="I136" t="s">
        <v>1505</v>
      </c>
      <c r="J136">
        <v>3529.41</v>
      </c>
      <c r="K136">
        <v>705.88</v>
      </c>
      <c r="L136">
        <v>2823.53</v>
      </c>
      <c r="M136">
        <v>0.800000567</v>
      </c>
      <c r="N136">
        <v>15</v>
      </c>
      <c r="O136">
        <v>0.94</v>
      </c>
      <c r="P136">
        <v>0.308</v>
      </c>
      <c r="Q136">
        <v>3153.89</v>
      </c>
      <c r="R136" t="s">
        <v>837</v>
      </c>
      <c r="S136" t="s">
        <v>1792</v>
      </c>
      <c r="U136">
        <v>945.11</v>
      </c>
      <c r="V136">
        <v>4099</v>
      </c>
      <c r="W136">
        <v>871.5</v>
      </c>
      <c r="X136">
        <v>871.5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</row>
    <row r="137" spans="1:30" x14ac:dyDescent="0.25">
      <c r="A137" t="s">
        <v>1507</v>
      </c>
      <c r="B137" t="s">
        <v>200</v>
      </c>
      <c r="C137" t="s">
        <v>1551</v>
      </c>
      <c r="D137" t="s">
        <v>1552</v>
      </c>
      <c r="E137" t="s">
        <v>388</v>
      </c>
      <c r="F137" t="s">
        <v>1499</v>
      </c>
      <c r="G137" t="s">
        <v>1494</v>
      </c>
      <c r="H137" t="s">
        <v>1495</v>
      </c>
      <c r="I137" t="s">
        <v>1505</v>
      </c>
      <c r="J137">
        <v>3529.41</v>
      </c>
      <c r="K137">
        <v>705.88</v>
      </c>
      <c r="L137">
        <v>2823.53</v>
      </c>
      <c r="M137">
        <v>0.800000567</v>
      </c>
      <c r="N137">
        <v>15</v>
      </c>
      <c r="O137">
        <v>0.94</v>
      </c>
      <c r="P137">
        <v>0.308</v>
      </c>
      <c r="Q137">
        <v>3153.89</v>
      </c>
      <c r="R137" t="s">
        <v>837</v>
      </c>
      <c r="S137" t="s">
        <v>1792</v>
      </c>
      <c r="U137">
        <v>945.11</v>
      </c>
      <c r="V137">
        <v>4099</v>
      </c>
      <c r="W137">
        <v>871.5</v>
      </c>
      <c r="X137">
        <v>871.5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</row>
    <row r="138" spans="1:30" x14ac:dyDescent="0.25">
      <c r="A138" t="s">
        <v>1507</v>
      </c>
      <c r="B138" t="s">
        <v>200</v>
      </c>
      <c r="C138" t="s">
        <v>1551</v>
      </c>
      <c r="D138" t="s">
        <v>1552</v>
      </c>
      <c r="E138" t="s">
        <v>388</v>
      </c>
      <c r="F138" t="s">
        <v>1510</v>
      </c>
      <c r="G138" t="s">
        <v>1500</v>
      </c>
      <c r="H138" t="s">
        <v>1495</v>
      </c>
      <c r="I138" t="s">
        <v>1505</v>
      </c>
      <c r="J138">
        <v>3529.41</v>
      </c>
      <c r="K138">
        <v>705.88</v>
      </c>
      <c r="L138">
        <v>2823.53</v>
      </c>
      <c r="M138">
        <v>0.800000567</v>
      </c>
      <c r="N138">
        <v>15</v>
      </c>
      <c r="O138">
        <v>0.95399999999999996</v>
      </c>
      <c r="P138">
        <v>0.29899999999999999</v>
      </c>
      <c r="Q138">
        <v>3153.89</v>
      </c>
      <c r="R138" t="s">
        <v>837</v>
      </c>
      <c r="S138" t="s">
        <v>1792</v>
      </c>
      <c r="U138">
        <v>945.11</v>
      </c>
      <c r="V138">
        <v>4099</v>
      </c>
      <c r="W138">
        <v>871.5</v>
      </c>
      <c r="X138">
        <v>871.5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</row>
    <row r="139" spans="1:30" x14ac:dyDescent="0.25">
      <c r="A139" t="s">
        <v>1507</v>
      </c>
      <c r="B139" t="s">
        <v>200</v>
      </c>
      <c r="C139" t="s">
        <v>1551</v>
      </c>
      <c r="D139" t="s">
        <v>1552</v>
      </c>
      <c r="E139" t="s">
        <v>388</v>
      </c>
      <c r="F139" t="s">
        <v>1499</v>
      </c>
      <c r="G139" t="s">
        <v>1500</v>
      </c>
      <c r="H139" t="s">
        <v>1495</v>
      </c>
      <c r="I139" t="s">
        <v>1505</v>
      </c>
      <c r="J139">
        <v>3529.41</v>
      </c>
      <c r="K139">
        <v>705.88</v>
      </c>
      <c r="L139">
        <v>2823.53</v>
      </c>
      <c r="M139">
        <v>0.800000567</v>
      </c>
      <c r="N139">
        <v>15</v>
      </c>
      <c r="O139">
        <v>0.95399999999999996</v>
      </c>
      <c r="P139">
        <v>0.29899999999999999</v>
      </c>
      <c r="Q139">
        <v>3153.89</v>
      </c>
      <c r="R139" t="s">
        <v>837</v>
      </c>
      <c r="S139" t="s">
        <v>1792</v>
      </c>
      <c r="U139">
        <v>945.11</v>
      </c>
      <c r="V139">
        <v>4099</v>
      </c>
      <c r="W139">
        <v>871.5</v>
      </c>
      <c r="X139">
        <v>871.5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</row>
    <row r="140" spans="1:30" x14ac:dyDescent="0.25">
      <c r="A140" t="s">
        <v>1507</v>
      </c>
      <c r="B140" t="s">
        <v>200</v>
      </c>
      <c r="C140" t="s">
        <v>1551</v>
      </c>
      <c r="D140" t="s">
        <v>1552</v>
      </c>
      <c r="E140" t="s">
        <v>388</v>
      </c>
      <c r="F140" t="s">
        <v>1510</v>
      </c>
      <c r="G140" t="s">
        <v>1501</v>
      </c>
      <c r="H140" t="s">
        <v>1495</v>
      </c>
      <c r="I140" t="s">
        <v>1505</v>
      </c>
      <c r="J140">
        <v>3529.41</v>
      </c>
      <c r="K140">
        <v>705.88</v>
      </c>
      <c r="L140">
        <v>2823.53</v>
      </c>
      <c r="M140">
        <v>0.800000567</v>
      </c>
      <c r="N140">
        <v>15</v>
      </c>
      <c r="O140">
        <v>0.27700000000000002</v>
      </c>
      <c r="P140">
        <v>0.308</v>
      </c>
      <c r="Q140">
        <v>3153.89</v>
      </c>
      <c r="R140" t="s">
        <v>837</v>
      </c>
      <c r="S140" t="s">
        <v>1792</v>
      </c>
      <c r="U140">
        <v>945.11</v>
      </c>
      <c r="V140">
        <v>4099</v>
      </c>
      <c r="W140">
        <v>871.5</v>
      </c>
      <c r="X140">
        <v>871.5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</row>
    <row r="141" spans="1:30" x14ac:dyDescent="0.25">
      <c r="A141" t="s">
        <v>1507</v>
      </c>
      <c r="B141" t="s">
        <v>200</v>
      </c>
      <c r="C141" t="s">
        <v>1551</v>
      </c>
      <c r="D141" t="s">
        <v>1552</v>
      </c>
      <c r="E141" t="s">
        <v>388</v>
      </c>
      <c r="F141" t="s">
        <v>1499</v>
      </c>
      <c r="G141" t="s">
        <v>1501</v>
      </c>
      <c r="H141" t="s">
        <v>1495</v>
      </c>
      <c r="I141" t="s">
        <v>1505</v>
      </c>
      <c r="J141">
        <v>3529.41</v>
      </c>
      <c r="K141">
        <v>705.88</v>
      </c>
      <c r="L141">
        <v>2823.53</v>
      </c>
      <c r="M141">
        <v>0.800000567</v>
      </c>
      <c r="N141">
        <v>15</v>
      </c>
      <c r="O141">
        <v>0.27700000000000002</v>
      </c>
      <c r="P141">
        <v>0.308</v>
      </c>
      <c r="Q141">
        <v>3153.89</v>
      </c>
      <c r="R141" t="s">
        <v>837</v>
      </c>
      <c r="S141" t="s">
        <v>1792</v>
      </c>
      <c r="U141">
        <v>945.11</v>
      </c>
      <c r="V141">
        <v>4099</v>
      </c>
      <c r="W141">
        <v>871.5</v>
      </c>
      <c r="X141">
        <v>871.5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</row>
    <row r="142" spans="1:30" x14ac:dyDescent="0.25">
      <c r="A142" t="s">
        <v>1507</v>
      </c>
      <c r="B142" t="s">
        <v>294</v>
      </c>
      <c r="C142" t="s">
        <v>1553</v>
      </c>
      <c r="D142" t="s">
        <v>1554</v>
      </c>
      <c r="E142" t="s">
        <v>388</v>
      </c>
      <c r="F142" t="s">
        <v>1510</v>
      </c>
      <c r="G142" t="s">
        <v>1494</v>
      </c>
      <c r="H142" t="s">
        <v>1495</v>
      </c>
      <c r="I142" t="s">
        <v>1496</v>
      </c>
      <c r="J142">
        <v>4122.96</v>
      </c>
      <c r="K142">
        <v>3558.11</v>
      </c>
      <c r="L142">
        <v>564.85</v>
      </c>
      <c r="M142">
        <v>0.13700108699999999</v>
      </c>
      <c r="N142">
        <v>14</v>
      </c>
      <c r="O142">
        <v>0.23499999999999999</v>
      </c>
      <c r="P142">
        <v>1E-3</v>
      </c>
      <c r="Q142">
        <v>250</v>
      </c>
      <c r="R142" t="s">
        <v>809</v>
      </c>
      <c r="S142" t="s">
        <v>1497</v>
      </c>
      <c r="U142">
        <v>0</v>
      </c>
      <c r="V142">
        <v>250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</row>
    <row r="143" spans="1:30" x14ac:dyDescent="0.25">
      <c r="A143" t="s">
        <v>1507</v>
      </c>
      <c r="B143" t="s">
        <v>294</v>
      </c>
      <c r="C143" t="s">
        <v>1553</v>
      </c>
      <c r="D143" t="s">
        <v>1554</v>
      </c>
      <c r="E143" t="s">
        <v>388</v>
      </c>
      <c r="F143" t="s">
        <v>1499</v>
      </c>
      <c r="G143" t="s">
        <v>1494</v>
      </c>
      <c r="H143" t="s">
        <v>1495</v>
      </c>
      <c r="I143" t="s">
        <v>1496</v>
      </c>
      <c r="J143">
        <v>4122.96</v>
      </c>
      <c r="K143">
        <v>3558.11</v>
      </c>
      <c r="L143">
        <v>564.85</v>
      </c>
      <c r="M143">
        <v>0.13700108699999999</v>
      </c>
      <c r="N143">
        <v>14</v>
      </c>
      <c r="O143">
        <v>0.23499999999999999</v>
      </c>
      <c r="P143">
        <v>1E-3</v>
      </c>
      <c r="Q143">
        <v>250</v>
      </c>
      <c r="R143" t="s">
        <v>809</v>
      </c>
      <c r="S143" t="s">
        <v>1497</v>
      </c>
      <c r="U143">
        <v>0</v>
      </c>
      <c r="V143">
        <v>250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</row>
    <row r="144" spans="1:30" x14ac:dyDescent="0.25">
      <c r="A144" t="s">
        <v>1507</v>
      </c>
      <c r="B144" t="s">
        <v>294</v>
      </c>
      <c r="C144" t="s">
        <v>1553</v>
      </c>
      <c r="D144" t="s">
        <v>1554</v>
      </c>
      <c r="E144" t="s">
        <v>388</v>
      </c>
      <c r="F144" t="s">
        <v>1510</v>
      </c>
      <c r="G144" t="s">
        <v>1500</v>
      </c>
      <c r="H144" t="s">
        <v>1495</v>
      </c>
      <c r="I144" t="s">
        <v>1496</v>
      </c>
      <c r="J144">
        <v>2543.3200000000002</v>
      </c>
      <c r="K144">
        <v>2194.89</v>
      </c>
      <c r="L144">
        <v>348.43</v>
      </c>
      <c r="M144">
        <v>0.13699809700000001</v>
      </c>
      <c r="N144">
        <v>14</v>
      </c>
      <c r="O144">
        <v>0.14499999999999999</v>
      </c>
      <c r="P144">
        <v>1E-3</v>
      </c>
      <c r="Q144">
        <v>250</v>
      </c>
      <c r="R144" t="s">
        <v>809</v>
      </c>
      <c r="S144" t="s">
        <v>1497</v>
      </c>
      <c r="U144">
        <v>0</v>
      </c>
      <c r="V144">
        <v>250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</row>
    <row r="145" spans="1:30" x14ac:dyDescent="0.25">
      <c r="A145" t="s">
        <v>1507</v>
      </c>
      <c r="B145" t="s">
        <v>294</v>
      </c>
      <c r="C145" t="s">
        <v>1553</v>
      </c>
      <c r="D145" t="s">
        <v>1554</v>
      </c>
      <c r="E145" t="s">
        <v>388</v>
      </c>
      <c r="F145" t="s">
        <v>1499</v>
      </c>
      <c r="G145" t="s">
        <v>1500</v>
      </c>
      <c r="H145" t="s">
        <v>1495</v>
      </c>
      <c r="I145" t="s">
        <v>1496</v>
      </c>
      <c r="J145">
        <v>2543.3200000000002</v>
      </c>
      <c r="K145">
        <v>2194.89</v>
      </c>
      <c r="L145">
        <v>348.43</v>
      </c>
      <c r="M145">
        <v>0.13699809700000001</v>
      </c>
      <c r="N145">
        <v>14</v>
      </c>
      <c r="O145">
        <v>0.14499999999999999</v>
      </c>
      <c r="P145">
        <v>1E-3</v>
      </c>
      <c r="Q145">
        <v>250</v>
      </c>
      <c r="R145" t="s">
        <v>809</v>
      </c>
      <c r="S145" t="s">
        <v>1497</v>
      </c>
      <c r="U145">
        <v>0</v>
      </c>
      <c r="V145">
        <v>250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</row>
    <row r="146" spans="1:30" x14ac:dyDescent="0.25">
      <c r="A146" t="s">
        <v>1507</v>
      </c>
      <c r="B146" t="s">
        <v>294</v>
      </c>
      <c r="C146" t="s">
        <v>1553</v>
      </c>
      <c r="D146" t="s">
        <v>1554</v>
      </c>
      <c r="E146" t="s">
        <v>388</v>
      </c>
      <c r="F146" t="s">
        <v>1510</v>
      </c>
      <c r="G146" t="s">
        <v>1501</v>
      </c>
      <c r="H146" t="s">
        <v>1495</v>
      </c>
      <c r="I146" t="s">
        <v>1496</v>
      </c>
      <c r="J146">
        <v>6178.82</v>
      </c>
      <c r="K146">
        <v>5332.32</v>
      </c>
      <c r="L146">
        <v>846.5</v>
      </c>
      <c r="M146">
        <v>0.13700026900000001</v>
      </c>
      <c r="N146">
        <v>14</v>
      </c>
      <c r="O146">
        <v>0.35199999999999998</v>
      </c>
      <c r="P146">
        <v>2E-3</v>
      </c>
      <c r="Q146">
        <v>250</v>
      </c>
      <c r="R146" t="s">
        <v>809</v>
      </c>
      <c r="S146" t="s">
        <v>1497</v>
      </c>
      <c r="U146">
        <v>0</v>
      </c>
      <c r="V146">
        <v>250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</row>
    <row r="147" spans="1:30" x14ac:dyDescent="0.25">
      <c r="A147" t="s">
        <v>1507</v>
      </c>
      <c r="B147" t="s">
        <v>294</v>
      </c>
      <c r="C147" t="s">
        <v>1553</v>
      </c>
      <c r="D147" t="s">
        <v>1554</v>
      </c>
      <c r="E147" t="s">
        <v>388</v>
      </c>
      <c r="F147" t="s">
        <v>1499</v>
      </c>
      <c r="G147" t="s">
        <v>1501</v>
      </c>
      <c r="H147" t="s">
        <v>1495</v>
      </c>
      <c r="I147" t="s">
        <v>1496</v>
      </c>
      <c r="J147">
        <v>6178.82</v>
      </c>
      <c r="K147">
        <v>5332.32</v>
      </c>
      <c r="L147">
        <v>846.5</v>
      </c>
      <c r="M147">
        <v>0.13700026900000001</v>
      </c>
      <c r="N147">
        <v>14</v>
      </c>
      <c r="O147">
        <v>0.35199999999999998</v>
      </c>
      <c r="P147">
        <v>2E-3</v>
      </c>
      <c r="Q147">
        <v>250</v>
      </c>
      <c r="R147" t="s">
        <v>809</v>
      </c>
      <c r="S147" t="s">
        <v>1497</v>
      </c>
      <c r="U147">
        <v>0</v>
      </c>
      <c r="V147">
        <v>250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</row>
    <row r="148" spans="1:30" x14ac:dyDescent="0.25">
      <c r="A148" t="s">
        <v>1507</v>
      </c>
      <c r="B148" t="s">
        <v>345</v>
      </c>
      <c r="C148" t="s">
        <v>1555</v>
      </c>
      <c r="D148" t="s">
        <v>1556</v>
      </c>
      <c r="E148" t="s">
        <v>388</v>
      </c>
      <c r="F148" t="s">
        <v>1510</v>
      </c>
      <c r="G148" t="s">
        <v>1494</v>
      </c>
      <c r="H148" t="s">
        <v>1495</v>
      </c>
      <c r="I148" t="s">
        <v>1557</v>
      </c>
      <c r="J148">
        <v>2035.18</v>
      </c>
      <c r="K148">
        <v>715.19</v>
      </c>
      <c r="L148">
        <v>1319.99</v>
      </c>
      <c r="M148">
        <v>0.64858636599999997</v>
      </c>
      <c r="N148">
        <v>20</v>
      </c>
      <c r="O148">
        <v>0.14799999999999999</v>
      </c>
      <c r="P148">
        <v>0.35199999999999998</v>
      </c>
      <c r="Q148">
        <v>8990.02</v>
      </c>
      <c r="R148" t="s">
        <v>383</v>
      </c>
      <c r="S148" t="s">
        <v>1517</v>
      </c>
      <c r="U148">
        <v>489</v>
      </c>
      <c r="V148">
        <v>9107.57</v>
      </c>
      <c r="W148">
        <v>601.5</v>
      </c>
      <c r="X148">
        <v>972.95</v>
      </c>
      <c r="Y148">
        <v>146.69999999999999</v>
      </c>
      <c r="Z148">
        <v>2732.2709999999997</v>
      </c>
      <c r="AA148">
        <v>180.45</v>
      </c>
      <c r="AB148">
        <v>291.88499999999999</v>
      </c>
      <c r="AC148">
        <v>50000</v>
      </c>
      <c r="AD148">
        <v>2697.0059999999999</v>
      </c>
    </row>
    <row r="149" spans="1:30" x14ac:dyDescent="0.25">
      <c r="A149" t="s">
        <v>1507</v>
      </c>
      <c r="B149" t="s">
        <v>345</v>
      </c>
      <c r="C149" t="s">
        <v>1555</v>
      </c>
      <c r="D149" t="s">
        <v>1556</v>
      </c>
      <c r="E149" t="s">
        <v>388</v>
      </c>
      <c r="F149" t="s">
        <v>1499</v>
      </c>
      <c r="G149" t="s">
        <v>1494</v>
      </c>
      <c r="H149" t="s">
        <v>1495</v>
      </c>
      <c r="I149" t="s">
        <v>1557</v>
      </c>
      <c r="J149">
        <v>2035.18</v>
      </c>
      <c r="K149">
        <v>715.19</v>
      </c>
      <c r="L149">
        <v>1319.99</v>
      </c>
      <c r="M149">
        <v>0.64858636599999997</v>
      </c>
      <c r="N149">
        <v>20</v>
      </c>
      <c r="O149">
        <v>0.14799999999999999</v>
      </c>
      <c r="P149">
        <v>0.35199999999999998</v>
      </c>
      <c r="Q149">
        <v>8990.02</v>
      </c>
      <c r="R149" t="s">
        <v>383</v>
      </c>
      <c r="S149" t="s">
        <v>1517</v>
      </c>
      <c r="U149">
        <v>489</v>
      </c>
      <c r="V149">
        <v>9107.57</v>
      </c>
      <c r="W149">
        <v>601.5</v>
      </c>
      <c r="X149">
        <v>972.95</v>
      </c>
      <c r="Y149">
        <v>146.69999999999999</v>
      </c>
      <c r="Z149">
        <v>2732.2709999999997</v>
      </c>
      <c r="AA149">
        <v>180.45</v>
      </c>
      <c r="AB149">
        <v>291.88499999999999</v>
      </c>
      <c r="AC149">
        <v>50000</v>
      </c>
      <c r="AD149">
        <v>0</v>
      </c>
    </row>
    <row r="150" spans="1:30" x14ac:dyDescent="0.25">
      <c r="A150" t="s">
        <v>1507</v>
      </c>
      <c r="B150" t="s">
        <v>345</v>
      </c>
      <c r="C150" t="s">
        <v>1555</v>
      </c>
      <c r="D150" t="s">
        <v>1556</v>
      </c>
      <c r="E150" t="s">
        <v>388</v>
      </c>
      <c r="F150" t="s">
        <v>1510</v>
      </c>
      <c r="G150" t="s">
        <v>1500</v>
      </c>
      <c r="H150" t="s">
        <v>1495</v>
      </c>
      <c r="I150" t="s">
        <v>1557</v>
      </c>
      <c r="J150">
        <v>1695.98</v>
      </c>
      <c r="K150">
        <v>595.99</v>
      </c>
      <c r="L150">
        <v>1099.99</v>
      </c>
      <c r="M150">
        <v>0.64858665800000004</v>
      </c>
      <c r="N150">
        <v>20</v>
      </c>
      <c r="O150">
        <v>0.123</v>
      </c>
      <c r="P150">
        <v>0.29399999999999998</v>
      </c>
      <c r="Q150">
        <v>8990.02</v>
      </c>
      <c r="R150" t="s">
        <v>383</v>
      </c>
      <c r="S150" t="s">
        <v>1517</v>
      </c>
      <c r="U150">
        <v>489</v>
      </c>
      <c r="V150">
        <v>9107.57</v>
      </c>
      <c r="W150">
        <v>601.5</v>
      </c>
      <c r="X150">
        <v>972.95</v>
      </c>
      <c r="Y150">
        <v>146.69999999999999</v>
      </c>
      <c r="Z150">
        <v>2732.2709999999997</v>
      </c>
      <c r="AA150">
        <v>180.45</v>
      </c>
      <c r="AB150">
        <v>291.88499999999999</v>
      </c>
      <c r="AC150">
        <v>50000</v>
      </c>
      <c r="AD150">
        <v>2697.0059999999999</v>
      </c>
    </row>
    <row r="151" spans="1:30" x14ac:dyDescent="0.25">
      <c r="A151" t="s">
        <v>1507</v>
      </c>
      <c r="B151" t="s">
        <v>345</v>
      </c>
      <c r="C151" t="s">
        <v>1555</v>
      </c>
      <c r="D151" t="s">
        <v>1556</v>
      </c>
      <c r="E151" t="s">
        <v>388</v>
      </c>
      <c r="F151" t="s">
        <v>1499</v>
      </c>
      <c r="G151" t="s">
        <v>1500</v>
      </c>
      <c r="H151" t="s">
        <v>1495</v>
      </c>
      <c r="I151" t="s">
        <v>1557</v>
      </c>
      <c r="J151">
        <v>1695.98</v>
      </c>
      <c r="K151">
        <v>595.99</v>
      </c>
      <c r="L151">
        <v>1099.99</v>
      </c>
      <c r="M151">
        <v>0.64858665800000004</v>
      </c>
      <c r="N151">
        <v>20</v>
      </c>
      <c r="O151">
        <v>0.123</v>
      </c>
      <c r="P151">
        <v>0.29399999999999998</v>
      </c>
      <c r="Q151">
        <v>8990.02</v>
      </c>
      <c r="R151" t="s">
        <v>383</v>
      </c>
      <c r="S151" t="s">
        <v>1517</v>
      </c>
      <c r="U151">
        <v>489</v>
      </c>
      <c r="V151">
        <v>9107.57</v>
      </c>
      <c r="W151">
        <v>601.5</v>
      </c>
      <c r="X151">
        <v>972.95</v>
      </c>
      <c r="Y151">
        <v>146.69999999999999</v>
      </c>
      <c r="Z151">
        <v>2732.2709999999997</v>
      </c>
      <c r="AA151">
        <v>180.45</v>
      </c>
      <c r="AB151">
        <v>291.88499999999999</v>
      </c>
      <c r="AC151">
        <v>50000</v>
      </c>
      <c r="AD151">
        <v>0</v>
      </c>
    </row>
    <row r="152" spans="1:30" x14ac:dyDescent="0.25">
      <c r="A152" t="s">
        <v>1507</v>
      </c>
      <c r="B152" t="s">
        <v>345</v>
      </c>
      <c r="C152" t="s">
        <v>1555</v>
      </c>
      <c r="D152" t="s">
        <v>1556</v>
      </c>
      <c r="E152" t="s">
        <v>388</v>
      </c>
      <c r="F152" t="s">
        <v>1510</v>
      </c>
      <c r="G152" t="s">
        <v>1501</v>
      </c>
      <c r="H152" t="s">
        <v>1495</v>
      </c>
      <c r="I152" t="s">
        <v>1557</v>
      </c>
      <c r="J152">
        <v>2204.77</v>
      </c>
      <c r="K152">
        <v>774.78</v>
      </c>
      <c r="L152">
        <v>1429.99</v>
      </c>
      <c r="M152">
        <v>0.64858919500000001</v>
      </c>
      <c r="N152">
        <v>20</v>
      </c>
      <c r="O152">
        <v>0.16</v>
      </c>
      <c r="P152">
        <v>0.38200000000000001</v>
      </c>
      <c r="Q152">
        <v>8990.02</v>
      </c>
      <c r="R152" t="s">
        <v>383</v>
      </c>
      <c r="S152" t="s">
        <v>1517</v>
      </c>
      <c r="U152">
        <v>489</v>
      </c>
      <c r="V152">
        <v>9107.57</v>
      </c>
      <c r="W152">
        <v>601.5</v>
      </c>
      <c r="X152">
        <v>972.95</v>
      </c>
      <c r="Y152">
        <v>146.69999999999999</v>
      </c>
      <c r="Z152">
        <v>2732.2709999999997</v>
      </c>
      <c r="AA152">
        <v>180.45</v>
      </c>
      <c r="AB152">
        <v>291.88499999999999</v>
      </c>
      <c r="AC152">
        <v>50000</v>
      </c>
      <c r="AD152">
        <v>2697.0059999999999</v>
      </c>
    </row>
    <row r="153" spans="1:30" x14ac:dyDescent="0.25">
      <c r="A153" t="s">
        <v>1507</v>
      </c>
      <c r="B153" t="s">
        <v>345</v>
      </c>
      <c r="C153" t="s">
        <v>1555</v>
      </c>
      <c r="D153" t="s">
        <v>1556</v>
      </c>
      <c r="E153" t="s">
        <v>388</v>
      </c>
      <c r="F153" t="s">
        <v>1499</v>
      </c>
      <c r="G153" t="s">
        <v>1501</v>
      </c>
      <c r="H153" t="s">
        <v>1495</v>
      </c>
      <c r="I153" t="s">
        <v>1557</v>
      </c>
      <c r="J153">
        <v>2204.77</v>
      </c>
      <c r="K153">
        <v>774.78</v>
      </c>
      <c r="L153">
        <v>1429.99</v>
      </c>
      <c r="M153">
        <v>0.64858919500000001</v>
      </c>
      <c r="N153">
        <v>20</v>
      </c>
      <c r="O153">
        <v>0.16</v>
      </c>
      <c r="P153">
        <v>0.38200000000000001</v>
      </c>
      <c r="Q153">
        <v>8990.02</v>
      </c>
      <c r="R153" t="s">
        <v>383</v>
      </c>
      <c r="S153" t="s">
        <v>1517</v>
      </c>
      <c r="U153">
        <v>489</v>
      </c>
      <c r="V153">
        <v>9107.57</v>
      </c>
      <c r="W153">
        <v>601.5</v>
      </c>
      <c r="X153">
        <v>972.95</v>
      </c>
      <c r="Y153">
        <v>146.69999999999999</v>
      </c>
      <c r="Z153">
        <v>2732.2709999999997</v>
      </c>
      <c r="AA153">
        <v>180.45</v>
      </c>
      <c r="AB153">
        <v>291.88499999999999</v>
      </c>
      <c r="AC153">
        <v>50000</v>
      </c>
      <c r="AD153">
        <v>0</v>
      </c>
    </row>
    <row r="154" spans="1:30" x14ac:dyDescent="0.25">
      <c r="A154" t="s">
        <v>1491</v>
      </c>
      <c r="B154" t="s">
        <v>17</v>
      </c>
      <c r="C154" t="s">
        <v>1558</v>
      </c>
      <c r="E154" t="s">
        <v>388</v>
      </c>
      <c r="F154" t="s">
        <v>1493</v>
      </c>
      <c r="G154" t="s">
        <v>1494</v>
      </c>
      <c r="H154" t="s">
        <v>1495</v>
      </c>
      <c r="I154" t="s">
        <v>1496</v>
      </c>
      <c r="J154">
        <v>4122.96</v>
      </c>
      <c r="K154">
        <v>3793.12</v>
      </c>
      <c r="L154">
        <v>329.84</v>
      </c>
      <c r="M154">
        <v>8.0000775999999996E-2</v>
      </c>
      <c r="N154">
        <v>20</v>
      </c>
      <c r="O154">
        <v>0.13700000000000001</v>
      </c>
      <c r="P154">
        <v>1E-3</v>
      </c>
      <c r="Q154">
        <v>476.76936990000002</v>
      </c>
      <c r="R154" t="s">
        <v>809</v>
      </c>
      <c r="T154" t="s">
        <v>1497</v>
      </c>
      <c r="U154">
        <v>0</v>
      </c>
      <c r="V154">
        <v>247.02654950707199</v>
      </c>
      <c r="W154">
        <v>0</v>
      </c>
      <c r="X154">
        <v>229.74282040291399</v>
      </c>
      <c r="Y154">
        <v>0</v>
      </c>
      <c r="Z154">
        <v>74.107964852121597</v>
      </c>
      <c r="AA154">
        <v>0</v>
      </c>
      <c r="AB154">
        <v>0</v>
      </c>
      <c r="AC154">
        <v>600</v>
      </c>
      <c r="AD154">
        <v>74.107964852121597</v>
      </c>
    </row>
    <row r="155" spans="1:30" x14ac:dyDescent="0.25">
      <c r="A155" t="s">
        <v>1491</v>
      </c>
      <c r="B155" t="s">
        <v>17</v>
      </c>
      <c r="C155" t="s">
        <v>1558</v>
      </c>
      <c r="D155" t="s">
        <v>1559</v>
      </c>
      <c r="E155" t="s">
        <v>388</v>
      </c>
      <c r="F155" t="s">
        <v>1499</v>
      </c>
      <c r="G155" t="s">
        <v>1494</v>
      </c>
      <c r="H155" t="s">
        <v>1495</v>
      </c>
      <c r="I155" t="s">
        <v>1496</v>
      </c>
      <c r="J155">
        <v>4122.96</v>
      </c>
      <c r="K155">
        <v>3793.12</v>
      </c>
      <c r="L155">
        <v>329.84</v>
      </c>
      <c r="M155">
        <v>8.0000775999999996E-2</v>
      </c>
      <c r="N155">
        <v>20</v>
      </c>
      <c r="O155">
        <v>0.13700000000000001</v>
      </c>
      <c r="P155">
        <v>1E-3</v>
      </c>
      <c r="Q155">
        <v>476.76936990000002</v>
      </c>
      <c r="R155" t="s">
        <v>809</v>
      </c>
      <c r="T155" t="s">
        <v>1497</v>
      </c>
      <c r="U155">
        <v>0</v>
      </c>
      <c r="V155">
        <v>247.02654950707199</v>
      </c>
      <c r="W155">
        <v>0</v>
      </c>
      <c r="X155">
        <v>229.74282040291399</v>
      </c>
      <c r="Y155">
        <v>0</v>
      </c>
      <c r="Z155">
        <v>74.107964852121597</v>
      </c>
      <c r="AA155">
        <v>0</v>
      </c>
      <c r="AB155">
        <v>0</v>
      </c>
      <c r="AC155">
        <v>600</v>
      </c>
      <c r="AD155">
        <v>0</v>
      </c>
    </row>
    <row r="156" spans="1:30" x14ac:dyDescent="0.25">
      <c r="A156" t="s">
        <v>1491</v>
      </c>
      <c r="B156" t="s">
        <v>17</v>
      </c>
      <c r="C156" t="s">
        <v>1558</v>
      </c>
      <c r="E156" t="s">
        <v>388</v>
      </c>
      <c r="F156" t="s">
        <v>1493</v>
      </c>
      <c r="G156" t="s">
        <v>1500</v>
      </c>
      <c r="H156" t="s">
        <v>1495</v>
      </c>
      <c r="I156" t="s">
        <v>1496</v>
      </c>
      <c r="J156">
        <v>2543.3200000000002</v>
      </c>
      <c r="K156">
        <v>2339.85</v>
      </c>
      <c r="L156">
        <v>203.47</v>
      </c>
      <c r="M156">
        <v>8.0001729999999993E-2</v>
      </c>
      <c r="N156">
        <v>20</v>
      </c>
      <c r="O156">
        <v>8.5000000000000006E-2</v>
      </c>
      <c r="P156">
        <v>0</v>
      </c>
      <c r="Q156">
        <v>542.28581629999996</v>
      </c>
      <c r="R156" t="s">
        <v>809</v>
      </c>
      <c r="T156" t="s">
        <v>1497</v>
      </c>
      <c r="U156">
        <v>0</v>
      </c>
      <c r="V156">
        <v>242.97042230570699</v>
      </c>
      <c r="W156">
        <v>0</v>
      </c>
      <c r="X156">
        <v>299.31539401620398</v>
      </c>
      <c r="Y156">
        <v>0</v>
      </c>
      <c r="Z156">
        <v>72.891126691712088</v>
      </c>
      <c r="AA156">
        <v>0</v>
      </c>
      <c r="AB156">
        <v>0</v>
      </c>
      <c r="AC156">
        <v>600</v>
      </c>
      <c r="AD156">
        <v>72.891126691712088</v>
      </c>
    </row>
    <row r="157" spans="1:30" x14ac:dyDescent="0.25">
      <c r="A157" t="s">
        <v>1491</v>
      </c>
      <c r="B157" t="s">
        <v>17</v>
      </c>
      <c r="C157" t="s">
        <v>1558</v>
      </c>
      <c r="D157" t="s">
        <v>1559</v>
      </c>
      <c r="E157" t="s">
        <v>388</v>
      </c>
      <c r="F157" t="s">
        <v>1499</v>
      </c>
      <c r="G157" t="s">
        <v>1500</v>
      </c>
      <c r="H157" t="s">
        <v>1495</v>
      </c>
      <c r="I157" t="s">
        <v>1496</v>
      </c>
      <c r="J157">
        <v>2543.3200000000002</v>
      </c>
      <c r="K157">
        <v>2339.85</v>
      </c>
      <c r="L157">
        <v>203.47</v>
      </c>
      <c r="M157">
        <v>8.0001729999999993E-2</v>
      </c>
      <c r="N157">
        <v>20</v>
      </c>
      <c r="O157">
        <v>8.5000000000000006E-2</v>
      </c>
      <c r="P157">
        <v>0</v>
      </c>
      <c r="Q157">
        <v>542.28581629999996</v>
      </c>
      <c r="R157" t="s">
        <v>809</v>
      </c>
      <c r="T157" t="s">
        <v>1497</v>
      </c>
      <c r="U157">
        <v>0</v>
      </c>
      <c r="V157">
        <v>242.97042230570699</v>
      </c>
      <c r="W157">
        <v>0</v>
      </c>
      <c r="X157">
        <v>299.31539401620398</v>
      </c>
      <c r="Y157">
        <v>0</v>
      </c>
      <c r="Z157">
        <v>72.891126691712088</v>
      </c>
      <c r="AA157">
        <v>0</v>
      </c>
      <c r="AB157">
        <v>0</v>
      </c>
      <c r="AC157">
        <v>600</v>
      </c>
      <c r="AD157">
        <v>0</v>
      </c>
    </row>
    <row r="158" spans="1:30" x14ac:dyDescent="0.25">
      <c r="A158" t="s">
        <v>1491</v>
      </c>
      <c r="B158" t="s">
        <v>17</v>
      </c>
      <c r="C158" t="s">
        <v>1558</v>
      </c>
      <c r="E158" t="s">
        <v>388</v>
      </c>
      <c r="F158" t="s">
        <v>1493</v>
      </c>
      <c r="G158" t="s">
        <v>1501</v>
      </c>
      <c r="H158" t="s">
        <v>1495</v>
      </c>
      <c r="I158" t="s">
        <v>1496</v>
      </c>
      <c r="J158">
        <v>6178.82</v>
      </c>
      <c r="K158">
        <v>5684.51</v>
      </c>
      <c r="L158">
        <v>494.31</v>
      </c>
      <c r="M158">
        <v>8.0000712000000002E-2</v>
      </c>
      <c r="N158">
        <v>20</v>
      </c>
      <c r="O158">
        <v>0.20599999999999999</v>
      </c>
      <c r="P158">
        <v>1E-3</v>
      </c>
      <c r="Q158">
        <v>727.93343200000004</v>
      </c>
      <c r="R158" t="s">
        <v>809</v>
      </c>
      <c r="T158" t="s">
        <v>1497</v>
      </c>
      <c r="U158">
        <v>0</v>
      </c>
      <c r="V158">
        <v>470.60402306583302</v>
      </c>
      <c r="W158">
        <v>0</v>
      </c>
      <c r="X158">
        <v>257.32940893800998</v>
      </c>
      <c r="Y158">
        <v>0</v>
      </c>
      <c r="Z158">
        <v>141.18120691974991</v>
      </c>
      <c r="AA158">
        <v>0</v>
      </c>
      <c r="AB158">
        <v>0</v>
      </c>
      <c r="AC158">
        <v>600</v>
      </c>
      <c r="AD158">
        <v>141.18120691974991</v>
      </c>
    </row>
    <row r="159" spans="1:30" x14ac:dyDescent="0.25">
      <c r="A159" t="s">
        <v>1491</v>
      </c>
      <c r="B159" t="s">
        <v>17</v>
      </c>
      <c r="C159" t="s">
        <v>1558</v>
      </c>
      <c r="D159" t="s">
        <v>1559</v>
      </c>
      <c r="E159" t="s">
        <v>388</v>
      </c>
      <c r="F159" t="s">
        <v>1499</v>
      </c>
      <c r="G159" t="s">
        <v>1501</v>
      </c>
      <c r="H159" t="s">
        <v>1495</v>
      </c>
      <c r="I159" t="s">
        <v>1496</v>
      </c>
      <c r="J159">
        <v>6178.82</v>
      </c>
      <c r="K159">
        <v>5684.51</v>
      </c>
      <c r="L159">
        <v>494.31</v>
      </c>
      <c r="M159">
        <v>8.0000712000000002E-2</v>
      </c>
      <c r="N159">
        <v>20</v>
      </c>
      <c r="O159">
        <v>0.20599999999999999</v>
      </c>
      <c r="P159">
        <v>1E-3</v>
      </c>
      <c r="Q159">
        <v>727.93343200000004</v>
      </c>
      <c r="R159" t="s">
        <v>809</v>
      </c>
      <c r="T159" t="s">
        <v>1497</v>
      </c>
      <c r="U159">
        <v>0</v>
      </c>
      <c r="V159">
        <v>470.60402306583302</v>
      </c>
      <c r="W159">
        <v>0</v>
      </c>
      <c r="X159">
        <v>257.32940893800998</v>
      </c>
      <c r="Y159">
        <v>0</v>
      </c>
      <c r="Z159">
        <v>141.18120691974991</v>
      </c>
      <c r="AA159">
        <v>0</v>
      </c>
      <c r="AB159">
        <v>0</v>
      </c>
      <c r="AC159">
        <v>600</v>
      </c>
      <c r="AD159">
        <v>0</v>
      </c>
    </row>
    <row r="160" spans="1:30" x14ac:dyDescent="0.25">
      <c r="A160" t="s">
        <v>1491</v>
      </c>
      <c r="B160" t="s">
        <v>17</v>
      </c>
      <c r="C160" t="s">
        <v>1558</v>
      </c>
      <c r="E160" t="s">
        <v>388</v>
      </c>
      <c r="F160" t="s">
        <v>1493</v>
      </c>
      <c r="G160" t="s">
        <v>1494</v>
      </c>
      <c r="H160" t="s">
        <v>1495</v>
      </c>
      <c r="I160" t="s">
        <v>1496</v>
      </c>
      <c r="J160">
        <v>1709.52</v>
      </c>
      <c r="K160">
        <v>1572.76</v>
      </c>
      <c r="L160">
        <v>136.76</v>
      </c>
      <c r="M160">
        <v>7.9999063999999995E-2</v>
      </c>
      <c r="N160">
        <v>20</v>
      </c>
      <c r="O160">
        <v>0</v>
      </c>
      <c r="P160">
        <v>0.23899999999999999</v>
      </c>
      <c r="Q160">
        <v>197.6806301</v>
      </c>
      <c r="R160" t="s">
        <v>1502</v>
      </c>
      <c r="T160" t="s">
        <v>1503</v>
      </c>
      <c r="U160">
        <v>0</v>
      </c>
      <c r="V160">
        <v>102.423450492927</v>
      </c>
      <c r="W160">
        <v>0</v>
      </c>
      <c r="X160">
        <v>95.257179597085198</v>
      </c>
      <c r="Y160">
        <v>0</v>
      </c>
      <c r="Z160">
        <v>30.727035147878098</v>
      </c>
      <c r="AA160">
        <v>0</v>
      </c>
      <c r="AB160">
        <v>0</v>
      </c>
      <c r="AC160">
        <v>600</v>
      </c>
      <c r="AD160">
        <v>30.727035147878098</v>
      </c>
    </row>
    <row r="161" spans="1:30" x14ac:dyDescent="0.25">
      <c r="A161" t="s">
        <v>1491</v>
      </c>
      <c r="B161" t="s">
        <v>17</v>
      </c>
      <c r="C161" t="s">
        <v>1558</v>
      </c>
      <c r="D161" t="s">
        <v>1559</v>
      </c>
      <c r="E161" t="s">
        <v>388</v>
      </c>
      <c r="F161" t="s">
        <v>1499</v>
      </c>
      <c r="G161" t="s">
        <v>1494</v>
      </c>
      <c r="H161" t="s">
        <v>1495</v>
      </c>
      <c r="I161" t="s">
        <v>1496</v>
      </c>
      <c r="J161">
        <v>1709.52</v>
      </c>
      <c r="K161">
        <v>1572.76</v>
      </c>
      <c r="L161">
        <v>136.76</v>
      </c>
      <c r="M161">
        <v>7.9999063999999995E-2</v>
      </c>
      <c r="N161">
        <v>20</v>
      </c>
      <c r="O161">
        <v>0</v>
      </c>
      <c r="P161">
        <v>0.23899999999999999</v>
      </c>
      <c r="Q161">
        <v>197.6806301</v>
      </c>
      <c r="R161" t="s">
        <v>1502</v>
      </c>
      <c r="T161" t="s">
        <v>1503</v>
      </c>
      <c r="U161">
        <v>0</v>
      </c>
      <c r="V161">
        <v>102.423450492927</v>
      </c>
      <c r="W161">
        <v>0</v>
      </c>
      <c r="X161">
        <v>95.257179597085198</v>
      </c>
      <c r="Y161">
        <v>0</v>
      </c>
      <c r="Z161">
        <v>30.727035147878098</v>
      </c>
      <c r="AA161">
        <v>0</v>
      </c>
      <c r="AB161">
        <v>0</v>
      </c>
      <c r="AC161">
        <v>600</v>
      </c>
      <c r="AD161">
        <v>0</v>
      </c>
    </row>
    <row r="162" spans="1:30" x14ac:dyDescent="0.25">
      <c r="A162" t="s">
        <v>1491</v>
      </c>
      <c r="B162" t="s">
        <v>17</v>
      </c>
      <c r="C162" t="s">
        <v>1558</v>
      </c>
      <c r="E162" t="s">
        <v>388</v>
      </c>
      <c r="F162" t="s">
        <v>1493</v>
      </c>
      <c r="G162" t="s">
        <v>1500</v>
      </c>
      <c r="H162" t="s">
        <v>1495</v>
      </c>
      <c r="I162" t="s">
        <v>1496</v>
      </c>
      <c r="J162">
        <v>218.27</v>
      </c>
      <c r="K162">
        <v>200.81</v>
      </c>
      <c r="L162">
        <v>17.46</v>
      </c>
      <c r="M162">
        <v>7.9992670000000002E-2</v>
      </c>
      <c r="N162">
        <v>20</v>
      </c>
      <c r="O162">
        <v>0</v>
      </c>
      <c r="P162">
        <v>3.1E-2</v>
      </c>
      <c r="Q162">
        <v>46.534183679999998</v>
      </c>
      <c r="R162" t="s">
        <v>1502</v>
      </c>
      <c r="T162" t="s">
        <v>1503</v>
      </c>
      <c r="U162">
        <v>0</v>
      </c>
      <c r="V162">
        <v>20.849577694292201</v>
      </c>
      <c r="W162">
        <v>0</v>
      </c>
      <c r="X162">
        <v>25.684605983795699</v>
      </c>
      <c r="Y162">
        <v>0</v>
      </c>
      <c r="Z162">
        <v>6.2548733082876602</v>
      </c>
      <c r="AA162">
        <v>0</v>
      </c>
      <c r="AB162">
        <v>0</v>
      </c>
      <c r="AC162">
        <v>600</v>
      </c>
      <c r="AD162">
        <v>6.2548733082876602</v>
      </c>
    </row>
    <row r="163" spans="1:30" x14ac:dyDescent="0.25">
      <c r="A163" t="s">
        <v>1491</v>
      </c>
      <c r="B163" t="s">
        <v>17</v>
      </c>
      <c r="C163" t="s">
        <v>1558</v>
      </c>
      <c r="D163" t="s">
        <v>1559</v>
      </c>
      <c r="E163" t="s">
        <v>388</v>
      </c>
      <c r="F163" t="s">
        <v>1499</v>
      </c>
      <c r="G163" t="s">
        <v>1500</v>
      </c>
      <c r="H163" t="s">
        <v>1495</v>
      </c>
      <c r="I163" t="s">
        <v>1496</v>
      </c>
      <c r="J163">
        <v>218.27</v>
      </c>
      <c r="K163">
        <v>200.81</v>
      </c>
      <c r="L163">
        <v>17.46</v>
      </c>
      <c r="M163">
        <v>7.9992670000000002E-2</v>
      </c>
      <c r="N163">
        <v>20</v>
      </c>
      <c r="O163">
        <v>0</v>
      </c>
      <c r="P163">
        <v>3.1E-2</v>
      </c>
      <c r="Q163">
        <v>46.534183679999998</v>
      </c>
      <c r="R163" t="s">
        <v>1502</v>
      </c>
      <c r="T163" t="s">
        <v>1503</v>
      </c>
      <c r="U163">
        <v>0</v>
      </c>
      <c r="V163">
        <v>20.849577694292201</v>
      </c>
      <c r="W163">
        <v>0</v>
      </c>
      <c r="X163">
        <v>25.684605983795699</v>
      </c>
      <c r="Y163">
        <v>0</v>
      </c>
      <c r="Z163">
        <v>6.2548733082876602</v>
      </c>
      <c r="AA163">
        <v>0</v>
      </c>
      <c r="AB163">
        <v>0</v>
      </c>
      <c r="AC163">
        <v>600</v>
      </c>
      <c r="AD163">
        <v>0</v>
      </c>
    </row>
    <row r="164" spans="1:30" x14ac:dyDescent="0.25">
      <c r="A164" t="s">
        <v>1491</v>
      </c>
      <c r="B164" t="s">
        <v>17</v>
      </c>
      <c r="C164" t="s">
        <v>1558</v>
      </c>
      <c r="E164" t="s">
        <v>388</v>
      </c>
      <c r="F164" t="s">
        <v>1493</v>
      </c>
      <c r="G164" t="s">
        <v>1501</v>
      </c>
      <c r="H164" t="s">
        <v>1495</v>
      </c>
      <c r="I164" t="s">
        <v>1496</v>
      </c>
      <c r="J164">
        <v>1624.88</v>
      </c>
      <c r="K164">
        <v>1494.89</v>
      </c>
      <c r="L164">
        <v>129.99</v>
      </c>
      <c r="M164">
        <v>7.9999754000000006E-2</v>
      </c>
      <c r="N164">
        <v>20</v>
      </c>
      <c r="O164">
        <v>0</v>
      </c>
      <c r="P164">
        <v>0.22700000000000001</v>
      </c>
      <c r="Q164">
        <v>191.426568</v>
      </c>
      <c r="R164" t="s">
        <v>1502</v>
      </c>
      <c r="T164" t="s">
        <v>1503</v>
      </c>
      <c r="U164">
        <v>0</v>
      </c>
      <c r="V164">
        <v>123.755976934166</v>
      </c>
      <c r="W164">
        <v>0</v>
      </c>
      <c r="X164">
        <v>67.670591061989398</v>
      </c>
      <c r="Y164">
        <v>0</v>
      </c>
      <c r="Z164">
        <v>37.126793080249797</v>
      </c>
      <c r="AA164">
        <v>0</v>
      </c>
      <c r="AB164">
        <v>0</v>
      </c>
      <c r="AC164">
        <v>600</v>
      </c>
      <c r="AD164">
        <v>37.126793080249797</v>
      </c>
    </row>
    <row r="165" spans="1:30" x14ac:dyDescent="0.25">
      <c r="A165" t="s">
        <v>1491</v>
      </c>
      <c r="B165" t="s">
        <v>17</v>
      </c>
      <c r="C165" t="s">
        <v>1558</v>
      </c>
      <c r="D165" t="s">
        <v>1559</v>
      </c>
      <c r="E165" t="s">
        <v>388</v>
      </c>
      <c r="F165" t="s">
        <v>1499</v>
      </c>
      <c r="G165" t="s">
        <v>1501</v>
      </c>
      <c r="H165" t="s">
        <v>1495</v>
      </c>
      <c r="I165" t="s">
        <v>1496</v>
      </c>
      <c r="J165">
        <v>1624.88</v>
      </c>
      <c r="K165">
        <v>1494.89</v>
      </c>
      <c r="L165">
        <v>129.99</v>
      </c>
      <c r="M165">
        <v>7.9999754000000006E-2</v>
      </c>
      <c r="N165">
        <v>20</v>
      </c>
      <c r="O165">
        <v>0</v>
      </c>
      <c r="P165">
        <v>0.22700000000000001</v>
      </c>
      <c r="Q165">
        <v>191.426568</v>
      </c>
      <c r="R165" t="s">
        <v>1502</v>
      </c>
      <c r="T165" t="s">
        <v>1503</v>
      </c>
      <c r="U165">
        <v>0</v>
      </c>
      <c r="V165">
        <v>123.755976934166</v>
      </c>
      <c r="W165">
        <v>0</v>
      </c>
      <c r="X165">
        <v>67.670591061989398</v>
      </c>
      <c r="Y165">
        <v>0</v>
      </c>
      <c r="Z165">
        <v>37.126793080249797</v>
      </c>
      <c r="AA165">
        <v>0</v>
      </c>
      <c r="AB165">
        <v>0</v>
      </c>
      <c r="AC165">
        <v>600</v>
      </c>
      <c r="AD165">
        <v>0</v>
      </c>
    </row>
    <row r="166" spans="1:30" x14ac:dyDescent="0.25">
      <c r="A166" t="s">
        <v>1507</v>
      </c>
      <c r="B166" t="s">
        <v>313</v>
      </c>
      <c r="C166" t="s">
        <v>1560</v>
      </c>
      <c r="D166" t="s">
        <v>1561</v>
      </c>
      <c r="E166" t="s">
        <v>388</v>
      </c>
      <c r="F166" t="s">
        <v>1510</v>
      </c>
      <c r="G166" t="s">
        <v>1494</v>
      </c>
      <c r="H166" t="s">
        <v>1495</v>
      </c>
      <c r="I166" t="s">
        <v>1521</v>
      </c>
      <c r="J166">
        <v>900.9</v>
      </c>
      <c r="K166">
        <v>0</v>
      </c>
      <c r="L166">
        <v>900.9</v>
      </c>
      <c r="M166">
        <v>1</v>
      </c>
      <c r="N166">
        <v>6.5</v>
      </c>
      <c r="O166">
        <v>0.12</v>
      </c>
      <c r="P166">
        <v>9.6000000000000002E-2</v>
      </c>
      <c r="Q166">
        <v>50</v>
      </c>
      <c r="R166" t="s">
        <v>556</v>
      </c>
      <c r="S166" t="s">
        <v>556</v>
      </c>
      <c r="U166">
        <v>0</v>
      </c>
      <c r="V166">
        <v>0</v>
      </c>
      <c r="W166">
        <v>0</v>
      </c>
      <c r="X166">
        <v>50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</row>
    <row r="167" spans="1:30" x14ac:dyDescent="0.25">
      <c r="A167" t="s">
        <v>1507</v>
      </c>
      <c r="B167" t="s">
        <v>313</v>
      </c>
      <c r="C167" t="s">
        <v>1560</v>
      </c>
      <c r="D167" t="s">
        <v>1561</v>
      </c>
      <c r="E167" t="s">
        <v>388</v>
      </c>
      <c r="F167" t="s">
        <v>1499</v>
      </c>
      <c r="G167" t="s">
        <v>1494</v>
      </c>
      <c r="H167" t="s">
        <v>1495</v>
      </c>
      <c r="I167" t="s">
        <v>1521</v>
      </c>
      <c r="J167">
        <v>900.9</v>
      </c>
      <c r="K167">
        <v>0</v>
      </c>
      <c r="L167">
        <v>900.9</v>
      </c>
      <c r="M167">
        <v>1</v>
      </c>
      <c r="N167">
        <v>6.5</v>
      </c>
      <c r="O167">
        <v>0.12</v>
      </c>
      <c r="P167">
        <v>9.6000000000000002E-2</v>
      </c>
      <c r="Q167">
        <v>50</v>
      </c>
      <c r="R167" t="s">
        <v>556</v>
      </c>
      <c r="S167" t="s">
        <v>556</v>
      </c>
      <c r="U167">
        <v>0</v>
      </c>
      <c r="V167">
        <v>0</v>
      </c>
      <c r="W167">
        <v>0</v>
      </c>
      <c r="X167">
        <v>50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</row>
    <row r="168" spans="1:30" x14ac:dyDescent="0.25">
      <c r="A168" t="s">
        <v>1507</v>
      </c>
      <c r="B168" t="s">
        <v>313</v>
      </c>
      <c r="C168" t="s">
        <v>1560</v>
      </c>
      <c r="D168" t="s">
        <v>1561</v>
      </c>
      <c r="E168" t="s">
        <v>388</v>
      </c>
      <c r="F168" t="s">
        <v>1510</v>
      </c>
      <c r="G168" t="s">
        <v>1500</v>
      </c>
      <c r="H168" t="s">
        <v>1495</v>
      </c>
      <c r="I168" t="s">
        <v>1521</v>
      </c>
      <c r="J168">
        <v>900.9</v>
      </c>
      <c r="K168">
        <v>0</v>
      </c>
      <c r="L168">
        <v>900.9</v>
      </c>
      <c r="M168">
        <v>1</v>
      </c>
      <c r="N168">
        <v>6.5</v>
      </c>
      <c r="O168">
        <v>0.11899999999999999</v>
      </c>
      <c r="P168">
        <v>9.6000000000000002E-2</v>
      </c>
      <c r="Q168">
        <v>50</v>
      </c>
      <c r="R168" t="s">
        <v>556</v>
      </c>
      <c r="S168" t="s">
        <v>556</v>
      </c>
      <c r="U168">
        <v>0</v>
      </c>
      <c r="V168">
        <v>0</v>
      </c>
      <c r="W168">
        <v>0</v>
      </c>
      <c r="X168">
        <v>50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</row>
    <row r="169" spans="1:30" x14ac:dyDescent="0.25">
      <c r="A169" t="s">
        <v>1507</v>
      </c>
      <c r="B169" t="s">
        <v>313</v>
      </c>
      <c r="C169" t="s">
        <v>1560</v>
      </c>
      <c r="D169" t="s">
        <v>1561</v>
      </c>
      <c r="E169" t="s">
        <v>388</v>
      </c>
      <c r="F169" t="s">
        <v>1499</v>
      </c>
      <c r="G169" t="s">
        <v>1500</v>
      </c>
      <c r="H169" t="s">
        <v>1495</v>
      </c>
      <c r="I169" t="s">
        <v>1521</v>
      </c>
      <c r="J169">
        <v>900.9</v>
      </c>
      <c r="K169">
        <v>0</v>
      </c>
      <c r="L169">
        <v>900.9</v>
      </c>
      <c r="M169">
        <v>1</v>
      </c>
      <c r="N169">
        <v>6.5</v>
      </c>
      <c r="O169">
        <v>0.11899999999999999</v>
      </c>
      <c r="P169">
        <v>9.6000000000000002E-2</v>
      </c>
      <c r="Q169">
        <v>50</v>
      </c>
      <c r="R169" t="s">
        <v>556</v>
      </c>
      <c r="S169" t="s">
        <v>556</v>
      </c>
      <c r="U169">
        <v>0</v>
      </c>
      <c r="V169">
        <v>0</v>
      </c>
      <c r="W169">
        <v>0</v>
      </c>
      <c r="X169">
        <v>50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</row>
    <row r="170" spans="1:30" x14ac:dyDescent="0.25">
      <c r="A170" t="s">
        <v>1507</v>
      </c>
      <c r="B170" t="s">
        <v>313</v>
      </c>
      <c r="C170" t="s">
        <v>1560</v>
      </c>
      <c r="D170" t="s">
        <v>1561</v>
      </c>
      <c r="E170" t="s">
        <v>388</v>
      </c>
      <c r="F170" t="s">
        <v>1510</v>
      </c>
      <c r="G170" t="s">
        <v>1501</v>
      </c>
      <c r="H170" t="s">
        <v>1495</v>
      </c>
      <c r="I170" t="s">
        <v>1521</v>
      </c>
      <c r="J170">
        <v>900.9</v>
      </c>
      <c r="K170">
        <v>0</v>
      </c>
      <c r="L170">
        <v>900.9</v>
      </c>
      <c r="M170">
        <v>1</v>
      </c>
      <c r="N170">
        <v>6.5</v>
      </c>
      <c r="O170">
        <v>0.11899999999999999</v>
      </c>
      <c r="P170">
        <v>9.6000000000000002E-2</v>
      </c>
      <c r="Q170">
        <v>50</v>
      </c>
      <c r="R170" t="s">
        <v>556</v>
      </c>
      <c r="S170" t="s">
        <v>556</v>
      </c>
      <c r="U170">
        <v>0</v>
      </c>
      <c r="V170">
        <v>0</v>
      </c>
      <c r="W170">
        <v>0</v>
      </c>
      <c r="X170">
        <v>50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</row>
    <row r="171" spans="1:30" x14ac:dyDescent="0.25">
      <c r="A171" t="s">
        <v>1507</v>
      </c>
      <c r="B171" t="s">
        <v>313</v>
      </c>
      <c r="C171" t="s">
        <v>1560</v>
      </c>
      <c r="D171" t="s">
        <v>1561</v>
      </c>
      <c r="E171" t="s">
        <v>388</v>
      </c>
      <c r="F171" t="s">
        <v>1499</v>
      </c>
      <c r="G171" t="s">
        <v>1501</v>
      </c>
      <c r="H171" t="s">
        <v>1495</v>
      </c>
      <c r="I171" t="s">
        <v>1521</v>
      </c>
      <c r="J171">
        <v>900.9</v>
      </c>
      <c r="K171">
        <v>0</v>
      </c>
      <c r="L171">
        <v>900.9</v>
      </c>
      <c r="M171">
        <v>1</v>
      </c>
      <c r="N171">
        <v>6.5</v>
      </c>
      <c r="O171">
        <v>0.11899999999999999</v>
      </c>
      <c r="P171">
        <v>9.6000000000000002E-2</v>
      </c>
      <c r="Q171">
        <v>50</v>
      </c>
      <c r="R171" t="s">
        <v>556</v>
      </c>
      <c r="S171" t="s">
        <v>556</v>
      </c>
      <c r="U171">
        <v>0</v>
      </c>
      <c r="V171">
        <v>0</v>
      </c>
      <c r="W171">
        <v>0</v>
      </c>
      <c r="X171">
        <v>50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</row>
    <row r="172" spans="1:30" x14ac:dyDescent="0.25">
      <c r="A172" t="s">
        <v>1491</v>
      </c>
      <c r="B172" t="s">
        <v>282</v>
      </c>
      <c r="C172" t="s">
        <v>1562</v>
      </c>
      <c r="E172" t="s">
        <v>388</v>
      </c>
      <c r="F172" t="s">
        <v>1493</v>
      </c>
      <c r="G172" t="s">
        <v>1494</v>
      </c>
      <c r="H172" t="s">
        <v>1495</v>
      </c>
      <c r="I172" t="s">
        <v>1563</v>
      </c>
      <c r="J172">
        <v>170.76</v>
      </c>
      <c r="K172">
        <v>122.95</v>
      </c>
      <c r="L172">
        <v>47.81</v>
      </c>
      <c r="M172">
        <v>0.27998360300000003</v>
      </c>
      <c r="N172">
        <v>8</v>
      </c>
      <c r="O172">
        <v>4.0000000000000001E-3</v>
      </c>
      <c r="P172">
        <v>6.0000000000000001E-3</v>
      </c>
      <c r="Q172">
        <v>14.85</v>
      </c>
      <c r="R172" t="s">
        <v>1176</v>
      </c>
      <c r="T172" t="s">
        <v>1564</v>
      </c>
      <c r="U172">
        <v>0</v>
      </c>
      <c r="V172">
        <v>14.85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</row>
    <row r="173" spans="1:30" x14ac:dyDescent="0.25">
      <c r="A173" t="s">
        <v>1491</v>
      </c>
      <c r="B173" t="s">
        <v>282</v>
      </c>
      <c r="C173" t="s">
        <v>1562</v>
      </c>
      <c r="D173" t="s">
        <v>1565</v>
      </c>
      <c r="E173" t="s">
        <v>388</v>
      </c>
      <c r="F173" t="s">
        <v>1499</v>
      </c>
      <c r="G173" t="s">
        <v>1494</v>
      </c>
      <c r="H173" t="s">
        <v>1495</v>
      </c>
      <c r="I173" t="s">
        <v>1563</v>
      </c>
      <c r="J173">
        <v>170.76</v>
      </c>
      <c r="K173">
        <v>122.95</v>
      </c>
      <c r="L173">
        <v>47.81</v>
      </c>
      <c r="M173">
        <v>0.27998360300000003</v>
      </c>
      <c r="N173">
        <v>8</v>
      </c>
      <c r="O173">
        <v>4.0000000000000001E-3</v>
      </c>
      <c r="P173">
        <v>6.0000000000000001E-3</v>
      </c>
      <c r="Q173">
        <v>14.85</v>
      </c>
      <c r="R173" t="s">
        <v>1176</v>
      </c>
      <c r="T173" t="s">
        <v>1564</v>
      </c>
      <c r="U173">
        <v>0</v>
      </c>
      <c r="V173">
        <v>14.85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</row>
    <row r="174" spans="1:30" x14ac:dyDescent="0.25">
      <c r="A174" t="s">
        <v>1491</v>
      </c>
      <c r="B174" t="s">
        <v>282</v>
      </c>
      <c r="C174" t="s">
        <v>1562</v>
      </c>
      <c r="E174" t="s">
        <v>388</v>
      </c>
      <c r="F174" t="s">
        <v>1493</v>
      </c>
      <c r="G174" t="s">
        <v>1500</v>
      </c>
      <c r="H174" t="s">
        <v>1495</v>
      </c>
      <c r="I174" t="s">
        <v>1563</v>
      </c>
      <c r="J174">
        <v>170.76</v>
      </c>
      <c r="K174">
        <v>122.95</v>
      </c>
      <c r="L174">
        <v>47.81</v>
      </c>
      <c r="M174">
        <v>0.27998360300000003</v>
      </c>
      <c r="N174">
        <v>8</v>
      </c>
      <c r="O174">
        <v>4.0000000000000001E-3</v>
      </c>
      <c r="P174">
        <v>6.0000000000000001E-3</v>
      </c>
      <c r="Q174">
        <v>14.85</v>
      </c>
      <c r="R174" t="s">
        <v>1176</v>
      </c>
      <c r="T174" t="s">
        <v>1564</v>
      </c>
      <c r="U174">
        <v>0</v>
      </c>
      <c r="V174">
        <v>14.85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</row>
    <row r="175" spans="1:30" x14ac:dyDescent="0.25">
      <c r="A175" t="s">
        <v>1491</v>
      </c>
      <c r="B175" t="s">
        <v>282</v>
      </c>
      <c r="C175" t="s">
        <v>1562</v>
      </c>
      <c r="D175" t="s">
        <v>1565</v>
      </c>
      <c r="E175" t="s">
        <v>388</v>
      </c>
      <c r="F175" t="s">
        <v>1499</v>
      </c>
      <c r="G175" t="s">
        <v>1500</v>
      </c>
      <c r="H175" t="s">
        <v>1495</v>
      </c>
      <c r="I175" t="s">
        <v>1563</v>
      </c>
      <c r="J175">
        <v>170.76</v>
      </c>
      <c r="K175">
        <v>122.95</v>
      </c>
      <c r="L175">
        <v>47.81</v>
      </c>
      <c r="M175">
        <v>0.27998360300000003</v>
      </c>
      <c r="N175">
        <v>8</v>
      </c>
      <c r="O175">
        <v>4.0000000000000001E-3</v>
      </c>
      <c r="P175">
        <v>6.0000000000000001E-3</v>
      </c>
      <c r="Q175">
        <v>14.85</v>
      </c>
      <c r="R175" t="s">
        <v>1176</v>
      </c>
      <c r="T175" t="s">
        <v>1564</v>
      </c>
      <c r="U175">
        <v>0</v>
      </c>
      <c r="V175">
        <v>14.85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</row>
    <row r="176" spans="1:30" x14ac:dyDescent="0.25">
      <c r="A176" t="s">
        <v>1491</v>
      </c>
      <c r="B176" t="s">
        <v>282</v>
      </c>
      <c r="C176" t="s">
        <v>1562</v>
      </c>
      <c r="E176" t="s">
        <v>388</v>
      </c>
      <c r="F176" t="s">
        <v>1493</v>
      </c>
      <c r="G176" t="s">
        <v>1501</v>
      </c>
      <c r="H176" t="s">
        <v>1495</v>
      </c>
      <c r="I176" t="s">
        <v>1563</v>
      </c>
      <c r="J176">
        <v>170.76</v>
      </c>
      <c r="K176">
        <v>122.95</v>
      </c>
      <c r="L176">
        <v>47.81</v>
      </c>
      <c r="M176">
        <v>0.27998360300000003</v>
      </c>
      <c r="N176">
        <v>8</v>
      </c>
      <c r="O176">
        <v>4.0000000000000001E-3</v>
      </c>
      <c r="P176">
        <v>6.0000000000000001E-3</v>
      </c>
      <c r="Q176">
        <v>14.85</v>
      </c>
      <c r="R176" t="s">
        <v>1176</v>
      </c>
      <c r="T176" t="s">
        <v>1564</v>
      </c>
      <c r="U176">
        <v>0</v>
      </c>
      <c r="V176">
        <v>14.85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</row>
    <row r="177" spans="1:30" x14ac:dyDescent="0.25">
      <c r="A177" t="s">
        <v>1491</v>
      </c>
      <c r="B177" t="s">
        <v>282</v>
      </c>
      <c r="C177" t="s">
        <v>1562</v>
      </c>
      <c r="D177" t="s">
        <v>1565</v>
      </c>
      <c r="E177" t="s">
        <v>388</v>
      </c>
      <c r="F177" t="s">
        <v>1499</v>
      </c>
      <c r="G177" t="s">
        <v>1501</v>
      </c>
      <c r="H177" t="s">
        <v>1495</v>
      </c>
      <c r="I177" t="s">
        <v>1563</v>
      </c>
      <c r="J177">
        <v>170.76</v>
      </c>
      <c r="K177">
        <v>122.95</v>
      </c>
      <c r="L177">
        <v>47.81</v>
      </c>
      <c r="M177">
        <v>0.27998360300000003</v>
      </c>
      <c r="N177">
        <v>8</v>
      </c>
      <c r="O177">
        <v>4.0000000000000001E-3</v>
      </c>
      <c r="P177">
        <v>6.0000000000000001E-3</v>
      </c>
      <c r="Q177">
        <v>14.85</v>
      </c>
      <c r="R177" t="s">
        <v>1176</v>
      </c>
      <c r="T177" t="s">
        <v>1564</v>
      </c>
      <c r="U177">
        <v>0</v>
      </c>
      <c r="V177">
        <v>14.85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</row>
    <row r="178" spans="1:30" x14ac:dyDescent="0.25">
      <c r="A178" t="s">
        <v>1507</v>
      </c>
      <c r="B178" t="s">
        <v>188</v>
      </c>
      <c r="C178" t="s">
        <v>1566</v>
      </c>
      <c r="D178" t="s">
        <v>1567</v>
      </c>
      <c r="E178" t="s">
        <v>388</v>
      </c>
      <c r="F178" t="s">
        <v>1510</v>
      </c>
      <c r="G178" t="s">
        <v>1494</v>
      </c>
      <c r="H178" t="s">
        <v>1495</v>
      </c>
      <c r="I178" t="s">
        <v>1521</v>
      </c>
      <c r="J178">
        <v>905</v>
      </c>
      <c r="K178">
        <v>0</v>
      </c>
      <c r="L178">
        <v>905</v>
      </c>
      <c r="M178">
        <v>1</v>
      </c>
      <c r="N178">
        <v>6.5</v>
      </c>
      <c r="O178">
        <v>0.12</v>
      </c>
      <c r="P178">
        <v>9.8000000000000004E-2</v>
      </c>
      <c r="Q178">
        <v>50</v>
      </c>
      <c r="R178" t="s">
        <v>962</v>
      </c>
      <c r="S178" t="s">
        <v>962</v>
      </c>
      <c r="U178">
        <v>0</v>
      </c>
      <c r="V178">
        <v>0</v>
      </c>
      <c r="W178">
        <v>0</v>
      </c>
      <c r="X178">
        <v>50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</row>
    <row r="179" spans="1:30" x14ac:dyDescent="0.25">
      <c r="A179" t="s">
        <v>1507</v>
      </c>
      <c r="B179" t="s">
        <v>188</v>
      </c>
      <c r="C179" t="s">
        <v>1566</v>
      </c>
      <c r="D179" t="s">
        <v>1567</v>
      </c>
      <c r="E179" t="s">
        <v>388</v>
      </c>
      <c r="F179" t="s">
        <v>1499</v>
      </c>
      <c r="G179" t="s">
        <v>1494</v>
      </c>
      <c r="H179" t="s">
        <v>1495</v>
      </c>
      <c r="I179" t="s">
        <v>1521</v>
      </c>
      <c r="J179">
        <v>905</v>
      </c>
      <c r="K179">
        <v>0</v>
      </c>
      <c r="L179">
        <v>905</v>
      </c>
      <c r="M179">
        <v>1</v>
      </c>
      <c r="N179">
        <v>6.5</v>
      </c>
      <c r="O179">
        <v>0.12</v>
      </c>
      <c r="P179">
        <v>9.8000000000000004E-2</v>
      </c>
      <c r="Q179">
        <v>50</v>
      </c>
      <c r="R179" t="s">
        <v>962</v>
      </c>
      <c r="S179" t="s">
        <v>962</v>
      </c>
      <c r="U179">
        <v>0</v>
      </c>
      <c r="V179">
        <v>0</v>
      </c>
      <c r="W179">
        <v>0</v>
      </c>
      <c r="X179">
        <v>50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</row>
    <row r="180" spans="1:30" x14ac:dyDescent="0.25">
      <c r="A180" t="s">
        <v>1507</v>
      </c>
      <c r="B180" t="s">
        <v>188</v>
      </c>
      <c r="C180" t="s">
        <v>1566</v>
      </c>
      <c r="D180" t="s">
        <v>1567</v>
      </c>
      <c r="E180" t="s">
        <v>388</v>
      </c>
      <c r="F180" t="s">
        <v>1510</v>
      </c>
      <c r="G180" t="s">
        <v>1500</v>
      </c>
      <c r="H180" t="s">
        <v>1495</v>
      </c>
      <c r="I180" t="s">
        <v>1521</v>
      </c>
      <c r="J180">
        <v>905</v>
      </c>
      <c r="K180">
        <v>0</v>
      </c>
      <c r="L180">
        <v>905</v>
      </c>
      <c r="M180">
        <v>1</v>
      </c>
      <c r="N180">
        <v>6.5</v>
      </c>
      <c r="O180">
        <v>0.11899999999999999</v>
      </c>
      <c r="P180">
        <v>9.7000000000000003E-2</v>
      </c>
      <c r="Q180">
        <v>50</v>
      </c>
      <c r="R180" t="s">
        <v>962</v>
      </c>
      <c r="S180" t="s">
        <v>962</v>
      </c>
      <c r="U180">
        <v>0</v>
      </c>
      <c r="V180">
        <v>0</v>
      </c>
      <c r="W180">
        <v>0</v>
      </c>
      <c r="X180">
        <v>50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</row>
    <row r="181" spans="1:30" x14ac:dyDescent="0.25">
      <c r="A181" t="s">
        <v>1507</v>
      </c>
      <c r="B181" t="s">
        <v>188</v>
      </c>
      <c r="C181" t="s">
        <v>1566</v>
      </c>
      <c r="D181" t="s">
        <v>1567</v>
      </c>
      <c r="E181" t="s">
        <v>388</v>
      </c>
      <c r="F181" t="s">
        <v>1499</v>
      </c>
      <c r="G181" t="s">
        <v>1500</v>
      </c>
      <c r="H181" t="s">
        <v>1495</v>
      </c>
      <c r="I181" t="s">
        <v>1521</v>
      </c>
      <c r="J181">
        <v>905</v>
      </c>
      <c r="K181">
        <v>0</v>
      </c>
      <c r="L181">
        <v>905</v>
      </c>
      <c r="M181">
        <v>1</v>
      </c>
      <c r="N181">
        <v>6.5</v>
      </c>
      <c r="O181">
        <v>0.11899999999999999</v>
      </c>
      <c r="P181">
        <v>9.7000000000000003E-2</v>
      </c>
      <c r="Q181">
        <v>50</v>
      </c>
      <c r="R181" t="s">
        <v>962</v>
      </c>
      <c r="S181" t="s">
        <v>962</v>
      </c>
      <c r="U181">
        <v>0</v>
      </c>
      <c r="V181">
        <v>0</v>
      </c>
      <c r="W181">
        <v>0</v>
      </c>
      <c r="X181">
        <v>50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</row>
    <row r="182" spans="1:30" x14ac:dyDescent="0.25">
      <c r="A182" t="s">
        <v>1507</v>
      </c>
      <c r="B182" t="s">
        <v>188</v>
      </c>
      <c r="C182" t="s">
        <v>1566</v>
      </c>
      <c r="D182" t="s">
        <v>1567</v>
      </c>
      <c r="E182" t="s">
        <v>388</v>
      </c>
      <c r="F182" t="s">
        <v>1510</v>
      </c>
      <c r="G182" t="s">
        <v>1501</v>
      </c>
      <c r="H182" t="s">
        <v>1495</v>
      </c>
      <c r="I182" t="s">
        <v>1521</v>
      </c>
      <c r="J182">
        <v>905</v>
      </c>
      <c r="K182">
        <v>0</v>
      </c>
      <c r="L182">
        <v>905</v>
      </c>
      <c r="M182">
        <v>1</v>
      </c>
      <c r="N182">
        <v>6.5</v>
      </c>
      <c r="O182">
        <v>0.11899999999999999</v>
      </c>
      <c r="P182">
        <v>9.7000000000000003E-2</v>
      </c>
      <c r="Q182">
        <v>50</v>
      </c>
      <c r="R182" t="s">
        <v>962</v>
      </c>
      <c r="S182" t="s">
        <v>962</v>
      </c>
      <c r="U182">
        <v>0</v>
      </c>
      <c r="V182">
        <v>0</v>
      </c>
      <c r="W182">
        <v>0</v>
      </c>
      <c r="X182">
        <v>50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</row>
    <row r="183" spans="1:30" x14ac:dyDescent="0.25">
      <c r="A183" t="s">
        <v>1507</v>
      </c>
      <c r="B183" t="s">
        <v>188</v>
      </c>
      <c r="C183" t="s">
        <v>1566</v>
      </c>
      <c r="D183" t="s">
        <v>1567</v>
      </c>
      <c r="E183" t="s">
        <v>388</v>
      </c>
      <c r="F183" t="s">
        <v>1499</v>
      </c>
      <c r="G183" t="s">
        <v>1501</v>
      </c>
      <c r="H183" t="s">
        <v>1495</v>
      </c>
      <c r="I183" t="s">
        <v>1521</v>
      </c>
      <c r="J183">
        <v>905</v>
      </c>
      <c r="K183">
        <v>0</v>
      </c>
      <c r="L183">
        <v>905</v>
      </c>
      <c r="M183">
        <v>1</v>
      </c>
      <c r="N183">
        <v>6.5</v>
      </c>
      <c r="O183">
        <v>0.11899999999999999</v>
      </c>
      <c r="P183">
        <v>9.7000000000000003E-2</v>
      </c>
      <c r="Q183">
        <v>50</v>
      </c>
      <c r="R183" t="s">
        <v>962</v>
      </c>
      <c r="S183" t="s">
        <v>962</v>
      </c>
      <c r="U183">
        <v>0</v>
      </c>
      <c r="V183">
        <v>0</v>
      </c>
      <c r="W183">
        <v>0</v>
      </c>
      <c r="X183">
        <v>50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</row>
    <row r="184" spans="1:30" x14ac:dyDescent="0.25">
      <c r="A184" t="s">
        <v>1507</v>
      </c>
      <c r="B184" t="s">
        <v>119</v>
      </c>
      <c r="C184" t="s">
        <v>1568</v>
      </c>
      <c r="D184" t="s">
        <v>1569</v>
      </c>
      <c r="E184" t="s">
        <v>388</v>
      </c>
      <c r="F184" t="s">
        <v>1510</v>
      </c>
      <c r="G184" t="s">
        <v>1494</v>
      </c>
      <c r="H184" t="s">
        <v>1495</v>
      </c>
      <c r="I184" t="s">
        <v>1570</v>
      </c>
      <c r="J184">
        <v>539.75</v>
      </c>
      <c r="K184">
        <v>231.25</v>
      </c>
      <c r="L184">
        <v>308.5</v>
      </c>
      <c r="M184">
        <v>0.57156090800000003</v>
      </c>
      <c r="N184">
        <v>9</v>
      </c>
      <c r="O184">
        <v>3.5000000000000003E-2</v>
      </c>
      <c r="P184">
        <v>3.3000000000000002E-2</v>
      </c>
      <c r="Q184">
        <v>43.11</v>
      </c>
      <c r="R184" t="s">
        <v>819</v>
      </c>
      <c r="S184" t="s">
        <v>1793</v>
      </c>
      <c r="U184">
        <v>0</v>
      </c>
      <c r="V184">
        <v>43.11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</row>
    <row r="185" spans="1:30" x14ac:dyDescent="0.25">
      <c r="A185" t="s">
        <v>1507</v>
      </c>
      <c r="B185" t="s">
        <v>119</v>
      </c>
      <c r="C185" t="s">
        <v>1568</v>
      </c>
      <c r="D185" t="s">
        <v>1569</v>
      </c>
      <c r="E185" t="s">
        <v>388</v>
      </c>
      <c r="F185" t="s">
        <v>1499</v>
      </c>
      <c r="G185" t="s">
        <v>1494</v>
      </c>
      <c r="H185" t="s">
        <v>1495</v>
      </c>
      <c r="I185" t="s">
        <v>1570</v>
      </c>
      <c r="J185">
        <v>539.75</v>
      </c>
      <c r="K185">
        <v>231.25</v>
      </c>
      <c r="L185">
        <v>308.5</v>
      </c>
      <c r="M185">
        <v>0.57156090800000003</v>
      </c>
      <c r="N185">
        <v>9</v>
      </c>
      <c r="O185">
        <v>3.5000000000000003E-2</v>
      </c>
      <c r="P185">
        <v>3.3000000000000002E-2</v>
      </c>
      <c r="Q185">
        <v>43.11</v>
      </c>
      <c r="R185" t="s">
        <v>819</v>
      </c>
      <c r="S185" t="s">
        <v>1793</v>
      </c>
      <c r="U185">
        <v>0</v>
      </c>
      <c r="V185">
        <v>43.11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</row>
    <row r="186" spans="1:30" x14ac:dyDescent="0.25">
      <c r="A186" t="s">
        <v>1507</v>
      </c>
      <c r="B186" t="s">
        <v>119</v>
      </c>
      <c r="C186" t="s">
        <v>1568</v>
      </c>
      <c r="D186" t="s">
        <v>1569</v>
      </c>
      <c r="E186" t="s">
        <v>388</v>
      </c>
      <c r="F186" t="s">
        <v>1510</v>
      </c>
      <c r="G186" t="s">
        <v>1500</v>
      </c>
      <c r="H186" t="s">
        <v>1495</v>
      </c>
      <c r="I186" t="s">
        <v>1570</v>
      </c>
      <c r="J186">
        <v>539.75</v>
      </c>
      <c r="K186">
        <v>231.25</v>
      </c>
      <c r="L186">
        <v>308.5</v>
      </c>
      <c r="M186">
        <v>0.57156090800000003</v>
      </c>
      <c r="N186">
        <v>9</v>
      </c>
      <c r="O186">
        <v>3.4000000000000002E-2</v>
      </c>
      <c r="P186">
        <v>3.3000000000000002E-2</v>
      </c>
      <c r="Q186">
        <v>43.11</v>
      </c>
      <c r="R186" t="s">
        <v>819</v>
      </c>
      <c r="S186" t="s">
        <v>1793</v>
      </c>
      <c r="U186">
        <v>0</v>
      </c>
      <c r="V186">
        <v>43.11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</row>
    <row r="187" spans="1:30" x14ac:dyDescent="0.25">
      <c r="A187" t="s">
        <v>1507</v>
      </c>
      <c r="B187" t="s">
        <v>119</v>
      </c>
      <c r="C187" t="s">
        <v>1568</v>
      </c>
      <c r="D187" t="s">
        <v>1569</v>
      </c>
      <c r="E187" t="s">
        <v>388</v>
      </c>
      <c r="F187" t="s">
        <v>1499</v>
      </c>
      <c r="G187" t="s">
        <v>1500</v>
      </c>
      <c r="H187" t="s">
        <v>1495</v>
      </c>
      <c r="I187" t="s">
        <v>1570</v>
      </c>
      <c r="J187">
        <v>539.75</v>
      </c>
      <c r="K187">
        <v>231.25</v>
      </c>
      <c r="L187">
        <v>308.5</v>
      </c>
      <c r="M187">
        <v>0.57156090800000003</v>
      </c>
      <c r="N187">
        <v>9</v>
      </c>
      <c r="O187">
        <v>3.4000000000000002E-2</v>
      </c>
      <c r="P187">
        <v>3.3000000000000002E-2</v>
      </c>
      <c r="Q187">
        <v>43.11</v>
      </c>
      <c r="R187" t="s">
        <v>819</v>
      </c>
      <c r="S187" t="s">
        <v>1793</v>
      </c>
      <c r="U187">
        <v>0</v>
      </c>
      <c r="V187">
        <v>43.11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</row>
    <row r="188" spans="1:30" x14ac:dyDescent="0.25">
      <c r="A188" t="s">
        <v>1507</v>
      </c>
      <c r="B188" t="s">
        <v>119</v>
      </c>
      <c r="C188" t="s">
        <v>1568</v>
      </c>
      <c r="D188" t="s">
        <v>1569</v>
      </c>
      <c r="E188" t="s">
        <v>388</v>
      </c>
      <c r="F188" t="s">
        <v>1510</v>
      </c>
      <c r="G188" t="s">
        <v>1501</v>
      </c>
      <c r="H188" t="s">
        <v>1495</v>
      </c>
      <c r="I188" t="s">
        <v>1570</v>
      </c>
      <c r="J188">
        <v>539.75</v>
      </c>
      <c r="K188">
        <v>231.25</v>
      </c>
      <c r="L188">
        <v>308.5</v>
      </c>
      <c r="M188">
        <v>0.57156090800000003</v>
      </c>
      <c r="N188">
        <v>9</v>
      </c>
      <c r="O188">
        <v>3.5000000000000003E-2</v>
      </c>
      <c r="P188">
        <v>3.3000000000000002E-2</v>
      </c>
      <c r="Q188">
        <v>43.11</v>
      </c>
      <c r="R188" t="s">
        <v>819</v>
      </c>
      <c r="S188" t="s">
        <v>1793</v>
      </c>
      <c r="U188">
        <v>0</v>
      </c>
      <c r="V188">
        <v>43.11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</row>
    <row r="189" spans="1:30" x14ac:dyDescent="0.25">
      <c r="A189" t="s">
        <v>1507</v>
      </c>
      <c r="B189" t="s">
        <v>119</v>
      </c>
      <c r="C189" t="s">
        <v>1568</v>
      </c>
      <c r="D189" t="s">
        <v>1569</v>
      </c>
      <c r="E189" t="s">
        <v>388</v>
      </c>
      <c r="F189" t="s">
        <v>1499</v>
      </c>
      <c r="G189" t="s">
        <v>1501</v>
      </c>
      <c r="H189" t="s">
        <v>1495</v>
      </c>
      <c r="I189" t="s">
        <v>1570</v>
      </c>
      <c r="J189">
        <v>539.75</v>
      </c>
      <c r="K189">
        <v>231.25</v>
      </c>
      <c r="L189">
        <v>308.5</v>
      </c>
      <c r="M189">
        <v>0.57156090800000003</v>
      </c>
      <c r="N189">
        <v>9</v>
      </c>
      <c r="O189">
        <v>3.5000000000000003E-2</v>
      </c>
      <c r="P189">
        <v>3.3000000000000002E-2</v>
      </c>
      <c r="Q189">
        <v>43.11</v>
      </c>
      <c r="R189" t="s">
        <v>819</v>
      </c>
      <c r="S189" t="s">
        <v>1793</v>
      </c>
      <c r="U189">
        <v>0</v>
      </c>
      <c r="V189">
        <v>43.11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</row>
    <row r="190" spans="1:30" x14ac:dyDescent="0.25">
      <c r="A190" t="s">
        <v>1507</v>
      </c>
      <c r="B190" t="s">
        <v>137</v>
      </c>
      <c r="C190" t="s">
        <v>1571</v>
      </c>
      <c r="D190" t="s">
        <v>1572</v>
      </c>
      <c r="E190" t="s">
        <v>388</v>
      </c>
      <c r="F190" t="s">
        <v>1510</v>
      </c>
      <c r="G190" t="s">
        <v>1494</v>
      </c>
      <c r="H190" t="s">
        <v>1495</v>
      </c>
      <c r="I190" t="s">
        <v>1573</v>
      </c>
      <c r="J190">
        <v>135</v>
      </c>
      <c r="K190">
        <v>119</v>
      </c>
      <c r="L190">
        <v>16</v>
      </c>
      <c r="M190">
        <v>0.118518519</v>
      </c>
      <c r="N190">
        <v>11</v>
      </c>
      <c r="O190">
        <v>2E-3</v>
      </c>
      <c r="P190">
        <v>1E-3</v>
      </c>
      <c r="Q190">
        <v>77.849999999999994</v>
      </c>
      <c r="R190" t="s">
        <v>926</v>
      </c>
      <c r="S190" t="s">
        <v>1794</v>
      </c>
      <c r="U190">
        <v>263.01</v>
      </c>
      <c r="V190">
        <v>340.86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</row>
    <row r="191" spans="1:30" x14ac:dyDescent="0.25">
      <c r="A191" t="s">
        <v>1507</v>
      </c>
      <c r="B191" t="s">
        <v>137</v>
      </c>
      <c r="C191" t="s">
        <v>1571</v>
      </c>
      <c r="D191" t="s">
        <v>1572</v>
      </c>
      <c r="E191" t="s">
        <v>388</v>
      </c>
      <c r="F191" t="s">
        <v>1499</v>
      </c>
      <c r="G191" t="s">
        <v>1494</v>
      </c>
      <c r="H191" t="s">
        <v>1495</v>
      </c>
      <c r="I191" t="s">
        <v>1573</v>
      </c>
      <c r="J191">
        <v>135</v>
      </c>
      <c r="K191">
        <v>119</v>
      </c>
      <c r="L191">
        <v>16</v>
      </c>
      <c r="M191">
        <v>0.118518519</v>
      </c>
      <c r="N191">
        <v>11</v>
      </c>
      <c r="O191">
        <v>2E-3</v>
      </c>
      <c r="P191">
        <v>1E-3</v>
      </c>
      <c r="Q191">
        <v>77.849999999999994</v>
      </c>
      <c r="R191" t="s">
        <v>926</v>
      </c>
      <c r="S191" t="s">
        <v>1794</v>
      </c>
      <c r="U191">
        <v>263.01</v>
      </c>
      <c r="V191">
        <v>340.86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</row>
    <row r="192" spans="1:30" x14ac:dyDescent="0.25">
      <c r="A192" t="s">
        <v>1507</v>
      </c>
      <c r="B192" t="s">
        <v>137</v>
      </c>
      <c r="C192" t="s">
        <v>1571</v>
      </c>
      <c r="D192" t="s">
        <v>1572</v>
      </c>
      <c r="E192" t="s">
        <v>388</v>
      </c>
      <c r="F192" t="s">
        <v>1510</v>
      </c>
      <c r="G192" t="s">
        <v>1500</v>
      </c>
      <c r="H192" t="s">
        <v>1495</v>
      </c>
      <c r="I192" t="s">
        <v>1573</v>
      </c>
      <c r="J192">
        <v>135</v>
      </c>
      <c r="K192">
        <v>119</v>
      </c>
      <c r="L192">
        <v>16</v>
      </c>
      <c r="M192">
        <v>0.118518519</v>
      </c>
      <c r="N192">
        <v>11</v>
      </c>
      <c r="O192">
        <v>2E-3</v>
      </c>
      <c r="P192">
        <v>1E-3</v>
      </c>
      <c r="Q192">
        <v>77.849999999999994</v>
      </c>
      <c r="R192" t="s">
        <v>926</v>
      </c>
      <c r="S192" t="s">
        <v>1794</v>
      </c>
      <c r="U192">
        <v>263.01</v>
      </c>
      <c r="V192">
        <v>340.86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</row>
    <row r="193" spans="1:30" x14ac:dyDescent="0.25">
      <c r="A193" t="s">
        <v>1507</v>
      </c>
      <c r="B193" t="s">
        <v>137</v>
      </c>
      <c r="C193" t="s">
        <v>1571</v>
      </c>
      <c r="D193" t="s">
        <v>1572</v>
      </c>
      <c r="E193" t="s">
        <v>388</v>
      </c>
      <c r="F193" t="s">
        <v>1499</v>
      </c>
      <c r="G193" t="s">
        <v>1500</v>
      </c>
      <c r="H193" t="s">
        <v>1495</v>
      </c>
      <c r="I193" t="s">
        <v>1573</v>
      </c>
      <c r="J193">
        <v>135</v>
      </c>
      <c r="K193">
        <v>119</v>
      </c>
      <c r="L193">
        <v>16</v>
      </c>
      <c r="M193">
        <v>0.118518519</v>
      </c>
      <c r="N193">
        <v>11</v>
      </c>
      <c r="O193">
        <v>2E-3</v>
      </c>
      <c r="P193">
        <v>1E-3</v>
      </c>
      <c r="Q193">
        <v>77.849999999999994</v>
      </c>
      <c r="R193" t="s">
        <v>926</v>
      </c>
      <c r="S193" t="s">
        <v>1794</v>
      </c>
      <c r="U193">
        <v>263.01</v>
      </c>
      <c r="V193">
        <v>340.86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</row>
    <row r="194" spans="1:30" x14ac:dyDescent="0.25">
      <c r="A194" t="s">
        <v>1507</v>
      </c>
      <c r="B194" t="s">
        <v>137</v>
      </c>
      <c r="C194" t="s">
        <v>1571</v>
      </c>
      <c r="D194" t="s">
        <v>1572</v>
      </c>
      <c r="E194" t="s">
        <v>388</v>
      </c>
      <c r="F194" t="s">
        <v>1510</v>
      </c>
      <c r="G194" t="s">
        <v>1501</v>
      </c>
      <c r="H194" t="s">
        <v>1495</v>
      </c>
      <c r="I194" t="s">
        <v>1573</v>
      </c>
      <c r="J194">
        <v>135</v>
      </c>
      <c r="K194">
        <v>119</v>
      </c>
      <c r="L194">
        <v>16</v>
      </c>
      <c r="M194">
        <v>0.118518519</v>
      </c>
      <c r="N194">
        <v>11</v>
      </c>
      <c r="O194">
        <v>2E-3</v>
      </c>
      <c r="P194">
        <v>1E-3</v>
      </c>
      <c r="Q194">
        <v>77.849999999999994</v>
      </c>
      <c r="R194" t="s">
        <v>926</v>
      </c>
      <c r="S194" t="s">
        <v>1794</v>
      </c>
      <c r="U194">
        <v>263.01</v>
      </c>
      <c r="V194">
        <v>340.86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</row>
    <row r="195" spans="1:30" x14ac:dyDescent="0.25">
      <c r="A195" t="s">
        <v>1507</v>
      </c>
      <c r="B195" t="s">
        <v>137</v>
      </c>
      <c r="C195" t="s">
        <v>1571</v>
      </c>
      <c r="D195" t="s">
        <v>1572</v>
      </c>
      <c r="E195" t="s">
        <v>388</v>
      </c>
      <c r="F195" t="s">
        <v>1499</v>
      </c>
      <c r="G195" t="s">
        <v>1501</v>
      </c>
      <c r="H195" t="s">
        <v>1495</v>
      </c>
      <c r="I195" t="s">
        <v>1573</v>
      </c>
      <c r="J195">
        <v>135</v>
      </c>
      <c r="K195">
        <v>119</v>
      </c>
      <c r="L195">
        <v>16</v>
      </c>
      <c r="M195">
        <v>0.118518519</v>
      </c>
      <c r="N195">
        <v>11</v>
      </c>
      <c r="O195">
        <v>2E-3</v>
      </c>
      <c r="P195">
        <v>1E-3</v>
      </c>
      <c r="Q195">
        <v>77.849999999999994</v>
      </c>
      <c r="R195" t="s">
        <v>926</v>
      </c>
      <c r="S195" t="s">
        <v>1794</v>
      </c>
      <c r="U195">
        <v>263.01</v>
      </c>
      <c r="V195">
        <v>340.86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</row>
    <row r="196" spans="1:30" x14ac:dyDescent="0.25">
      <c r="A196" t="s">
        <v>1491</v>
      </c>
      <c r="B196" t="s">
        <v>100</v>
      </c>
      <c r="C196" t="s">
        <v>1526</v>
      </c>
      <c r="E196" t="s">
        <v>388</v>
      </c>
      <c r="F196" t="s">
        <v>1493</v>
      </c>
      <c r="G196" t="s">
        <v>1494</v>
      </c>
      <c r="H196" t="s">
        <v>1495</v>
      </c>
      <c r="I196" t="s">
        <v>1496</v>
      </c>
      <c r="J196">
        <v>4122.96</v>
      </c>
      <c r="K196">
        <v>3916.81</v>
      </c>
      <c r="L196">
        <v>206.15</v>
      </c>
      <c r="M196">
        <v>5.0000484999999997E-2</v>
      </c>
      <c r="N196">
        <v>3</v>
      </c>
      <c r="O196">
        <v>8.5999999999999993E-2</v>
      </c>
      <c r="P196">
        <v>0</v>
      </c>
      <c r="Q196">
        <v>231.5</v>
      </c>
      <c r="R196" t="s">
        <v>809</v>
      </c>
      <c r="T196" t="s">
        <v>1497</v>
      </c>
      <c r="U196">
        <v>0</v>
      </c>
      <c r="V196">
        <v>0</v>
      </c>
      <c r="W196">
        <v>0</v>
      </c>
      <c r="X196">
        <v>231.5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</row>
    <row r="197" spans="1:30" x14ac:dyDescent="0.25">
      <c r="A197" t="s">
        <v>1491</v>
      </c>
      <c r="B197" t="s">
        <v>100</v>
      </c>
      <c r="C197" t="s">
        <v>1526</v>
      </c>
      <c r="E197" t="s">
        <v>388</v>
      </c>
      <c r="F197" t="s">
        <v>1493</v>
      </c>
      <c r="G197" t="s">
        <v>1500</v>
      </c>
      <c r="H197" t="s">
        <v>1495</v>
      </c>
      <c r="I197" t="s">
        <v>1496</v>
      </c>
      <c r="J197">
        <v>2543.3200000000002</v>
      </c>
      <c r="K197">
        <v>2416.15</v>
      </c>
      <c r="L197">
        <v>127.17</v>
      </c>
      <c r="M197">
        <v>5.0001573000000001E-2</v>
      </c>
      <c r="N197">
        <v>3</v>
      </c>
      <c r="O197">
        <v>5.2999999999999999E-2</v>
      </c>
      <c r="P197">
        <v>0</v>
      </c>
      <c r="Q197">
        <v>231.5</v>
      </c>
      <c r="R197" t="s">
        <v>809</v>
      </c>
      <c r="T197" t="s">
        <v>1497</v>
      </c>
      <c r="U197">
        <v>0</v>
      </c>
      <c r="V197">
        <v>0</v>
      </c>
      <c r="W197">
        <v>0</v>
      </c>
      <c r="X197">
        <v>231.5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</row>
    <row r="198" spans="1:30" x14ac:dyDescent="0.25">
      <c r="A198" t="s">
        <v>1491</v>
      </c>
      <c r="B198" t="s">
        <v>100</v>
      </c>
      <c r="C198" t="s">
        <v>1526</v>
      </c>
      <c r="E198" t="s">
        <v>388</v>
      </c>
      <c r="F198" t="s">
        <v>1493</v>
      </c>
      <c r="G198" t="s">
        <v>1501</v>
      </c>
      <c r="H198" t="s">
        <v>1495</v>
      </c>
      <c r="I198" t="s">
        <v>1496</v>
      </c>
      <c r="J198">
        <v>6178.82</v>
      </c>
      <c r="K198">
        <v>5869.88</v>
      </c>
      <c r="L198">
        <v>308.94</v>
      </c>
      <c r="M198">
        <v>4.9999837999999998E-2</v>
      </c>
      <c r="N198">
        <v>3</v>
      </c>
      <c r="O198">
        <v>0.129</v>
      </c>
      <c r="P198">
        <v>1E-3</v>
      </c>
      <c r="Q198">
        <v>231.5</v>
      </c>
      <c r="R198" t="s">
        <v>809</v>
      </c>
      <c r="T198" t="s">
        <v>1497</v>
      </c>
      <c r="U198">
        <v>0</v>
      </c>
      <c r="V198">
        <v>0</v>
      </c>
      <c r="W198">
        <v>0</v>
      </c>
      <c r="X198">
        <v>231.5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</row>
    <row r="199" spans="1:30" x14ac:dyDescent="0.25">
      <c r="A199" t="s">
        <v>1507</v>
      </c>
      <c r="B199" t="s">
        <v>263</v>
      </c>
      <c r="C199" t="s">
        <v>1574</v>
      </c>
      <c r="D199" t="s">
        <v>1575</v>
      </c>
      <c r="E199" t="s">
        <v>388</v>
      </c>
      <c r="F199" t="s">
        <v>1510</v>
      </c>
      <c r="G199" t="s">
        <v>1494</v>
      </c>
      <c r="H199" t="s">
        <v>1495</v>
      </c>
      <c r="I199" t="s">
        <v>1576</v>
      </c>
      <c r="J199">
        <v>38.479999999999997</v>
      </c>
      <c r="K199">
        <v>8.0500000000000007</v>
      </c>
      <c r="L199">
        <v>30.43</v>
      </c>
      <c r="M199">
        <v>0.79080041599999995</v>
      </c>
      <c r="N199">
        <v>10</v>
      </c>
      <c r="O199">
        <v>3.0000000000000001E-3</v>
      </c>
      <c r="P199">
        <v>3.0000000000000001E-3</v>
      </c>
      <c r="Q199">
        <v>0.4</v>
      </c>
      <c r="R199" t="s">
        <v>1176</v>
      </c>
      <c r="S199" t="s">
        <v>1514</v>
      </c>
      <c r="U199">
        <v>1.84</v>
      </c>
      <c r="V199">
        <v>2.2400000000000002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</row>
    <row r="200" spans="1:30" x14ac:dyDescent="0.25">
      <c r="A200" t="s">
        <v>1507</v>
      </c>
      <c r="B200" t="s">
        <v>263</v>
      </c>
      <c r="C200" t="s">
        <v>1574</v>
      </c>
      <c r="D200" t="s">
        <v>1575</v>
      </c>
      <c r="E200" t="s">
        <v>388</v>
      </c>
      <c r="F200" t="s">
        <v>1499</v>
      </c>
      <c r="G200" t="s">
        <v>1494</v>
      </c>
      <c r="H200" t="s">
        <v>1495</v>
      </c>
      <c r="I200" t="s">
        <v>1576</v>
      </c>
      <c r="J200">
        <v>38.479999999999997</v>
      </c>
      <c r="K200">
        <v>8.0500000000000007</v>
      </c>
      <c r="L200">
        <v>30.43</v>
      </c>
      <c r="M200">
        <v>0.79080041599999995</v>
      </c>
      <c r="N200">
        <v>10</v>
      </c>
      <c r="O200">
        <v>3.0000000000000001E-3</v>
      </c>
      <c r="P200">
        <v>3.0000000000000001E-3</v>
      </c>
      <c r="Q200">
        <v>0.4</v>
      </c>
      <c r="R200" t="s">
        <v>1176</v>
      </c>
      <c r="S200" t="s">
        <v>1514</v>
      </c>
      <c r="U200">
        <v>1.84</v>
      </c>
      <c r="V200">
        <v>2.2400000000000002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</row>
    <row r="201" spans="1:30" x14ac:dyDescent="0.25">
      <c r="A201" t="s">
        <v>1507</v>
      </c>
      <c r="B201" t="s">
        <v>263</v>
      </c>
      <c r="C201" t="s">
        <v>1574</v>
      </c>
      <c r="D201" t="s">
        <v>1575</v>
      </c>
      <c r="E201" t="s">
        <v>388</v>
      </c>
      <c r="F201" t="s">
        <v>1510</v>
      </c>
      <c r="G201" t="s">
        <v>1500</v>
      </c>
      <c r="H201" t="s">
        <v>1495</v>
      </c>
      <c r="I201" t="s">
        <v>1576</v>
      </c>
      <c r="J201">
        <v>38.479999999999997</v>
      </c>
      <c r="K201">
        <v>8.0500000000000007</v>
      </c>
      <c r="L201">
        <v>30.43</v>
      </c>
      <c r="M201">
        <v>0.79080041599999995</v>
      </c>
      <c r="N201">
        <v>10</v>
      </c>
      <c r="O201">
        <v>3.0000000000000001E-3</v>
      </c>
      <c r="P201">
        <v>3.0000000000000001E-3</v>
      </c>
      <c r="Q201">
        <v>0.4</v>
      </c>
      <c r="R201" t="s">
        <v>1176</v>
      </c>
      <c r="S201" t="s">
        <v>1514</v>
      </c>
      <c r="U201">
        <v>1.84</v>
      </c>
      <c r="V201">
        <v>2.2400000000000002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</row>
    <row r="202" spans="1:30" x14ac:dyDescent="0.25">
      <c r="A202" t="s">
        <v>1507</v>
      </c>
      <c r="B202" t="s">
        <v>263</v>
      </c>
      <c r="C202" t="s">
        <v>1574</v>
      </c>
      <c r="D202" t="s">
        <v>1575</v>
      </c>
      <c r="E202" t="s">
        <v>388</v>
      </c>
      <c r="F202" t="s">
        <v>1499</v>
      </c>
      <c r="G202" t="s">
        <v>1500</v>
      </c>
      <c r="H202" t="s">
        <v>1495</v>
      </c>
      <c r="I202" t="s">
        <v>1576</v>
      </c>
      <c r="J202">
        <v>38.479999999999997</v>
      </c>
      <c r="K202">
        <v>8.0500000000000007</v>
      </c>
      <c r="L202">
        <v>30.43</v>
      </c>
      <c r="M202">
        <v>0.79080041599999995</v>
      </c>
      <c r="N202">
        <v>10</v>
      </c>
      <c r="O202">
        <v>3.0000000000000001E-3</v>
      </c>
      <c r="P202">
        <v>3.0000000000000001E-3</v>
      </c>
      <c r="Q202">
        <v>0.4</v>
      </c>
      <c r="R202" t="s">
        <v>1176</v>
      </c>
      <c r="S202" t="s">
        <v>1514</v>
      </c>
      <c r="U202">
        <v>1.84</v>
      </c>
      <c r="V202">
        <v>2.2400000000000002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</row>
    <row r="203" spans="1:30" x14ac:dyDescent="0.25">
      <c r="A203" t="s">
        <v>1507</v>
      </c>
      <c r="B203" t="s">
        <v>263</v>
      </c>
      <c r="C203" t="s">
        <v>1574</v>
      </c>
      <c r="D203" t="s">
        <v>1575</v>
      </c>
      <c r="E203" t="s">
        <v>388</v>
      </c>
      <c r="F203" t="s">
        <v>1510</v>
      </c>
      <c r="G203" t="s">
        <v>1501</v>
      </c>
      <c r="H203" t="s">
        <v>1495</v>
      </c>
      <c r="I203" t="s">
        <v>1576</v>
      </c>
      <c r="J203">
        <v>38.479999999999997</v>
      </c>
      <c r="K203">
        <v>8.0500000000000007</v>
      </c>
      <c r="L203">
        <v>30.43</v>
      </c>
      <c r="M203">
        <v>0.79080041599999995</v>
      </c>
      <c r="N203">
        <v>10</v>
      </c>
      <c r="O203">
        <v>3.0000000000000001E-3</v>
      </c>
      <c r="P203">
        <v>3.0000000000000001E-3</v>
      </c>
      <c r="Q203">
        <v>0.4</v>
      </c>
      <c r="R203" t="s">
        <v>1176</v>
      </c>
      <c r="S203" t="s">
        <v>1514</v>
      </c>
      <c r="U203">
        <v>1.84</v>
      </c>
      <c r="V203">
        <v>2.2400000000000002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</row>
    <row r="204" spans="1:30" x14ac:dyDescent="0.25">
      <c r="A204" t="s">
        <v>1507</v>
      </c>
      <c r="B204" t="s">
        <v>263</v>
      </c>
      <c r="C204" t="s">
        <v>1574</v>
      </c>
      <c r="D204" t="s">
        <v>1575</v>
      </c>
      <c r="E204" t="s">
        <v>388</v>
      </c>
      <c r="F204" t="s">
        <v>1499</v>
      </c>
      <c r="G204" t="s">
        <v>1501</v>
      </c>
      <c r="H204" t="s">
        <v>1495</v>
      </c>
      <c r="I204" t="s">
        <v>1576</v>
      </c>
      <c r="J204">
        <v>38.479999999999997</v>
      </c>
      <c r="K204">
        <v>8.0500000000000007</v>
      </c>
      <c r="L204">
        <v>30.43</v>
      </c>
      <c r="M204">
        <v>0.79080041599999995</v>
      </c>
      <c r="N204">
        <v>10</v>
      </c>
      <c r="O204">
        <v>3.0000000000000001E-3</v>
      </c>
      <c r="P204">
        <v>3.0000000000000001E-3</v>
      </c>
      <c r="Q204">
        <v>0.4</v>
      </c>
      <c r="R204" t="s">
        <v>1176</v>
      </c>
      <c r="S204" t="s">
        <v>1514</v>
      </c>
      <c r="U204">
        <v>1.84</v>
      </c>
      <c r="V204">
        <v>2.2400000000000002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</row>
    <row r="205" spans="1:30" x14ac:dyDescent="0.25">
      <c r="A205" t="s">
        <v>1491</v>
      </c>
      <c r="B205" t="s">
        <v>112</v>
      </c>
      <c r="C205" t="s">
        <v>1577</v>
      </c>
      <c r="E205" t="s">
        <v>388</v>
      </c>
      <c r="F205" t="s">
        <v>1493</v>
      </c>
      <c r="G205" t="s">
        <v>1494</v>
      </c>
      <c r="H205" t="s">
        <v>1495</v>
      </c>
      <c r="I205" t="s">
        <v>1496</v>
      </c>
      <c r="J205">
        <v>4122.96</v>
      </c>
      <c r="K205">
        <v>3628.2</v>
      </c>
      <c r="L205">
        <v>494.76</v>
      </c>
      <c r="M205">
        <v>0.12000116399999999</v>
      </c>
      <c r="N205">
        <v>20</v>
      </c>
      <c r="O205">
        <v>0.20599999999999999</v>
      </c>
      <c r="P205">
        <v>1E-3</v>
      </c>
      <c r="Q205">
        <v>484.2342443</v>
      </c>
      <c r="R205" t="s">
        <v>809</v>
      </c>
      <c r="T205" t="s">
        <v>1497</v>
      </c>
      <c r="U205">
        <v>0</v>
      </c>
      <c r="V205">
        <v>484.23424432061699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</row>
    <row r="206" spans="1:30" x14ac:dyDescent="0.25">
      <c r="A206" t="s">
        <v>1491</v>
      </c>
      <c r="B206" t="s">
        <v>112</v>
      </c>
      <c r="C206" t="s">
        <v>1577</v>
      </c>
      <c r="D206" t="s">
        <v>1578</v>
      </c>
      <c r="E206" t="s">
        <v>388</v>
      </c>
      <c r="F206" t="s">
        <v>1499</v>
      </c>
      <c r="G206" t="s">
        <v>1494</v>
      </c>
      <c r="H206" t="s">
        <v>1495</v>
      </c>
      <c r="I206" t="s">
        <v>1496</v>
      </c>
      <c r="J206">
        <v>4122.96</v>
      </c>
      <c r="K206">
        <v>3628.2</v>
      </c>
      <c r="L206">
        <v>494.76</v>
      </c>
      <c r="M206">
        <v>0.12000116399999999</v>
      </c>
      <c r="N206">
        <v>20</v>
      </c>
      <c r="O206">
        <v>0.20599999999999999</v>
      </c>
      <c r="P206">
        <v>1E-3</v>
      </c>
      <c r="Q206">
        <v>484.2342443</v>
      </c>
      <c r="R206" t="s">
        <v>809</v>
      </c>
      <c r="T206" t="s">
        <v>1497</v>
      </c>
      <c r="U206">
        <v>0</v>
      </c>
      <c r="V206">
        <v>484.23424432061699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</row>
    <row r="207" spans="1:30" x14ac:dyDescent="0.25">
      <c r="A207" t="s">
        <v>1491</v>
      </c>
      <c r="B207" t="s">
        <v>112</v>
      </c>
      <c r="C207" t="s">
        <v>1577</v>
      </c>
      <c r="E207" t="s">
        <v>388</v>
      </c>
      <c r="F207" t="s">
        <v>1493</v>
      </c>
      <c r="G207" t="s">
        <v>1500</v>
      </c>
      <c r="H207" t="s">
        <v>1495</v>
      </c>
      <c r="I207" t="s">
        <v>1496</v>
      </c>
      <c r="J207">
        <v>2543.3200000000002</v>
      </c>
      <c r="K207">
        <v>2238.12</v>
      </c>
      <c r="L207">
        <v>305.2</v>
      </c>
      <c r="M207">
        <v>0.120000629</v>
      </c>
      <c r="N207">
        <v>20</v>
      </c>
      <c r="O207">
        <v>0.127</v>
      </c>
      <c r="P207">
        <v>1E-3</v>
      </c>
      <c r="Q207">
        <v>630.8731464</v>
      </c>
      <c r="R207" t="s">
        <v>809</v>
      </c>
      <c r="T207" t="s">
        <v>1497</v>
      </c>
      <c r="U207">
        <v>0</v>
      </c>
      <c r="V207">
        <v>630.87314644376704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</row>
    <row r="208" spans="1:30" x14ac:dyDescent="0.25">
      <c r="A208" t="s">
        <v>1491</v>
      </c>
      <c r="B208" t="s">
        <v>112</v>
      </c>
      <c r="C208" t="s">
        <v>1577</v>
      </c>
      <c r="D208" t="s">
        <v>1578</v>
      </c>
      <c r="E208" t="s">
        <v>388</v>
      </c>
      <c r="F208" t="s">
        <v>1499</v>
      </c>
      <c r="G208" t="s">
        <v>1500</v>
      </c>
      <c r="H208" t="s">
        <v>1495</v>
      </c>
      <c r="I208" t="s">
        <v>1496</v>
      </c>
      <c r="J208">
        <v>2543.3200000000002</v>
      </c>
      <c r="K208">
        <v>2238.12</v>
      </c>
      <c r="L208">
        <v>305.2</v>
      </c>
      <c r="M208">
        <v>0.120000629</v>
      </c>
      <c r="N208">
        <v>20</v>
      </c>
      <c r="O208">
        <v>0.127</v>
      </c>
      <c r="P208">
        <v>1E-3</v>
      </c>
      <c r="Q208">
        <v>630.8731464</v>
      </c>
      <c r="R208" t="s">
        <v>809</v>
      </c>
      <c r="T208" t="s">
        <v>1497</v>
      </c>
      <c r="U208">
        <v>0</v>
      </c>
      <c r="V208">
        <v>630.87314644376704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</row>
    <row r="209" spans="1:30" x14ac:dyDescent="0.25">
      <c r="A209" t="s">
        <v>1491</v>
      </c>
      <c r="B209" t="s">
        <v>112</v>
      </c>
      <c r="C209" t="s">
        <v>1577</v>
      </c>
      <c r="E209" t="s">
        <v>388</v>
      </c>
      <c r="F209" t="s">
        <v>1493</v>
      </c>
      <c r="G209" t="s">
        <v>1501</v>
      </c>
      <c r="H209" t="s">
        <v>1495</v>
      </c>
      <c r="I209" t="s">
        <v>1496</v>
      </c>
      <c r="J209">
        <v>6178.82</v>
      </c>
      <c r="K209">
        <v>5437.36</v>
      </c>
      <c r="L209">
        <v>741.46</v>
      </c>
      <c r="M209">
        <v>0.120000259</v>
      </c>
      <c r="N209">
        <v>20</v>
      </c>
      <c r="O209">
        <v>0.308</v>
      </c>
      <c r="P209">
        <v>1E-3</v>
      </c>
      <c r="Q209">
        <v>542.37547610000001</v>
      </c>
      <c r="R209" t="s">
        <v>809</v>
      </c>
      <c r="T209" t="s">
        <v>1497</v>
      </c>
      <c r="U209">
        <v>0</v>
      </c>
      <c r="V209">
        <v>542.37547610657202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</row>
    <row r="210" spans="1:30" x14ac:dyDescent="0.25">
      <c r="A210" t="s">
        <v>1491</v>
      </c>
      <c r="B210" t="s">
        <v>112</v>
      </c>
      <c r="C210" t="s">
        <v>1577</v>
      </c>
      <c r="D210" t="s">
        <v>1578</v>
      </c>
      <c r="E210" t="s">
        <v>388</v>
      </c>
      <c r="F210" t="s">
        <v>1499</v>
      </c>
      <c r="G210" t="s">
        <v>1501</v>
      </c>
      <c r="H210" t="s">
        <v>1495</v>
      </c>
      <c r="I210" t="s">
        <v>1496</v>
      </c>
      <c r="J210">
        <v>6178.82</v>
      </c>
      <c r="K210">
        <v>5437.36</v>
      </c>
      <c r="L210">
        <v>741.46</v>
      </c>
      <c r="M210">
        <v>0.120000259</v>
      </c>
      <c r="N210">
        <v>20</v>
      </c>
      <c r="O210">
        <v>0.308</v>
      </c>
      <c r="P210">
        <v>1E-3</v>
      </c>
      <c r="Q210">
        <v>542.37547610000001</v>
      </c>
      <c r="R210" t="s">
        <v>809</v>
      </c>
      <c r="T210" t="s">
        <v>1497</v>
      </c>
      <c r="U210">
        <v>0</v>
      </c>
      <c r="V210">
        <v>542.37547610657202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</row>
    <row r="211" spans="1:30" x14ac:dyDescent="0.25">
      <c r="A211" t="s">
        <v>1491</v>
      </c>
      <c r="B211" t="s">
        <v>112</v>
      </c>
      <c r="C211" t="s">
        <v>1577</v>
      </c>
      <c r="E211" t="s">
        <v>388</v>
      </c>
      <c r="F211" t="s">
        <v>1493</v>
      </c>
      <c r="G211" t="s">
        <v>1494</v>
      </c>
      <c r="H211" t="s">
        <v>1495</v>
      </c>
      <c r="I211" t="s">
        <v>1496</v>
      </c>
      <c r="J211">
        <v>1709.52</v>
      </c>
      <c r="K211">
        <v>1504.38</v>
      </c>
      <c r="L211">
        <v>205.14</v>
      </c>
      <c r="M211">
        <v>0.119998596</v>
      </c>
      <c r="N211">
        <v>20</v>
      </c>
      <c r="O211">
        <v>0</v>
      </c>
      <c r="P211">
        <v>0.35899999999999999</v>
      </c>
      <c r="Q211">
        <v>200.77575569999999</v>
      </c>
      <c r="R211" t="s">
        <v>1502</v>
      </c>
      <c r="T211" t="s">
        <v>1503</v>
      </c>
      <c r="U211">
        <v>0</v>
      </c>
      <c r="V211">
        <v>200.775755679382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</row>
    <row r="212" spans="1:30" x14ac:dyDescent="0.25">
      <c r="A212" t="s">
        <v>1491</v>
      </c>
      <c r="B212" t="s">
        <v>112</v>
      </c>
      <c r="C212" t="s">
        <v>1577</v>
      </c>
      <c r="D212" t="s">
        <v>1578</v>
      </c>
      <c r="E212" t="s">
        <v>388</v>
      </c>
      <c r="F212" t="s">
        <v>1499</v>
      </c>
      <c r="G212" t="s">
        <v>1494</v>
      </c>
      <c r="H212" t="s">
        <v>1495</v>
      </c>
      <c r="I212" t="s">
        <v>1496</v>
      </c>
      <c r="J212">
        <v>1709.52</v>
      </c>
      <c r="K212">
        <v>1504.38</v>
      </c>
      <c r="L212">
        <v>205.14</v>
      </c>
      <c r="M212">
        <v>0.119998596</v>
      </c>
      <c r="N212">
        <v>20</v>
      </c>
      <c r="O212">
        <v>0</v>
      </c>
      <c r="P212">
        <v>0.35899999999999999</v>
      </c>
      <c r="Q212">
        <v>200.77575569999999</v>
      </c>
      <c r="R212" t="s">
        <v>1502</v>
      </c>
      <c r="T212" t="s">
        <v>1503</v>
      </c>
      <c r="U212">
        <v>0</v>
      </c>
      <c r="V212">
        <v>200.775755679382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</row>
    <row r="213" spans="1:30" x14ac:dyDescent="0.25">
      <c r="A213" t="s">
        <v>1491</v>
      </c>
      <c r="B213" t="s">
        <v>112</v>
      </c>
      <c r="C213" t="s">
        <v>1577</v>
      </c>
      <c r="E213" t="s">
        <v>388</v>
      </c>
      <c r="F213" t="s">
        <v>1493</v>
      </c>
      <c r="G213" t="s">
        <v>1500</v>
      </c>
      <c r="H213" t="s">
        <v>1495</v>
      </c>
      <c r="I213" t="s">
        <v>1496</v>
      </c>
      <c r="J213">
        <v>218.27</v>
      </c>
      <c r="K213">
        <v>192.08</v>
      </c>
      <c r="L213">
        <v>26.19</v>
      </c>
      <c r="M213">
        <v>0.119989004</v>
      </c>
      <c r="N213">
        <v>20</v>
      </c>
      <c r="O213">
        <v>0</v>
      </c>
      <c r="P213">
        <v>4.5999999999999999E-2</v>
      </c>
      <c r="Q213">
        <v>54.136853559999999</v>
      </c>
      <c r="R213" t="s">
        <v>1502</v>
      </c>
      <c r="T213" t="s">
        <v>1503</v>
      </c>
      <c r="U213">
        <v>0</v>
      </c>
      <c r="V213">
        <v>54.136853556232701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</row>
    <row r="214" spans="1:30" x14ac:dyDescent="0.25">
      <c r="A214" t="s">
        <v>1491</v>
      </c>
      <c r="B214" t="s">
        <v>112</v>
      </c>
      <c r="C214" t="s">
        <v>1577</v>
      </c>
      <c r="D214" t="s">
        <v>1578</v>
      </c>
      <c r="E214" t="s">
        <v>388</v>
      </c>
      <c r="F214" t="s">
        <v>1499</v>
      </c>
      <c r="G214" t="s">
        <v>1500</v>
      </c>
      <c r="H214" t="s">
        <v>1495</v>
      </c>
      <c r="I214" t="s">
        <v>1496</v>
      </c>
      <c r="J214">
        <v>218.27</v>
      </c>
      <c r="K214">
        <v>192.08</v>
      </c>
      <c r="L214">
        <v>26.19</v>
      </c>
      <c r="M214">
        <v>0.119989004</v>
      </c>
      <c r="N214">
        <v>20</v>
      </c>
      <c r="O214">
        <v>0</v>
      </c>
      <c r="P214">
        <v>4.5999999999999999E-2</v>
      </c>
      <c r="Q214">
        <v>54.136853559999999</v>
      </c>
      <c r="R214" t="s">
        <v>1502</v>
      </c>
      <c r="T214" t="s">
        <v>1503</v>
      </c>
      <c r="U214">
        <v>0</v>
      </c>
      <c r="V214">
        <v>54.136853556232701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</row>
    <row r="215" spans="1:30" x14ac:dyDescent="0.25">
      <c r="A215" t="s">
        <v>1491</v>
      </c>
      <c r="B215" t="s">
        <v>112</v>
      </c>
      <c r="C215" t="s">
        <v>1577</v>
      </c>
      <c r="E215" t="s">
        <v>388</v>
      </c>
      <c r="F215" t="s">
        <v>1493</v>
      </c>
      <c r="G215" t="s">
        <v>1501</v>
      </c>
      <c r="H215" t="s">
        <v>1495</v>
      </c>
      <c r="I215" t="s">
        <v>1496</v>
      </c>
      <c r="J215">
        <v>1624.88</v>
      </c>
      <c r="K215">
        <v>1429.89</v>
      </c>
      <c r="L215">
        <v>194.99</v>
      </c>
      <c r="M215">
        <v>0.120002708</v>
      </c>
      <c r="N215">
        <v>20</v>
      </c>
      <c r="O215">
        <v>0</v>
      </c>
      <c r="P215">
        <v>0.34100000000000003</v>
      </c>
      <c r="Q215">
        <v>142.6345239</v>
      </c>
      <c r="R215" t="s">
        <v>1502</v>
      </c>
      <c r="T215" t="s">
        <v>1503</v>
      </c>
      <c r="U215">
        <v>0</v>
      </c>
      <c r="V215">
        <v>142.634523893427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</row>
    <row r="216" spans="1:30" x14ac:dyDescent="0.25">
      <c r="A216" t="s">
        <v>1491</v>
      </c>
      <c r="B216" t="s">
        <v>112</v>
      </c>
      <c r="C216" t="s">
        <v>1577</v>
      </c>
      <c r="D216" t="s">
        <v>1578</v>
      </c>
      <c r="E216" t="s">
        <v>388</v>
      </c>
      <c r="F216" t="s">
        <v>1499</v>
      </c>
      <c r="G216" t="s">
        <v>1501</v>
      </c>
      <c r="H216" t="s">
        <v>1495</v>
      </c>
      <c r="I216" t="s">
        <v>1496</v>
      </c>
      <c r="J216">
        <v>1624.88</v>
      </c>
      <c r="K216">
        <v>1429.89</v>
      </c>
      <c r="L216">
        <v>194.99</v>
      </c>
      <c r="M216">
        <v>0.120002708</v>
      </c>
      <c r="N216">
        <v>20</v>
      </c>
      <c r="O216">
        <v>0</v>
      </c>
      <c r="P216">
        <v>0.34100000000000003</v>
      </c>
      <c r="Q216">
        <v>142.6345239</v>
      </c>
      <c r="R216" t="s">
        <v>1502</v>
      </c>
      <c r="T216" t="s">
        <v>1503</v>
      </c>
      <c r="U216">
        <v>0</v>
      </c>
      <c r="V216">
        <v>142.634523893427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</row>
    <row r="217" spans="1:30" x14ac:dyDescent="0.25">
      <c r="A217" t="s">
        <v>1507</v>
      </c>
      <c r="B217" t="s">
        <v>129</v>
      </c>
      <c r="C217" t="s">
        <v>1579</v>
      </c>
      <c r="D217" t="s">
        <v>1580</v>
      </c>
      <c r="E217" t="s">
        <v>388</v>
      </c>
      <c r="F217" t="s">
        <v>1510</v>
      </c>
      <c r="G217" t="s">
        <v>1494</v>
      </c>
      <c r="H217" t="s">
        <v>1495</v>
      </c>
      <c r="I217" t="s">
        <v>1573</v>
      </c>
      <c r="J217">
        <v>609.05999999999995</v>
      </c>
      <c r="K217">
        <v>578.05999999999995</v>
      </c>
      <c r="L217">
        <v>31</v>
      </c>
      <c r="M217">
        <v>5.0898104999999999E-2</v>
      </c>
      <c r="N217">
        <v>16</v>
      </c>
      <c r="O217">
        <v>4.0000000000000001E-3</v>
      </c>
      <c r="P217">
        <v>2E-3</v>
      </c>
      <c r="Q217">
        <v>156.38999999999999</v>
      </c>
      <c r="R217" t="s">
        <v>525</v>
      </c>
      <c r="S217" t="s">
        <v>1795</v>
      </c>
      <c r="U217">
        <v>0</v>
      </c>
      <c r="V217">
        <v>156.38999999999999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</row>
    <row r="218" spans="1:30" x14ac:dyDescent="0.25">
      <c r="A218" t="s">
        <v>1507</v>
      </c>
      <c r="B218" t="s">
        <v>129</v>
      </c>
      <c r="C218" t="s">
        <v>1579</v>
      </c>
      <c r="D218" t="s">
        <v>1580</v>
      </c>
      <c r="E218" t="s">
        <v>388</v>
      </c>
      <c r="F218" t="s">
        <v>1499</v>
      </c>
      <c r="G218" t="s">
        <v>1494</v>
      </c>
      <c r="H218" t="s">
        <v>1495</v>
      </c>
      <c r="I218" t="s">
        <v>1573</v>
      </c>
      <c r="J218">
        <v>609.05999999999995</v>
      </c>
      <c r="K218">
        <v>578.05999999999995</v>
      </c>
      <c r="L218">
        <v>31</v>
      </c>
      <c r="M218">
        <v>5.0898104999999999E-2</v>
      </c>
      <c r="N218">
        <v>16</v>
      </c>
      <c r="O218">
        <v>4.0000000000000001E-3</v>
      </c>
      <c r="P218">
        <v>2E-3</v>
      </c>
      <c r="Q218">
        <v>156.38999999999999</v>
      </c>
      <c r="R218" t="s">
        <v>525</v>
      </c>
      <c r="S218" t="s">
        <v>1795</v>
      </c>
      <c r="U218">
        <v>0</v>
      </c>
      <c r="V218">
        <v>156.38999999999999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</row>
    <row r="219" spans="1:30" x14ac:dyDescent="0.25">
      <c r="A219" t="s">
        <v>1507</v>
      </c>
      <c r="B219" t="s">
        <v>129</v>
      </c>
      <c r="C219" t="s">
        <v>1579</v>
      </c>
      <c r="D219" t="s">
        <v>1580</v>
      </c>
      <c r="E219" t="s">
        <v>388</v>
      </c>
      <c r="F219" t="s">
        <v>1510</v>
      </c>
      <c r="G219" t="s">
        <v>1500</v>
      </c>
      <c r="H219" t="s">
        <v>1495</v>
      </c>
      <c r="I219" t="s">
        <v>1573</v>
      </c>
      <c r="J219">
        <v>609.05999999999995</v>
      </c>
      <c r="K219">
        <v>578.05999999999995</v>
      </c>
      <c r="L219">
        <v>31</v>
      </c>
      <c r="M219">
        <v>5.0898104999999999E-2</v>
      </c>
      <c r="N219">
        <v>16</v>
      </c>
      <c r="O219">
        <v>4.0000000000000001E-3</v>
      </c>
      <c r="P219">
        <v>2E-3</v>
      </c>
      <c r="Q219">
        <v>156.38999999999999</v>
      </c>
      <c r="R219" t="s">
        <v>525</v>
      </c>
      <c r="S219" t="s">
        <v>1795</v>
      </c>
      <c r="U219">
        <v>0</v>
      </c>
      <c r="V219">
        <v>156.38999999999999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</row>
    <row r="220" spans="1:30" x14ac:dyDescent="0.25">
      <c r="A220" t="s">
        <v>1507</v>
      </c>
      <c r="B220" t="s">
        <v>129</v>
      </c>
      <c r="C220" t="s">
        <v>1579</v>
      </c>
      <c r="D220" t="s">
        <v>1580</v>
      </c>
      <c r="E220" t="s">
        <v>388</v>
      </c>
      <c r="F220" t="s">
        <v>1499</v>
      </c>
      <c r="G220" t="s">
        <v>1500</v>
      </c>
      <c r="H220" t="s">
        <v>1495</v>
      </c>
      <c r="I220" t="s">
        <v>1573</v>
      </c>
      <c r="J220">
        <v>609.05999999999995</v>
      </c>
      <c r="K220">
        <v>578.05999999999995</v>
      </c>
      <c r="L220">
        <v>31</v>
      </c>
      <c r="M220">
        <v>5.0898104999999999E-2</v>
      </c>
      <c r="N220">
        <v>16</v>
      </c>
      <c r="O220">
        <v>4.0000000000000001E-3</v>
      </c>
      <c r="P220">
        <v>2E-3</v>
      </c>
      <c r="Q220">
        <v>156.38999999999999</v>
      </c>
      <c r="R220" t="s">
        <v>525</v>
      </c>
      <c r="S220" t="s">
        <v>1795</v>
      </c>
      <c r="U220">
        <v>0</v>
      </c>
      <c r="V220">
        <v>156.38999999999999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</row>
    <row r="221" spans="1:30" x14ac:dyDescent="0.25">
      <c r="A221" t="s">
        <v>1507</v>
      </c>
      <c r="B221" t="s">
        <v>129</v>
      </c>
      <c r="C221" t="s">
        <v>1579</v>
      </c>
      <c r="D221" t="s">
        <v>1580</v>
      </c>
      <c r="E221" t="s">
        <v>388</v>
      </c>
      <c r="F221" t="s">
        <v>1510</v>
      </c>
      <c r="G221" t="s">
        <v>1501</v>
      </c>
      <c r="H221" t="s">
        <v>1495</v>
      </c>
      <c r="I221" t="s">
        <v>1573</v>
      </c>
      <c r="J221">
        <v>609.05999999999995</v>
      </c>
      <c r="K221">
        <v>578.05999999999995</v>
      </c>
      <c r="L221">
        <v>31</v>
      </c>
      <c r="M221">
        <v>5.0898104999999999E-2</v>
      </c>
      <c r="N221">
        <v>16</v>
      </c>
      <c r="O221">
        <v>4.0000000000000001E-3</v>
      </c>
      <c r="P221">
        <v>2E-3</v>
      </c>
      <c r="Q221">
        <v>156.38999999999999</v>
      </c>
      <c r="R221" t="s">
        <v>525</v>
      </c>
      <c r="S221" t="s">
        <v>1795</v>
      </c>
      <c r="U221">
        <v>0</v>
      </c>
      <c r="V221">
        <v>156.38999999999999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</row>
    <row r="222" spans="1:30" x14ac:dyDescent="0.25">
      <c r="A222" t="s">
        <v>1507</v>
      </c>
      <c r="B222" t="s">
        <v>129</v>
      </c>
      <c r="C222" t="s">
        <v>1579</v>
      </c>
      <c r="D222" t="s">
        <v>1580</v>
      </c>
      <c r="E222" t="s">
        <v>388</v>
      </c>
      <c r="F222" t="s">
        <v>1499</v>
      </c>
      <c r="G222" t="s">
        <v>1501</v>
      </c>
      <c r="H222" t="s">
        <v>1495</v>
      </c>
      <c r="I222" t="s">
        <v>1573</v>
      </c>
      <c r="J222">
        <v>609.05999999999995</v>
      </c>
      <c r="K222">
        <v>578.05999999999995</v>
      </c>
      <c r="L222">
        <v>31</v>
      </c>
      <c r="M222">
        <v>5.0898104999999999E-2</v>
      </c>
      <c r="N222">
        <v>16</v>
      </c>
      <c r="O222">
        <v>4.0000000000000001E-3</v>
      </c>
      <c r="P222">
        <v>2E-3</v>
      </c>
      <c r="Q222">
        <v>156.38999999999999</v>
      </c>
      <c r="R222" t="s">
        <v>525</v>
      </c>
      <c r="S222" t="s">
        <v>1795</v>
      </c>
      <c r="U222">
        <v>0</v>
      </c>
      <c r="V222">
        <v>156.38999999999999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</row>
    <row r="223" spans="1:30" x14ac:dyDescent="0.25">
      <c r="A223" t="s">
        <v>1507</v>
      </c>
      <c r="B223" t="s">
        <v>260</v>
      </c>
      <c r="C223" t="s">
        <v>1581</v>
      </c>
      <c r="D223" t="s">
        <v>1582</v>
      </c>
      <c r="E223" t="s">
        <v>388</v>
      </c>
      <c r="F223" t="s">
        <v>1510</v>
      </c>
      <c r="G223" t="s">
        <v>1494</v>
      </c>
      <c r="H223" t="s">
        <v>1495</v>
      </c>
      <c r="I223" t="s">
        <v>1576</v>
      </c>
      <c r="J223">
        <v>12.53</v>
      </c>
      <c r="K223">
        <v>8.0500000000000007</v>
      </c>
      <c r="L223">
        <v>4.4800000000000004</v>
      </c>
      <c r="M223">
        <v>0.357541899</v>
      </c>
      <c r="N223">
        <v>10</v>
      </c>
      <c r="O223">
        <v>0</v>
      </c>
      <c r="P223">
        <v>0</v>
      </c>
      <c r="Q223">
        <v>0.25</v>
      </c>
      <c r="R223" t="s">
        <v>1176</v>
      </c>
      <c r="S223" t="s">
        <v>1514</v>
      </c>
      <c r="U223">
        <v>1.99</v>
      </c>
      <c r="V223">
        <v>2.2400000000000002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</row>
    <row r="224" spans="1:30" x14ac:dyDescent="0.25">
      <c r="A224" t="s">
        <v>1507</v>
      </c>
      <c r="B224" t="s">
        <v>260</v>
      </c>
      <c r="C224" t="s">
        <v>1581</v>
      </c>
      <c r="D224" t="s">
        <v>1582</v>
      </c>
      <c r="E224" t="s">
        <v>388</v>
      </c>
      <c r="F224" t="s">
        <v>1499</v>
      </c>
      <c r="G224" t="s">
        <v>1494</v>
      </c>
      <c r="H224" t="s">
        <v>1495</v>
      </c>
      <c r="I224" t="s">
        <v>1576</v>
      </c>
      <c r="J224">
        <v>12.53</v>
      </c>
      <c r="K224">
        <v>8.0500000000000007</v>
      </c>
      <c r="L224">
        <v>4.4800000000000004</v>
      </c>
      <c r="M224">
        <v>0.357541899</v>
      </c>
      <c r="N224">
        <v>10</v>
      </c>
      <c r="O224">
        <v>0</v>
      </c>
      <c r="P224">
        <v>0</v>
      </c>
      <c r="Q224">
        <v>0.25</v>
      </c>
      <c r="R224" t="s">
        <v>1176</v>
      </c>
      <c r="S224" t="s">
        <v>1514</v>
      </c>
      <c r="U224">
        <v>1.99</v>
      </c>
      <c r="V224">
        <v>2.2400000000000002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</row>
    <row r="225" spans="1:30" x14ac:dyDescent="0.25">
      <c r="A225" t="s">
        <v>1507</v>
      </c>
      <c r="B225" t="s">
        <v>260</v>
      </c>
      <c r="C225" t="s">
        <v>1581</v>
      </c>
      <c r="D225" t="s">
        <v>1582</v>
      </c>
      <c r="E225" t="s">
        <v>388</v>
      </c>
      <c r="F225" t="s">
        <v>1510</v>
      </c>
      <c r="G225" t="s">
        <v>1500</v>
      </c>
      <c r="H225" t="s">
        <v>1495</v>
      </c>
      <c r="I225" t="s">
        <v>1576</v>
      </c>
      <c r="J225">
        <v>12.53</v>
      </c>
      <c r="K225">
        <v>8.0500000000000007</v>
      </c>
      <c r="L225">
        <v>4.4800000000000004</v>
      </c>
      <c r="M225">
        <v>0.357541899</v>
      </c>
      <c r="N225">
        <v>10</v>
      </c>
      <c r="O225">
        <v>0</v>
      </c>
      <c r="P225">
        <v>0</v>
      </c>
      <c r="Q225">
        <v>0.25</v>
      </c>
      <c r="R225" t="s">
        <v>1176</v>
      </c>
      <c r="S225" t="s">
        <v>1514</v>
      </c>
      <c r="U225">
        <v>1.99</v>
      </c>
      <c r="V225">
        <v>2.2400000000000002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</row>
    <row r="226" spans="1:30" x14ac:dyDescent="0.25">
      <c r="A226" t="s">
        <v>1507</v>
      </c>
      <c r="B226" t="s">
        <v>260</v>
      </c>
      <c r="C226" t="s">
        <v>1581</v>
      </c>
      <c r="D226" t="s">
        <v>1582</v>
      </c>
      <c r="E226" t="s">
        <v>388</v>
      </c>
      <c r="F226" t="s">
        <v>1499</v>
      </c>
      <c r="G226" t="s">
        <v>1500</v>
      </c>
      <c r="H226" t="s">
        <v>1495</v>
      </c>
      <c r="I226" t="s">
        <v>1576</v>
      </c>
      <c r="J226">
        <v>12.53</v>
      </c>
      <c r="K226">
        <v>8.0500000000000007</v>
      </c>
      <c r="L226">
        <v>4.4800000000000004</v>
      </c>
      <c r="M226">
        <v>0.357541899</v>
      </c>
      <c r="N226">
        <v>10</v>
      </c>
      <c r="O226">
        <v>0</v>
      </c>
      <c r="P226">
        <v>0</v>
      </c>
      <c r="Q226">
        <v>0.25</v>
      </c>
      <c r="R226" t="s">
        <v>1176</v>
      </c>
      <c r="S226" t="s">
        <v>1514</v>
      </c>
      <c r="U226">
        <v>1.99</v>
      </c>
      <c r="V226">
        <v>2.2400000000000002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</row>
    <row r="227" spans="1:30" x14ac:dyDescent="0.25">
      <c r="A227" t="s">
        <v>1507</v>
      </c>
      <c r="B227" t="s">
        <v>260</v>
      </c>
      <c r="C227" t="s">
        <v>1581</v>
      </c>
      <c r="D227" t="s">
        <v>1582</v>
      </c>
      <c r="E227" t="s">
        <v>388</v>
      </c>
      <c r="F227" t="s">
        <v>1510</v>
      </c>
      <c r="G227" t="s">
        <v>1501</v>
      </c>
      <c r="H227" t="s">
        <v>1495</v>
      </c>
      <c r="I227" t="s">
        <v>1576</v>
      </c>
      <c r="J227">
        <v>12.53</v>
      </c>
      <c r="K227">
        <v>8.0500000000000007</v>
      </c>
      <c r="L227">
        <v>4.4800000000000004</v>
      </c>
      <c r="M227">
        <v>0.357541899</v>
      </c>
      <c r="N227">
        <v>10</v>
      </c>
      <c r="O227">
        <v>0</v>
      </c>
      <c r="P227">
        <v>0</v>
      </c>
      <c r="Q227">
        <v>0.25</v>
      </c>
      <c r="R227" t="s">
        <v>1176</v>
      </c>
      <c r="S227" t="s">
        <v>1514</v>
      </c>
      <c r="U227">
        <v>1.99</v>
      </c>
      <c r="V227">
        <v>2.2400000000000002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</row>
    <row r="228" spans="1:30" x14ac:dyDescent="0.25">
      <c r="A228" t="s">
        <v>1507</v>
      </c>
      <c r="B228" t="s">
        <v>260</v>
      </c>
      <c r="C228" t="s">
        <v>1581</v>
      </c>
      <c r="D228" t="s">
        <v>1582</v>
      </c>
      <c r="E228" t="s">
        <v>388</v>
      </c>
      <c r="F228" t="s">
        <v>1499</v>
      </c>
      <c r="G228" t="s">
        <v>1501</v>
      </c>
      <c r="H228" t="s">
        <v>1495</v>
      </c>
      <c r="I228" t="s">
        <v>1576</v>
      </c>
      <c r="J228">
        <v>12.53</v>
      </c>
      <c r="K228">
        <v>8.0500000000000007</v>
      </c>
      <c r="L228">
        <v>4.4800000000000004</v>
      </c>
      <c r="M228">
        <v>0.357541899</v>
      </c>
      <c r="N228">
        <v>10</v>
      </c>
      <c r="O228">
        <v>0</v>
      </c>
      <c r="P228">
        <v>0</v>
      </c>
      <c r="Q228">
        <v>0.25</v>
      </c>
      <c r="R228" t="s">
        <v>1176</v>
      </c>
      <c r="S228" t="s">
        <v>1514</v>
      </c>
      <c r="U228">
        <v>1.99</v>
      </c>
      <c r="V228">
        <v>2.2400000000000002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</row>
    <row r="229" spans="1:30" x14ac:dyDescent="0.25">
      <c r="A229" t="s">
        <v>1507</v>
      </c>
      <c r="B229" t="s">
        <v>162</v>
      </c>
      <c r="C229" t="s">
        <v>1583</v>
      </c>
      <c r="D229" t="s">
        <v>1584</v>
      </c>
      <c r="E229" t="s">
        <v>388</v>
      </c>
      <c r="F229" t="s">
        <v>1510</v>
      </c>
      <c r="G229" t="s">
        <v>1494</v>
      </c>
      <c r="H229" t="s">
        <v>1495</v>
      </c>
      <c r="I229" t="s">
        <v>1505</v>
      </c>
      <c r="J229">
        <v>1912.15</v>
      </c>
      <c r="K229">
        <v>1738.32</v>
      </c>
      <c r="L229">
        <v>173.83</v>
      </c>
      <c r="M229">
        <v>9.0908139999999998E-2</v>
      </c>
      <c r="N229">
        <v>12</v>
      </c>
      <c r="O229">
        <v>7.1999999999999995E-2</v>
      </c>
      <c r="P229">
        <v>0</v>
      </c>
      <c r="Q229">
        <v>41.15</v>
      </c>
      <c r="R229" t="s">
        <v>809</v>
      </c>
      <c r="S229" t="s">
        <v>1796</v>
      </c>
      <c r="U229">
        <v>0</v>
      </c>
      <c r="V229">
        <v>41.15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</row>
    <row r="230" spans="1:30" x14ac:dyDescent="0.25">
      <c r="A230" t="s">
        <v>1507</v>
      </c>
      <c r="B230" t="s">
        <v>162</v>
      </c>
      <c r="C230" t="s">
        <v>1583</v>
      </c>
      <c r="D230" t="s">
        <v>1584</v>
      </c>
      <c r="E230" t="s">
        <v>388</v>
      </c>
      <c r="F230" t="s">
        <v>1499</v>
      </c>
      <c r="G230" t="s">
        <v>1494</v>
      </c>
      <c r="H230" t="s">
        <v>1495</v>
      </c>
      <c r="I230" t="s">
        <v>1505</v>
      </c>
      <c r="J230">
        <v>1912.15</v>
      </c>
      <c r="K230">
        <v>1738.32</v>
      </c>
      <c r="L230">
        <v>173.83</v>
      </c>
      <c r="M230">
        <v>9.0908139999999998E-2</v>
      </c>
      <c r="N230">
        <v>12</v>
      </c>
      <c r="O230">
        <v>7.1999999999999995E-2</v>
      </c>
      <c r="P230">
        <v>0</v>
      </c>
      <c r="Q230">
        <v>41.15</v>
      </c>
      <c r="R230" t="s">
        <v>809</v>
      </c>
      <c r="S230" t="s">
        <v>1796</v>
      </c>
      <c r="U230">
        <v>0</v>
      </c>
      <c r="V230">
        <v>41.15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</row>
    <row r="231" spans="1:30" x14ac:dyDescent="0.25">
      <c r="A231" t="s">
        <v>1507</v>
      </c>
      <c r="B231" t="s">
        <v>162</v>
      </c>
      <c r="C231" t="s">
        <v>1583</v>
      </c>
      <c r="D231" t="s">
        <v>1584</v>
      </c>
      <c r="E231" t="s">
        <v>388</v>
      </c>
      <c r="F231" t="s">
        <v>1510</v>
      </c>
      <c r="G231" t="s">
        <v>1500</v>
      </c>
      <c r="H231" t="s">
        <v>1495</v>
      </c>
      <c r="I231" t="s">
        <v>1505</v>
      </c>
      <c r="J231">
        <v>1912.15</v>
      </c>
      <c r="K231">
        <v>1738.32</v>
      </c>
      <c r="L231">
        <v>173.83</v>
      </c>
      <c r="M231">
        <v>9.0908139999999998E-2</v>
      </c>
      <c r="N231">
        <v>12</v>
      </c>
      <c r="O231">
        <v>7.1999999999999995E-2</v>
      </c>
      <c r="P231">
        <v>0</v>
      </c>
      <c r="Q231">
        <v>41.15</v>
      </c>
      <c r="R231" t="s">
        <v>809</v>
      </c>
      <c r="S231" t="s">
        <v>1796</v>
      </c>
      <c r="U231">
        <v>0</v>
      </c>
      <c r="V231">
        <v>41.15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</row>
    <row r="232" spans="1:30" x14ac:dyDescent="0.25">
      <c r="A232" t="s">
        <v>1507</v>
      </c>
      <c r="B232" t="s">
        <v>162</v>
      </c>
      <c r="C232" t="s">
        <v>1583</v>
      </c>
      <c r="D232" t="s">
        <v>1584</v>
      </c>
      <c r="E232" t="s">
        <v>388</v>
      </c>
      <c r="F232" t="s">
        <v>1499</v>
      </c>
      <c r="G232" t="s">
        <v>1500</v>
      </c>
      <c r="H232" t="s">
        <v>1495</v>
      </c>
      <c r="I232" t="s">
        <v>1505</v>
      </c>
      <c r="J232">
        <v>1912.15</v>
      </c>
      <c r="K232">
        <v>1738.32</v>
      </c>
      <c r="L232">
        <v>173.83</v>
      </c>
      <c r="M232">
        <v>9.0908139999999998E-2</v>
      </c>
      <c r="N232">
        <v>12</v>
      </c>
      <c r="O232">
        <v>7.1999999999999995E-2</v>
      </c>
      <c r="P232">
        <v>0</v>
      </c>
      <c r="Q232">
        <v>41.15</v>
      </c>
      <c r="R232" t="s">
        <v>809</v>
      </c>
      <c r="S232" t="s">
        <v>1796</v>
      </c>
      <c r="U232">
        <v>0</v>
      </c>
      <c r="V232">
        <v>41.15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</row>
    <row r="233" spans="1:30" x14ac:dyDescent="0.25">
      <c r="A233" t="s">
        <v>1507</v>
      </c>
      <c r="B233" t="s">
        <v>162</v>
      </c>
      <c r="C233" t="s">
        <v>1583</v>
      </c>
      <c r="D233" t="s">
        <v>1584</v>
      </c>
      <c r="E233" t="s">
        <v>388</v>
      </c>
      <c r="F233" t="s">
        <v>1510</v>
      </c>
      <c r="G233" t="s">
        <v>1501</v>
      </c>
      <c r="H233" t="s">
        <v>1495</v>
      </c>
      <c r="I233" t="s">
        <v>1505</v>
      </c>
      <c r="J233">
        <v>1912.15</v>
      </c>
      <c r="K233">
        <v>1738.32</v>
      </c>
      <c r="L233">
        <v>173.83</v>
      </c>
      <c r="M233">
        <v>9.0908139999999998E-2</v>
      </c>
      <c r="N233">
        <v>12</v>
      </c>
      <c r="O233">
        <v>7.1999999999999995E-2</v>
      </c>
      <c r="P233">
        <v>0</v>
      </c>
      <c r="Q233">
        <v>41.15</v>
      </c>
      <c r="R233" t="s">
        <v>809</v>
      </c>
      <c r="S233" t="s">
        <v>1796</v>
      </c>
      <c r="U233">
        <v>0</v>
      </c>
      <c r="V233">
        <v>41.15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</row>
    <row r="234" spans="1:30" x14ac:dyDescent="0.25">
      <c r="A234" t="s">
        <v>1507</v>
      </c>
      <c r="B234" t="s">
        <v>162</v>
      </c>
      <c r="C234" t="s">
        <v>1583</v>
      </c>
      <c r="D234" t="s">
        <v>1584</v>
      </c>
      <c r="E234" t="s">
        <v>388</v>
      </c>
      <c r="F234" t="s">
        <v>1499</v>
      </c>
      <c r="G234" t="s">
        <v>1501</v>
      </c>
      <c r="H234" t="s">
        <v>1495</v>
      </c>
      <c r="I234" t="s">
        <v>1505</v>
      </c>
      <c r="J234">
        <v>1912.15</v>
      </c>
      <c r="K234">
        <v>1738.32</v>
      </c>
      <c r="L234">
        <v>173.83</v>
      </c>
      <c r="M234">
        <v>9.0908139999999998E-2</v>
      </c>
      <c r="N234">
        <v>12</v>
      </c>
      <c r="O234">
        <v>7.1999999999999995E-2</v>
      </c>
      <c r="P234">
        <v>0</v>
      </c>
      <c r="Q234">
        <v>41.15</v>
      </c>
      <c r="R234" t="s">
        <v>809</v>
      </c>
      <c r="S234" t="s">
        <v>1796</v>
      </c>
      <c r="U234">
        <v>0</v>
      </c>
      <c r="V234">
        <v>41.15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</row>
    <row r="235" spans="1:30" x14ac:dyDescent="0.25">
      <c r="A235" t="s">
        <v>1507</v>
      </c>
      <c r="B235" t="s">
        <v>124</v>
      </c>
      <c r="C235" t="s">
        <v>1585</v>
      </c>
      <c r="D235" t="s">
        <v>1586</v>
      </c>
      <c r="E235" t="s">
        <v>388</v>
      </c>
      <c r="F235" t="s">
        <v>1510</v>
      </c>
      <c r="G235" t="s">
        <v>1494</v>
      </c>
      <c r="H235" t="s">
        <v>1495</v>
      </c>
      <c r="I235" t="s">
        <v>1496</v>
      </c>
      <c r="J235">
        <v>314.25</v>
      </c>
      <c r="K235">
        <v>304.14</v>
      </c>
      <c r="L235">
        <v>10.11</v>
      </c>
      <c r="M235">
        <v>3.2171838000000001E-2</v>
      </c>
      <c r="N235">
        <v>15</v>
      </c>
      <c r="O235">
        <v>1E-3</v>
      </c>
      <c r="P235">
        <v>1E-3</v>
      </c>
      <c r="Q235">
        <v>48.74</v>
      </c>
      <c r="R235" t="s">
        <v>874</v>
      </c>
      <c r="S235" t="s">
        <v>874</v>
      </c>
      <c r="U235">
        <v>0</v>
      </c>
      <c r="V235">
        <v>48.74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</row>
    <row r="236" spans="1:30" x14ac:dyDescent="0.25">
      <c r="A236" t="s">
        <v>1507</v>
      </c>
      <c r="B236" t="s">
        <v>124</v>
      </c>
      <c r="C236" t="s">
        <v>1585</v>
      </c>
      <c r="D236" t="s">
        <v>1586</v>
      </c>
      <c r="E236" t="s">
        <v>388</v>
      </c>
      <c r="F236" t="s">
        <v>1499</v>
      </c>
      <c r="G236" t="s">
        <v>1494</v>
      </c>
      <c r="H236" t="s">
        <v>1495</v>
      </c>
      <c r="I236" t="s">
        <v>1496</v>
      </c>
      <c r="J236">
        <v>314.25</v>
      </c>
      <c r="K236">
        <v>304.14</v>
      </c>
      <c r="L236">
        <v>10.11</v>
      </c>
      <c r="M236">
        <v>3.2171838000000001E-2</v>
      </c>
      <c r="N236">
        <v>15</v>
      </c>
      <c r="O236">
        <v>1E-3</v>
      </c>
      <c r="P236">
        <v>1E-3</v>
      </c>
      <c r="Q236">
        <v>48.74</v>
      </c>
      <c r="R236" t="s">
        <v>874</v>
      </c>
      <c r="S236" t="s">
        <v>874</v>
      </c>
      <c r="U236">
        <v>0</v>
      </c>
      <c r="V236">
        <v>48.74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</row>
    <row r="237" spans="1:30" x14ac:dyDescent="0.25">
      <c r="A237" t="s">
        <v>1507</v>
      </c>
      <c r="B237" t="s">
        <v>124</v>
      </c>
      <c r="C237" t="s">
        <v>1585</v>
      </c>
      <c r="D237" t="s">
        <v>1586</v>
      </c>
      <c r="E237" t="s">
        <v>388</v>
      </c>
      <c r="F237" t="s">
        <v>1510</v>
      </c>
      <c r="G237" t="s">
        <v>1500</v>
      </c>
      <c r="H237" t="s">
        <v>1495</v>
      </c>
      <c r="I237" t="s">
        <v>1496</v>
      </c>
      <c r="J237">
        <v>332.15</v>
      </c>
      <c r="K237">
        <v>322.04000000000002</v>
      </c>
      <c r="L237">
        <v>10.11</v>
      </c>
      <c r="M237">
        <v>3.0438054999999999E-2</v>
      </c>
      <c r="N237">
        <v>15</v>
      </c>
      <c r="O237">
        <v>1E-3</v>
      </c>
      <c r="P237">
        <v>1E-3</v>
      </c>
      <c r="Q237">
        <v>48.74</v>
      </c>
      <c r="R237" t="s">
        <v>874</v>
      </c>
      <c r="S237" t="s">
        <v>874</v>
      </c>
      <c r="U237">
        <v>0</v>
      </c>
      <c r="V237">
        <v>48.74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</row>
    <row r="238" spans="1:30" x14ac:dyDescent="0.25">
      <c r="A238" t="s">
        <v>1507</v>
      </c>
      <c r="B238" t="s">
        <v>124</v>
      </c>
      <c r="C238" t="s">
        <v>1585</v>
      </c>
      <c r="D238" t="s">
        <v>1586</v>
      </c>
      <c r="E238" t="s">
        <v>388</v>
      </c>
      <c r="F238" t="s">
        <v>1499</v>
      </c>
      <c r="G238" t="s">
        <v>1500</v>
      </c>
      <c r="H238" t="s">
        <v>1495</v>
      </c>
      <c r="I238" t="s">
        <v>1496</v>
      </c>
      <c r="J238">
        <v>332.15</v>
      </c>
      <c r="K238">
        <v>322.04000000000002</v>
      </c>
      <c r="L238">
        <v>10.11</v>
      </c>
      <c r="M238">
        <v>3.0438054999999999E-2</v>
      </c>
      <c r="N238">
        <v>15</v>
      </c>
      <c r="O238">
        <v>1E-3</v>
      </c>
      <c r="P238">
        <v>1E-3</v>
      </c>
      <c r="Q238">
        <v>48.74</v>
      </c>
      <c r="R238" t="s">
        <v>874</v>
      </c>
      <c r="S238" t="s">
        <v>874</v>
      </c>
      <c r="U238">
        <v>0</v>
      </c>
      <c r="V238">
        <v>48.74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</row>
    <row r="239" spans="1:30" x14ac:dyDescent="0.25">
      <c r="A239" t="s">
        <v>1507</v>
      </c>
      <c r="B239" t="s">
        <v>124</v>
      </c>
      <c r="C239" t="s">
        <v>1585</v>
      </c>
      <c r="D239" t="s">
        <v>1586</v>
      </c>
      <c r="E239" t="s">
        <v>388</v>
      </c>
      <c r="F239" t="s">
        <v>1510</v>
      </c>
      <c r="G239" t="s">
        <v>1501</v>
      </c>
      <c r="H239" t="s">
        <v>1495</v>
      </c>
      <c r="I239" t="s">
        <v>1496</v>
      </c>
      <c r="J239">
        <v>1004.86</v>
      </c>
      <c r="K239">
        <v>994.75</v>
      </c>
      <c r="L239">
        <v>10.11</v>
      </c>
      <c r="M239">
        <v>1.0061103E-2</v>
      </c>
      <c r="N239">
        <v>15</v>
      </c>
      <c r="O239">
        <v>1E-3</v>
      </c>
      <c r="P239">
        <v>1E-3</v>
      </c>
      <c r="Q239">
        <v>48.74</v>
      </c>
      <c r="R239" t="s">
        <v>874</v>
      </c>
      <c r="S239" t="s">
        <v>874</v>
      </c>
      <c r="U239">
        <v>0</v>
      </c>
      <c r="V239">
        <v>48.74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</row>
    <row r="240" spans="1:30" x14ac:dyDescent="0.25">
      <c r="A240" t="s">
        <v>1507</v>
      </c>
      <c r="B240" t="s">
        <v>124</v>
      </c>
      <c r="C240" t="s">
        <v>1585</v>
      </c>
      <c r="D240" t="s">
        <v>1586</v>
      </c>
      <c r="E240" t="s">
        <v>388</v>
      </c>
      <c r="F240" t="s">
        <v>1499</v>
      </c>
      <c r="G240" t="s">
        <v>1501</v>
      </c>
      <c r="H240" t="s">
        <v>1495</v>
      </c>
      <c r="I240" t="s">
        <v>1496</v>
      </c>
      <c r="J240">
        <v>1004.86</v>
      </c>
      <c r="K240">
        <v>994.75</v>
      </c>
      <c r="L240">
        <v>10.11</v>
      </c>
      <c r="M240">
        <v>1.0061103E-2</v>
      </c>
      <c r="N240">
        <v>15</v>
      </c>
      <c r="O240">
        <v>1E-3</v>
      </c>
      <c r="P240">
        <v>1E-3</v>
      </c>
      <c r="Q240">
        <v>48.74</v>
      </c>
      <c r="R240" t="s">
        <v>874</v>
      </c>
      <c r="S240" t="s">
        <v>874</v>
      </c>
      <c r="U240">
        <v>0</v>
      </c>
      <c r="V240">
        <v>48.74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</row>
    <row r="241" spans="1:30" x14ac:dyDescent="0.25">
      <c r="A241" t="s">
        <v>1491</v>
      </c>
      <c r="B241" t="s">
        <v>332</v>
      </c>
      <c r="C241" t="s">
        <v>1587</v>
      </c>
      <c r="E241" t="s">
        <v>388</v>
      </c>
      <c r="F241" t="s">
        <v>1493</v>
      </c>
      <c r="G241" t="s">
        <v>1494</v>
      </c>
      <c r="H241" t="s">
        <v>1495</v>
      </c>
      <c r="I241" t="s">
        <v>1496</v>
      </c>
      <c r="J241">
        <v>4122.96</v>
      </c>
      <c r="K241">
        <v>3875.58</v>
      </c>
      <c r="L241">
        <v>247.38</v>
      </c>
      <c r="M241">
        <v>6.0000581999999997E-2</v>
      </c>
      <c r="N241">
        <v>10</v>
      </c>
      <c r="O241">
        <v>0.10299999999999999</v>
      </c>
      <c r="P241">
        <v>0</v>
      </c>
      <c r="Q241">
        <v>926.69</v>
      </c>
      <c r="R241" t="s">
        <v>809</v>
      </c>
      <c r="T241" t="s">
        <v>1497</v>
      </c>
      <c r="U241">
        <v>0</v>
      </c>
      <c r="V241">
        <v>251.69</v>
      </c>
      <c r="W241">
        <v>0</v>
      </c>
      <c r="X241">
        <v>675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</row>
    <row r="242" spans="1:30" x14ac:dyDescent="0.25">
      <c r="A242" t="s">
        <v>1491</v>
      </c>
      <c r="B242" t="s">
        <v>332</v>
      </c>
      <c r="C242" t="s">
        <v>1587</v>
      </c>
      <c r="D242" t="s">
        <v>1588</v>
      </c>
      <c r="E242" t="s">
        <v>388</v>
      </c>
      <c r="F242" t="s">
        <v>1499</v>
      </c>
      <c r="G242" t="s">
        <v>1494</v>
      </c>
      <c r="H242" t="s">
        <v>1495</v>
      </c>
      <c r="I242" t="s">
        <v>1496</v>
      </c>
      <c r="J242">
        <v>4122.96</v>
      </c>
      <c r="K242">
        <v>3875.58</v>
      </c>
      <c r="L242">
        <v>247.38</v>
      </c>
      <c r="M242">
        <v>6.0000581999999997E-2</v>
      </c>
      <c r="N242">
        <v>10</v>
      </c>
      <c r="O242">
        <v>0.10299999999999999</v>
      </c>
      <c r="P242">
        <v>0</v>
      </c>
      <c r="Q242">
        <v>926.69</v>
      </c>
      <c r="R242" t="s">
        <v>809</v>
      </c>
      <c r="T242" t="s">
        <v>1497</v>
      </c>
      <c r="U242">
        <v>0</v>
      </c>
      <c r="V242">
        <v>251.69</v>
      </c>
      <c r="W242">
        <v>0</v>
      </c>
      <c r="X242">
        <v>675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</row>
    <row r="243" spans="1:30" x14ac:dyDescent="0.25">
      <c r="A243" t="s">
        <v>1491</v>
      </c>
      <c r="B243" t="s">
        <v>332</v>
      </c>
      <c r="C243" t="s">
        <v>1587</v>
      </c>
      <c r="E243" t="s">
        <v>388</v>
      </c>
      <c r="F243" t="s">
        <v>1493</v>
      </c>
      <c r="G243" t="s">
        <v>1500</v>
      </c>
      <c r="H243" t="s">
        <v>1495</v>
      </c>
      <c r="I243" t="s">
        <v>1496</v>
      </c>
      <c r="J243">
        <v>2543.3200000000002</v>
      </c>
      <c r="K243">
        <v>2390.7199999999998</v>
      </c>
      <c r="L243">
        <v>152.6</v>
      </c>
      <c r="M243">
        <v>6.0000314999999999E-2</v>
      </c>
      <c r="N243">
        <v>10</v>
      </c>
      <c r="O243">
        <v>6.3E-2</v>
      </c>
      <c r="P243">
        <v>0</v>
      </c>
      <c r="Q243">
        <v>926.69</v>
      </c>
      <c r="R243" t="s">
        <v>809</v>
      </c>
      <c r="T243" t="s">
        <v>1497</v>
      </c>
      <c r="U243">
        <v>0</v>
      </c>
      <c r="V243">
        <v>251.69</v>
      </c>
      <c r="W243">
        <v>0</v>
      </c>
      <c r="X243">
        <v>675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</row>
    <row r="244" spans="1:30" x14ac:dyDescent="0.25">
      <c r="A244" t="s">
        <v>1491</v>
      </c>
      <c r="B244" t="s">
        <v>332</v>
      </c>
      <c r="C244" t="s">
        <v>1587</v>
      </c>
      <c r="D244" t="s">
        <v>1588</v>
      </c>
      <c r="E244" t="s">
        <v>388</v>
      </c>
      <c r="F244" t="s">
        <v>1499</v>
      </c>
      <c r="G244" t="s">
        <v>1500</v>
      </c>
      <c r="H244" t="s">
        <v>1495</v>
      </c>
      <c r="I244" t="s">
        <v>1496</v>
      </c>
      <c r="J244">
        <v>2543.3200000000002</v>
      </c>
      <c r="K244">
        <v>2390.7199999999998</v>
      </c>
      <c r="L244">
        <v>152.6</v>
      </c>
      <c r="M244">
        <v>6.0000314999999999E-2</v>
      </c>
      <c r="N244">
        <v>10</v>
      </c>
      <c r="O244">
        <v>6.3E-2</v>
      </c>
      <c r="P244">
        <v>0</v>
      </c>
      <c r="Q244">
        <v>926.69</v>
      </c>
      <c r="R244" t="s">
        <v>809</v>
      </c>
      <c r="T244" t="s">
        <v>1497</v>
      </c>
      <c r="U244">
        <v>0</v>
      </c>
      <c r="V244">
        <v>251.69</v>
      </c>
      <c r="W244">
        <v>0</v>
      </c>
      <c r="X244">
        <v>675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</row>
    <row r="245" spans="1:30" x14ac:dyDescent="0.25">
      <c r="A245" t="s">
        <v>1491</v>
      </c>
      <c r="B245" t="s">
        <v>332</v>
      </c>
      <c r="C245" t="s">
        <v>1587</v>
      </c>
      <c r="E245" t="s">
        <v>388</v>
      </c>
      <c r="F245" t="s">
        <v>1493</v>
      </c>
      <c r="G245" t="s">
        <v>1501</v>
      </c>
      <c r="H245" t="s">
        <v>1495</v>
      </c>
      <c r="I245" t="s">
        <v>1496</v>
      </c>
      <c r="J245">
        <v>6178.82</v>
      </c>
      <c r="K245">
        <v>5808.09</v>
      </c>
      <c r="L245">
        <v>370.73</v>
      </c>
      <c r="M245">
        <v>6.0000128999999999E-2</v>
      </c>
      <c r="N245">
        <v>10</v>
      </c>
      <c r="O245">
        <v>0.154</v>
      </c>
      <c r="P245">
        <v>1E-3</v>
      </c>
      <c r="Q245">
        <v>926.69</v>
      </c>
      <c r="R245" t="s">
        <v>809</v>
      </c>
      <c r="T245" t="s">
        <v>1497</v>
      </c>
      <c r="U245">
        <v>0</v>
      </c>
      <c r="V245">
        <v>251.69</v>
      </c>
      <c r="W245">
        <v>0</v>
      </c>
      <c r="X245">
        <v>675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</row>
    <row r="246" spans="1:30" x14ac:dyDescent="0.25">
      <c r="A246" t="s">
        <v>1491</v>
      </c>
      <c r="B246" t="s">
        <v>332</v>
      </c>
      <c r="C246" t="s">
        <v>1587</v>
      </c>
      <c r="D246" t="s">
        <v>1588</v>
      </c>
      <c r="E246" t="s">
        <v>388</v>
      </c>
      <c r="F246" t="s">
        <v>1499</v>
      </c>
      <c r="G246" t="s">
        <v>1501</v>
      </c>
      <c r="H246" t="s">
        <v>1495</v>
      </c>
      <c r="I246" t="s">
        <v>1496</v>
      </c>
      <c r="J246">
        <v>6178.82</v>
      </c>
      <c r="K246">
        <v>5808.09</v>
      </c>
      <c r="L246">
        <v>370.73</v>
      </c>
      <c r="M246">
        <v>6.0000128999999999E-2</v>
      </c>
      <c r="N246">
        <v>10</v>
      </c>
      <c r="O246">
        <v>0.154</v>
      </c>
      <c r="P246">
        <v>1E-3</v>
      </c>
      <c r="Q246">
        <v>926.69</v>
      </c>
      <c r="R246" t="s">
        <v>809</v>
      </c>
      <c r="T246" t="s">
        <v>1497</v>
      </c>
      <c r="U246">
        <v>0</v>
      </c>
      <c r="V246">
        <v>251.69</v>
      </c>
      <c r="W246">
        <v>0</v>
      </c>
      <c r="X246">
        <v>675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</row>
    <row r="247" spans="1:30" x14ac:dyDescent="0.25">
      <c r="A247" t="s">
        <v>1491</v>
      </c>
      <c r="B247" t="s">
        <v>357</v>
      </c>
      <c r="C247" t="s">
        <v>1589</v>
      </c>
      <c r="E247" t="s">
        <v>388</v>
      </c>
      <c r="F247" t="s">
        <v>1493</v>
      </c>
      <c r="G247" t="s">
        <v>1494</v>
      </c>
      <c r="H247" t="s">
        <v>1495</v>
      </c>
      <c r="I247" t="s">
        <v>1590</v>
      </c>
      <c r="J247">
        <v>3481.89</v>
      </c>
      <c r="K247">
        <v>3394.82</v>
      </c>
      <c r="L247">
        <v>87.07</v>
      </c>
      <c r="M247">
        <v>2.5006534E-2</v>
      </c>
      <c r="N247">
        <v>10</v>
      </c>
      <c r="O247">
        <v>0.01</v>
      </c>
      <c r="P247">
        <v>2.3E-2</v>
      </c>
      <c r="Q247">
        <v>51.45</v>
      </c>
      <c r="R247" t="s">
        <v>383</v>
      </c>
      <c r="T247" t="s">
        <v>1517</v>
      </c>
      <c r="U247">
        <v>0</v>
      </c>
      <c r="V247">
        <v>30.87</v>
      </c>
      <c r="W247">
        <v>0</v>
      </c>
      <c r="X247">
        <v>20.58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</row>
    <row r="248" spans="1:30" x14ac:dyDescent="0.25">
      <c r="A248" t="s">
        <v>1491</v>
      </c>
      <c r="B248" t="s">
        <v>357</v>
      </c>
      <c r="C248" t="s">
        <v>1589</v>
      </c>
      <c r="D248" t="s">
        <v>1591</v>
      </c>
      <c r="E248" t="s">
        <v>388</v>
      </c>
      <c r="F248" t="s">
        <v>1499</v>
      </c>
      <c r="G248" t="s">
        <v>1494</v>
      </c>
      <c r="H248" t="s">
        <v>1495</v>
      </c>
      <c r="I248" t="s">
        <v>1590</v>
      </c>
      <c r="J248">
        <v>3481.89</v>
      </c>
      <c r="K248">
        <v>3394.82</v>
      </c>
      <c r="L248">
        <v>87.07</v>
      </c>
      <c r="M248">
        <v>2.5006534E-2</v>
      </c>
      <c r="N248">
        <v>10</v>
      </c>
      <c r="O248">
        <v>0.01</v>
      </c>
      <c r="P248">
        <v>2.3E-2</v>
      </c>
      <c r="Q248">
        <v>51.45</v>
      </c>
      <c r="R248" t="s">
        <v>383</v>
      </c>
      <c r="T248" t="s">
        <v>1517</v>
      </c>
      <c r="U248">
        <v>0</v>
      </c>
      <c r="V248">
        <v>30.87</v>
      </c>
      <c r="W248">
        <v>0</v>
      </c>
      <c r="X248">
        <v>20.58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</row>
    <row r="249" spans="1:30" x14ac:dyDescent="0.25">
      <c r="A249" t="s">
        <v>1491</v>
      </c>
      <c r="B249" t="s">
        <v>357</v>
      </c>
      <c r="C249" t="s">
        <v>1589</v>
      </c>
      <c r="E249" t="s">
        <v>388</v>
      </c>
      <c r="F249" t="s">
        <v>1493</v>
      </c>
      <c r="G249" t="s">
        <v>1500</v>
      </c>
      <c r="H249" t="s">
        <v>1495</v>
      </c>
      <c r="I249" t="s">
        <v>1590</v>
      </c>
      <c r="J249">
        <v>1660.75</v>
      </c>
      <c r="K249">
        <v>1588.19</v>
      </c>
      <c r="L249">
        <v>72.56</v>
      </c>
      <c r="M249">
        <v>4.3691103000000002E-2</v>
      </c>
      <c r="N249">
        <v>10</v>
      </c>
      <c r="O249">
        <v>8.0000000000000002E-3</v>
      </c>
      <c r="P249">
        <v>1.9E-2</v>
      </c>
      <c r="Q249">
        <v>51.45</v>
      </c>
      <c r="R249" t="s">
        <v>383</v>
      </c>
      <c r="T249" t="s">
        <v>1517</v>
      </c>
      <c r="U249">
        <v>0</v>
      </c>
      <c r="V249">
        <v>30.87</v>
      </c>
      <c r="W249">
        <v>0</v>
      </c>
      <c r="X249">
        <v>20.58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</row>
    <row r="250" spans="1:30" x14ac:dyDescent="0.25">
      <c r="A250" t="s">
        <v>1491</v>
      </c>
      <c r="B250" t="s">
        <v>357</v>
      </c>
      <c r="C250" t="s">
        <v>1589</v>
      </c>
      <c r="D250" t="s">
        <v>1591</v>
      </c>
      <c r="E250" t="s">
        <v>388</v>
      </c>
      <c r="F250" t="s">
        <v>1499</v>
      </c>
      <c r="G250" t="s">
        <v>1500</v>
      </c>
      <c r="H250" t="s">
        <v>1495</v>
      </c>
      <c r="I250" t="s">
        <v>1590</v>
      </c>
      <c r="J250">
        <v>1660.75</v>
      </c>
      <c r="K250">
        <v>1588.19</v>
      </c>
      <c r="L250">
        <v>72.56</v>
      </c>
      <c r="M250">
        <v>4.3691103000000002E-2</v>
      </c>
      <c r="N250">
        <v>10</v>
      </c>
      <c r="O250">
        <v>8.0000000000000002E-3</v>
      </c>
      <c r="P250">
        <v>1.9E-2</v>
      </c>
      <c r="Q250">
        <v>51.45</v>
      </c>
      <c r="R250" t="s">
        <v>383</v>
      </c>
      <c r="T250" t="s">
        <v>1517</v>
      </c>
      <c r="U250">
        <v>0</v>
      </c>
      <c r="V250">
        <v>30.87</v>
      </c>
      <c r="W250">
        <v>0</v>
      </c>
      <c r="X250">
        <v>20.58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</row>
    <row r="251" spans="1:30" x14ac:dyDescent="0.25">
      <c r="A251" t="s">
        <v>1491</v>
      </c>
      <c r="B251" t="s">
        <v>357</v>
      </c>
      <c r="C251" t="s">
        <v>1589</v>
      </c>
      <c r="E251" t="s">
        <v>388</v>
      </c>
      <c r="F251" t="s">
        <v>1493</v>
      </c>
      <c r="G251" t="s">
        <v>1501</v>
      </c>
      <c r="H251" t="s">
        <v>1495</v>
      </c>
      <c r="I251" t="s">
        <v>1590</v>
      </c>
      <c r="J251">
        <v>2993.2</v>
      </c>
      <c r="K251">
        <v>2898.87</v>
      </c>
      <c r="L251">
        <v>94.33</v>
      </c>
      <c r="M251">
        <v>3.1514766999999999E-2</v>
      </c>
      <c r="N251">
        <v>10</v>
      </c>
      <c r="O251">
        <v>1.0999999999999999E-2</v>
      </c>
      <c r="P251">
        <v>2.5000000000000001E-2</v>
      </c>
      <c r="Q251">
        <v>51.45</v>
      </c>
      <c r="R251" t="s">
        <v>383</v>
      </c>
      <c r="T251" t="s">
        <v>1517</v>
      </c>
      <c r="U251">
        <v>0</v>
      </c>
      <c r="V251">
        <v>30.87</v>
      </c>
      <c r="W251">
        <v>0</v>
      </c>
      <c r="X251">
        <v>20.58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</row>
    <row r="252" spans="1:30" x14ac:dyDescent="0.25">
      <c r="A252" t="s">
        <v>1491</v>
      </c>
      <c r="B252" t="s">
        <v>357</v>
      </c>
      <c r="C252" t="s">
        <v>1589</v>
      </c>
      <c r="D252" t="s">
        <v>1591</v>
      </c>
      <c r="E252" t="s">
        <v>388</v>
      </c>
      <c r="F252" t="s">
        <v>1499</v>
      </c>
      <c r="G252" t="s">
        <v>1501</v>
      </c>
      <c r="H252" t="s">
        <v>1495</v>
      </c>
      <c r="I252" t="s">
        <v>1590</v>
      </c>
      <c r="J252">
        <v>2993.2</v>
      </c>
      <c r="K252">
        <v>2898.87</v>
      </c>
      <c r="L252">
        <v>94.33</v>
      </c>
      <c r="M252">
        <v>3.1514766999999999E-2</v>
      </c>
      <c r="N252">
        <v>10</v>
      </c>
      <c r="O252">
        <v>1.0999999999999999E-2</v>
      </c>
      <c r="P252">
        <v>2.5000000000000001E-2</v>
      </c>
      <c r="Q252">
        <v>51.45</v>
      </c>
      <c r="R252" t="s">
        <v>383</v>
      </c>
      <c r="T252" t="s">
        <v>1517</v>
      </c>
      <c r="U252">
        <v>0</v>
      </c>
      <c r="V252">
        <v>30.87</v>
      </c>
      <c r="W252">
        <v>0</v>
      </c>
      <c r="X252">
        <v>20.58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</row>
    <row r="253" spans="1:30" x14ac:dyDescent="0.25">
      <c r="A253" t="s">
        <v>1507</v>
      </c>
      <c r="B253" t="s">
        <v>102</v>
      </c>
      <c r="C253" t="s">
        <v>1592</v>
      </c>
      <c r="D253" t="s">
        <v>1593</v>
      </c>
      <c r="E253" t="s">
        <v>388</v>
      </c>
      <c r="F253" t="s">
        <v>1510</v>
      </c>
      <c r="G253" t="s">
        <v>1494</v>
      </c>
      <c r="H253" t="s">
        <v>1495</v>
      </c>
      <c r="I253" t="s">
        <v>1521</v>
      </c>
      <c r="J253">
        <v>556.52</v>
      </c>
      <c r="K253">
        <v>0</v>
      </c>
      <c r="L253">
        <v>556.52</v>
      </c>
      <c r="M253">
        <v>1</v>
      </c>
      <c r="N253">
        <v>8</v>
      </c>
      <c r="O253">
        <v>6.2E-2</v>
      </c>
      <c r="P253">
        <v>5.8999999999999997E-2</v>
      </c>
      <c r="Q253">
        <v>51.87</v>
      </c>
      <c r="R253" t="s">
        <v>819</v>
      </c>
      <c r="S253" t="s">
        <v>1797</v>
      </c>
      <c r="U253">
        <v>0</v>
      </c>
      <c r="V253">
        <v>0</v>
      </c>
      <c r="W253">
        <v>0</v>
      </c>
      <c r="X253">
        <v>51.87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</row>
    <row r="254" spans="1:30" x14ac:dyDescent="0.25">
      <c r="A254" t="s">
        <v>1507</v>
      </c>
      <c r="B254" t="s">
        <v>102</v>
      </c>
      <c r="C254" t="s">
        <v>1592</v>
      </c>
      <c r="D254" t="s">
        <v>1593</v>
      </c>
      <c r="E254" t="s">
        <v>388</v>
      </c>
      <c r="F254" t="s">
        <v>1499</v>
      </c>
      <c r="G254" t="s">
        <v>1494</v>
      </c>
      <c r="H254" t="s">
        <v>1495</v>
      </c>
      <c r="I254" t="s">
        <v>1521</v>
      </c>
      <c r="J254">
        <v>556.52</v>
      </c>
      <c r="K254">
        <v>0</v>
      </c>
      <c r="L254">
        <v>556.52</v>
      </c>
      <c r="M254">
        <v>1</v>
      </c>
      <c r="N254">
        <v>8</v>
      </c>
      <c r="O254">
        <v>6.2E-2</v>
      </c>
      <c r="P254">
        <v>5.8999999999999997E-2</v>
      </c>
      <c r="Q254">
        <v>51.87</v>
      </c>
      <c r="R254" t="s">
        <v>819</v>
      </c>
      <c r="S254" t="s">
        <v>1797</v>
      </c>
      <c r="U254">
        <v>0</v>
      </c>
      <c r="V254">
        <v>0</v>
      </c>
      <c r="W254">
        <v>0</v>
      </c>
      <c r="X254">
        <v>51.87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</row>
    <row r="255" spans="1:30" x14ac:dyDescent="0.25">
      <c r="A255" t="s">
        <v>1507</v>
      </c>
      <c r="B255" t="s">
        <v>102</v>
      </c>
      <c r="C255" t="s">
        <v>1592</v>
      </c>
      <c r="D255" t="s">
        <v>1593</v>
      </c>
      <c r="E255" t="s">
        <v>388</v>
      </c>
      <c r="F255" t="s">
        <v>1510</v>
      </c>
      <c r="G255" t="s">
        <v>1500</v>
      </c>
      <c r="H255" t="s">
        <v>1495</v>
      </c>
      <c r="I255" t="s">
        <v>1521</v>
      </c>
      <c r="J255">
        <v>556.52</v>
      </c>
      <c r="K255">
        <v>0</v>
      </c>
      <c r="L255">
        <v>556.52</v>
      </c>
      <c r="M255">
        <v>1</v>
      </c>
      <c r="N255">
        <v>8</v>
      </c>
      <c r="O255">
        <v>6.2E-2</v>
      </c>
      <c r="P255">
        <v>5.8999999999999997E-2</v>
      </c>
      <c r="Q255">
        <v>51.87</v>
      </c>
      <c r="R255" t="s">
        <v>819</v>
      </c>
      <c r="S255" t="s">
        <v>1797</v>
      </c>
      <c r="U255">
        <v>0</v>
      </c>
      <c r="V255">
        <v>0</v>
      </c>
      <c r="W255">
        <v>0</v>
      </c>
      <c r="X255">
        <v>51.87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</row>
    <row r="256" spans="1:30" x14ac:dyDescent="0.25">
      <c r="A256" t="s">
        <v>1507</v>
      </c>
      <c r="B256" t="s">
        <v>102</v>
      </c>
      <c r="C256" t="s">
        <v>1592</v>
      </c>
      <c r="D256" t="s">
        <v>1593</v>
      </c>
      <c r="E256" t="s">
        <v>388</v>
      </c>
      <c r="F256" t="s">
        <v>1499</v>
      </c>
      <c r="G256" t="s">
        <v>1500</v>
      </c>
      <c r="H256" t="s">
        <v>1495</v>
      </c>
      <c r="I256" t="s">
        <v>1521</v>
      </c>
      <c r="J256">
        <v>556.52</v>
      </c>
      <c r="K256">
        <v>0</v>
      </c>
      <c r="L256">
        <v>556.52</v>
      </c>
      <c r="M256">
        <v>1</v>
      </c>
      <c r="N256">
        <v>8</v>
      </c>
      <c r="O256">
        <v>6.2E-2</v>
      </c>
      <c r="P256">
        <v>5.8999999999999997E-2</v>
      </c>
      <c r="Q256">
        <v>51.87</v>
      </c>
      <c r="R256" t="s">
        <v>819</v>
      </c>
      <c r="S256" t="s">
        <v>1797</v>
      </c>
      <c r="U256">
        <v>0</v>
      </c>
      <c r="V256">
        <v>0</v>
      </c>
      <c r="W256">
        <v>0</v>
      </c>
      <c r="X256">
        <v>51.87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</row>
    <row r="257" spans="1:30" x14ac:dyDescent="0.25">
      <c r="A257" t="s">
        <v>1507</v>
      </c>
      <c r="B257" t="s">
        <v>102</v>
      </c>
      <c r="C257" t="s">
        <v>1592</v>
      </c>
      <c r="D257" t="s">
        <v>1593</v>
      </c>
      <c r="E257" t="s">
        <v>388</v>
      </c>
      <c r="F257" t="s">
        <v>1510</v>
      </c>
      <c r="G257" t="s">
        <v>1501</v>
      </c>
      <c r="H257" t="s">
        <v>1495</v>
      </c>
      <c r="I257" t="s">
        <v>1521</v>
      </c>
      <c r="J257">
        <v>556.52</v>
      </c>
      <c r="K257">
        <v>0</v>
      </c>
      <c r="L257">
        <v>556.52</v>
      </c>
      <c r="M257">
        <v>1</v>
      </c>
      <c r="N257">
        <v>8</v>
      </c>
      <c r="O257">
        <v>6.2E-2</v>
      </c>
      <c r="P257">
        <v>5.8999999999999997E-2</v>
      </c>
      <c r="Q257">
        <v>51.87</v>
      </c>
      <c r="R257" t="s">
        <v>819</v>
      </c>
      <c r="S257" t="s">
        <v>1797</v>
      </c>
      <c r="U257">
        <v>0</v>
      </c>
      <c r="V257">
        <v>0</v>
      </c>
      <c r="W257">
        <v>0</v>
      </c>
      <c r="X257">
        <v>51.87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</row>
    <row r="258" spans="1:30" x14ac:dyDescent="0.25">
      <c r="A258" t="s">
        <v>1507</v>
      </c>
      <c r="B258" t="s">
        <v>102</v>
      </c>
      <c r="C258" t="s">
        <v>1592</v>
      </c>
      <c r="D258" t="s">
        <v>1593</v>
      </c>
      <c r="E258" t="s">
        <v>388</v>
      </c>
      <c r="F258" t="s">
        <v>1499</v>
      </c>
      <c r="G258" t="s">
        <v>1501</v>
      </c>
      <c r="H258" t="s">
        <v>1495</v>
      </c>
      <c r="I258" t="s">
        <v>1521</v>
      </c>
      <c r="J258">
        <v>556.52</v>
      </c>
      <c r="K258">
        <v>0</v>
      </c>
      <c r="L258">
        <v>556.52</v>
      </c>
      <c r="M258">
        <v>1</v>
      </c>
      <c r="N258">
        <v>8</v>
      </c>
      <c r="O258">
        <v>6.2E-2</v>
      </c>
      <c r="P258">
        <v>5.8999999999999997E-2</v>
      </c>
      <c r="Q258">
        <v>51.87</v>
      </c>
      <c r="R258" t="s">
        <v>819</v>
      </c>
      <c r="S258" t="s">
        <v>1797</v>
      </c>
      <c r="U258">
        <v>0</v>
      </c>
      <c r="V258">
        <v>0</v>
      </c>
      <c r="W258">
        <v>0</v>
      </c>
      <c r="X258">
        <v>51.87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</row>
    <row r="259" spans="1:30" x14ac:dyDescent="0.25">
      <c r="A259" t="s">
        <v>1507</v>
      </c>
      <c r="B259" t="s">
        <v>133</v>
      </c>
      <c r="C259" t="s">
        <v>1594</v>
      </c>
      <c r="D259" t="s">
        <v>1593</v>
      </c>
      <c r="E259" t="s">
        <v>388</v>
      </c>
      <c r="F259" t="s">
        <v>1510</v>
      </c>
      <c r="G259" t="s">
        <v>1494</v>
      </c>
      <c r="H259" t="s">
        <v>1495</v>
      </c>
      <c r="I259" t="s">
        <v>1521</v>
      </c>
      <c r="J259">
        <v>556.52</v>
      </c>
      <c r="K259">
        <v>472.2</v>
      </c>
      <c r="L259">
        <v>84.32</v>
      </c>
      <c r="M259">
        <v>0.151512973</v>
      </c>
      <c r="N259">
        <v>12</v>
      </c>
      <c r="O259">
        <v>8.9999999999999993E-3</v>
      </c>
      <c r="P259">
        <v>8.9999999999999993E-3</v>
      </c>
      <c r="Q259">
        <v>10.29</v>
      </c>
      <c r="R259" t="s">
        <v>819</v>
      </c>
      <c r="S259" t="s">
        <v>1797</v>
      </c>
      <c r="U259">
        <v>0</v>
      </c>
      <c r="V259">
        <v>10.29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</row>
    <row r="260" spans="1:30" x14ac:dyDescent="0.25">
      <c r="A260" t="s">
        <v>1507</v>
      </c>
      <c r="B260" t="s">
        <v>133</v>
      </c>
      <c r="C260" t="s">
        <v>1594</v>
      </c>
      <c r="D260" t="s">
        <v>1593</v>
      </c>
      <c r="E260" t="s">
        <v>388</v>
      </c>
      <c r="F260" t="s">
        <v>1499</v>
      </c>
      <c r="G260" t="s">
        <v>1494</v>
      </c>
      <c r="H260" t="s">
        <v>1495</v>
      </c>
      <c r="I260" t="s">
        <v>1521</v>
      </c>
      <c r="J260">
        <v>556.52</v>
      </c>
      <c r="K260">
        <v>472.2</v>
      </c>
      <c r="L260">
        <v>84.32</v>
      </c>
      <c r="M260">
        <v>0.151512973</v>
      </c>
      <c r="N260">
        <v>12</v>
      </c>
      <c r="O260">
        <v>8.9999999999999993E-3</v>
      </c>
      <c r="P260">
        <v>8.9999999999999993E-3</v>
      </c>
      <c r="Q260">
        <v>10.29</v>
      </c>
      <c r="R260" t="s">
        <v>819</v>
      </c>
      <c r="S260" t="s">
        <v>1797</v>
      </c>
      <c r="U260">
        <v>0</v>
      </c>
      <c r="V260">
        <v>10.29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</row>
    <row r="261" spans="1:30" x14ac:dyDescent="0.25">
      <c r="A261" t="s">
        <v>1507</v>
      </c>
      <c r="B261" t="s">
        <v>133</v>
      </c>
      <c r="C261" t="s">
        <v>1594</v>
      </c>
      <c r="D261" t="s">
        <v>1593</v>
      </c>
      <c r="E261" t="s">
        <v>388</v>
      </c>
      <c r="F261" t="s">
        <v>1510</v>
      </c>
      <c r="G261" t="s">
        <v>1500</v>
      </c>
      <c r="H261" t="s">
        <v>1495</v>
      </c>
      <c r="I261" t="s">
        <v>1521</v>
      </c>
      <c r="J261">
        <v>556.52</v>
      </c>
      <c r="K261">
        <v>472.2</v>
      </c>
      <c r="L261">
        <v>84.32</v>
      </c>
      <c r="M261">
        <v>0.151512973</v>
      </c>
      <c r="N261">
        <v>12</v>
      </c>
      <c r="O261">
        <v>8.9999999999999993E-3</v>
      </c>
      <c r="P261">
        <v>8.9999999999999993E-3</v>
      </c>
      <c r="Q261">
        <v>10.29</v>
      </c>
      <c r="R261" t="s">
        <v>819</v>
      </c>
      <c r="S261" t="s">
        <v>1797</v>
      </c>
      <c r="U261">
        <v>0</v>
      </c>
      <c r="V261">
        <v>10.29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</row>
    <row r="262" spans="1:30" x14ac:dyDescent="0.25">
      <c r="A262" t="s">
        <v>1507</v>
      </c>
      <c r="B262" t="s">
        <v>133</v>
      </c>
      <c r="C262" t="s">
        <v>1594</v>
      </c>
      <c r="D262" t="s">
        <v>1593</v>
      </c>
      <c r="E262" t="s">
        <v>388</v>
      </c>
      <c r="F262" t="s">
        <v>1499</v>
      </c>
      <c r="G262" t="s">
        <v>1500</v>
      </c>
      <c r="H262" t="s">
        <v>1495</v>
      </c>
      <c r="I262" t="s">
        <v>1521</v>
      </c>
      <c r="J262">
        <v>556.52</v>
      </c>
      <c r="K262">
        <v>472.2</v>
      </c>
      <c r="L262">
        <v>84.32</v>
      </c>
      <c r="M262">
        <v>0.151512973</v>
      </c>
      <c r="N262">
        <v>12</v>
      </c>
      <c r="O262">
        <v>8.9999999999999993E-3</v>
      </c>
      <c r="P262">
        <v>8.9999999999999993E-3</v>
      </c>
      <c r="Q262">
        <v>10.29</v>
      </c>
      <c r="R262" t="s">
        <v>819</v>
      </c>
      <c r="S262" t="s">
        <v>1797</v>
      </c>
      <c r="U262">
        <v>0</v>
      </c>
      <c r="V262">
        <v>10.29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</row>
    <row r="263" spans="1:30" x14ac:dyDescent="0.25">
      <c r="A263" t="s">
        <v>1507</v>
      </c>
      <c r="B263" t="s">
        <v>133</v>
      </c>
      <c r="C263" t="s">
        <v>1594</v>
      </c>
      <c r="D263" t="s">
        <v>1593</v>
      </c>
      <c r="E263" t="s">
        <v>388</v>
      </c>
      <c r="F263" t="s">
        <v>1510</v>
      </c>
      <c r="G263" t="s">
        <v>1501</v>
      </c>
      <c r="H263" t="s">
        <v>1495</v>
      </c>
      <c r="I263" t="s">
        <v>1521</v>
      </c>
      <c r="J263">
        <v>556.52</v>
      </c>
      <c r="K263">
        <v>472.2</v>
      </c>
      <c r="L263">
        <v>84.32</v>
      </c>
      <c r="M263">
        <v>0.151512973</v>
      </c>
      <c r="N263">
        <v>12</v>
      </c>
      <c r="O263">
        <v>8.9999999999999993E-3</v>
      </c>
      <c r="P263">
        <v>8.9999999999999993E-3</v>
      </c>
      <c r="Q263">
        <v>10.29</v>
      </c>
      <c r="R263" t="s">
        <v>819</v>
      </c>
      <c r="S263" t="s">
        <v>1797</v>
      </c>
      <c r="U263">
        <v>0</v>
      </c>
      <c r="V263">
        <v>10.29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</row>
    <row r="264" spans="1:30" x14ac:dyDescent="0.25">
      <c r="A264" t="s">
        <v>1507</v>
      </c>
      <c r="B264" t="s">
        <v>133</v>
      </c>
      <c r="C264" t="s">
        <v>1594</v>
      </c>
      <c r="D264" t="s">
        <v>1593</v>
      </c>
      <c r="E264" t="s">
        <v>388</v>
      </c>
      <c r="F264" t="s">
        <v>1499</v>
      </c>
      <c r="G264" t="s">
        <v>1501</v>
      </c>
      <c r="H264" t="s">
        <v>1495</v>
      </c>
      <c r="I264" t="s">
        <v>1521</v>
      </c>
      <c r="J264">
        <v>556.52</v>
      </c>
      <c r="K264">
        <v>472.2</v>
      </c>
      <c r="L264">
        <v>84.32</v>
      </c>
      <c r="M264">
        <v>0.151512973</v>
      </c>
      <c r="N264">
        <v>12</v>
      </c>
      <c r="O264">
        <v>8.9999999999999993E-3</v>
      </c>
      <c r="P264">
        <v>8.9999999999999993E-3</v>
      </c>
      <c r="Q264">
        <v>10.29</v>
      </c>
      <c r="R264" t="s">
        <v>819</v>
      </c>
      <c r="S264" t="s">
        <v>1797</v>
      </c>
      <c r="U264">
        <v>0</v>
      </c>
      <c r="V264">
        <v>10.29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</row>
    <row r="265" spans="1:30" x14ac:dyDescent="0.25">
      <c r="A265" t="s">
        <v>1491</v>
      </c>
      <c r="B265" t="s">
        <v>327</v>
      </c>
      <c r="C265" t="s">
        <v>1595</v>
      </c>
      <c r="E265" t="s">
        <v>388</v>
      </c>
      <c r="F265" t="s">
        <v>1493</v>
      </c>
      <c r="G265" t="s">
        <v>1494</v>
      </c>
      <c r="H265" t="s">
        <v>1495</v>
      </c>
      <c r="I265" t="s">
        <v>1496</v>
      </c>
      <c r="J265">
        <v>615.92999999999995</v>
      </c>
      <c r="K265">
        <v>550.23</v>
      </c>
      <c r="L265">
        <v>65.7</v>
      </c>
      <c r="M265">
        <v>0.106667966</v>
      </c>
      <c r="N265">
        <v>7</v>
      </c>
      <c r="O265">
        <v>7.0000000000000001E-3</v>
      </c>
      <c r="P265">
        <v>7.0000000000000001E-3</v>
      </c>
      <c r="Q265">
        <v>20.170000000000002</v>
      </c>
      <c r="R265" t="s">
        <v>819</v>
      </c>
      <c r="T265" t="s">
        <v>1596</v>
      </c>
      <c r="U265">
        <v>0</v>
      </c>
      <c r="V265">
        <v>20.170000000000002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</row>
    <row r="266" spans="1:30" x14ac:dyDescent="0.25">
      <c r="A266" t="s">
        <v>1491</v>
      </c>
      <c r="B266" t="s">
        <v>327</v>
      </c>
      <c r="C266" t="s">
        <v>1595</v>
      </c>
      <c r="D266" t="s">
        <v>1597</v>
      </c>
      <c r="E266" t="s">
        <v>388</v>
      </c>
      <c r="F266" t="s">
        <v>1499</v>
      </c>
      <c r="G266" t="s">
        <v>1494</v>
      </c>
      <c r="H266" t="s">
        <v>1495</v>
      </c>
      <c r="I266" t="s">
        <v>1496</v>
      </c>
      <c r="J266">
        <v>615.92999999999995</v>
      </c>
      <c r="K266">
        <v>550.23</v>
      </c>
      <c r="L266">
        <v>65.7</v>
      </c>
      <c r="M266">
        <v>0.106667966</v>
      </c>
      <c r="N266">
        <v>7</v>
      </c>
      <c r="O266">
        <v>7.0000000000000001E-3</v>
      </c>
      <c r="P266">
        <v>7.0000000000000001E-3</v>
      </c>
      <c r="Q266">
        <v>20.170000000000002</v>
      </c>
      <c r="R266" t="s">
        <v>819</v>
      </c>
      <c r="T266" t="s">
        <v>1596</v>
      </c>
      <c r="U266">
        <v>0</v>
      </c>
      <c r="V266">
        <v>20.170000000000002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</row>
    <row r="267" spans="1:30" x14ac:dyDescent="0.25">
      <c r="A267" t="s">
        <v>1491</v>
      </c>
      <c r="B267" t="s">
        <v>327</v>
      </c>
      <c r="C267" t="s">
        <v>1595</v>
      </c>
      <c r="E267" t="s">
        <v>388</v>
      </c>
      <c r="F267" t="s">
        <v>1493</v>
      </c>
      <c r="G267" t="s">
        <v>1500</v>
      </c>
      <c r="H267" t="s">
        <v>1495</v>
      </c>
      <c r="I267" t="s">
        <v>1496</v>
      </c>
      <c r="J267">
        <v>578.89</v>
      </c>
      <c r="K267">
        <v>513.19000000000005</v>
      </c>
      <c r="L267">
        <v>65.7</v>
      </c>
      <c r="M267">
        <v>0.113493064</v>
      </c>
      <c r="N267">
        <v>7</v>
      </c>
      <c r="O267">
        <v>7.0000000000000001E-3</v>
      </c>
      <c r="P267">
        <v>7.0000000000000001E-3</v>
      </c>
      <c r="Q267">
        <v>20.170000000000002</v>
      </c>
      <c r="R267" t="s">
        <v>819</v>
      </c>
      <c r="T267" t="s">
        <v>1596</v>
      </c>
      <c r="U267">
        <v>0</v>
      </c>
      <c r="V267">
        <v>20.170000000000002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</row>
    <row r="268" spans="1:30" x14ac:dyDescent="0.25">
      <c r="A268" t="s">
        <v>1491</v>
      </c>
      <c r="B268" t="s">
        <v>327</v>
      </c>
      <c r="C268" t="s">
        <v>1595</v>
      </c>
      <c r="D268" t="s">
        <v>1597</v>
      </c>
      <c r="E268" t="s">
        <v>388</v>
      </c>
      <c r="F268" t="s">
        <v>1499</v>
      </c>
      <c r="G268" t="s">
        <v>1500</v>
      </c>
      <c r="H268" t="s">
        <v>1495</v>
      </c>
      <c r="I268" t="s">
        <v>1496</v>
      </c>
      <c r="J268">
        <v>578.89</v>
      </c>
      <c r="K268">
        <v>513.19000000000005</v>
      </c>
      <c r="L268">
        <v>65.7</v>
      </c>
      <c r="M268">
        <v>0.113493064</v>
      </c>
      <c r="N268">
        <v>7</v>
      </c>
      <c r="O268">
        <v>7.0000000000000001E-3</v>
      </c>
      <c r="P268">
        <v>7.0000000000000001E-3</v>
      </c>
      <c r="Q268">
        <v>20.170000000000002</v>
      </c>
      <c r="R268" t="s">
        <v>819</v>
      </c>
      <c r="T268" t="s">
        <v>1596</v>
      </c>
      <c r="U268">
        <v>0</v>
      </c>
      <c r="V268">
        <v>20.170000000000002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</row>
    <row r="269" spans="1:30" x14ac:dyDescent="0.25">
      <c r="A269" t="s">
        <v>1491</v>
      </c>
      <c r="B269" t="s">
        <v>327</v>
      </c>
      <c r="C269" t="s">
        <v>1595</v>
      </c>
      <c r="E269" t="s">
        <v>388</v>
      </c>
      <c r="F269" t="s">
        <v>1493</v>
      </c>
      <c r="G269" t="s">
        <v>1501</v>
      </c>
      <c r="H269" t="s">
        <v>1495</v>
      </c>
      <c r="I269" t="s">
        <v>1496</v>
      </c>
      <c r="J269">
        <v>1090.3800000000001</v>
      </c>
      <c r="K269">
        <v>1024.68</v>
      </c>
      <c r="L269">
        <v>65.7</v>
      </c>
      <c r="M269">
        <v>6.0254223000000003E-2</v>
      </c>
      <c r="N269">
        <v>7</v>
      </c>
      <c r="O269">
        <v>7.0000000000000001E-3</v>
      </c>
      <c r="P269">
        <v>7.0000000000000001E-3</v>
      </c>
      <c r="Q269">
        <v>20.170000000000002</v>
      </c>
      <c r="R269" t="s">
        <v>819</v>
      </c>
      <c r="T269" t="s">
        <v>1596</v>
      </c>
      <c r="U269">
        <v>0</v>
      </c>
      <c r="V269">
        <v>20.170000000000002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</row>
    <row r="270" spans="1:30" x14ac:dyDescent="0.25">
      <c r="A270" t="s">
        <v>1491</v>
      </c>
      <c r="B270" t="s">
        <v>327</v>
      </c>
      <c r="C270" t="s">
        <v>1595</v>
      </c>
      <c r="D270" t="s">
        <v>1597</v>
      </c>
      <c r="E270" t="s">
        <v>388</v>
      </c>
      <c r="F270" t="s">
        <v>1499</v>
      </c>
      <c r="G270" t="s">
        <v>1501</v>
      </c>
      <c r="H270" t="s">
        <v>1495</v>
      </c>
      <c r="I270" t="s">
        <v>1496</v>
      </c>
      <c r="J270">
        <v>1090.3800000000001</v>
      </c>
      <c r="K270">
        <v>1024.68</v>
      </c>
      <c r="L270">
        <v>65.7</v>
      </c>
      <c r="M270">
        <v>6.0254223000000003E-2</v>
      </c>
      <c r="N270">
        <v>7</v>
      </c>
      <c r="O270">
        <v>7.0000000000000001E-3</v>
      </c>
      <c r="P270">
        <v>7.0000000000000001E-3</v>
      </c>
      <c r="Q270">
        <v>20.170000000000002</v>
      </c>
      <c r="R270" t="s">
        <v>819</v>
      </c>
      <c r="T270" t="s">
        <v>1596</v>
      </c>
      <c r="U270">
        <v>0</v>
      </c>
      <c r="V270">
        <v>20.170000000000002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</row>
    <row r="271" spans="1:30" x14ac:dyDescent="0.25">
      <c r="A271" t="s">
        <v>1507</v>
      </c>
      <c r="B271" t="s">
        <v>165</v>
      </c>
      <c r="C271" t="s">
        <v>1598</v>
      </c>
      <c r="D271" t="s">
        <v>1599</v>
      </c>
      <c r="E271" t="s">
        <v>388</v>
      </c>
      <c r="F271" t="s">
        <v>1510</v>
      </c>
      <c r="G271" t="s">
        <v>1494</v>
      </c>
      <c r="H271" t="s">
        <v>1495</v>
      </c>
      <c r="I271" t="s">
        <v>1521</v>
      </c>
      <c r="J271">
        <v>201</v>
      </c>
      <c r="K271">
        <v>151</v>
      </c>
      <c r="L271">
        <v>50</v>
      </c>
      <c r="M271">
        <v>0.248756219</v>
      </c>
      <c r="N271">
        <v>6</v>
      </c>
      <c r="O271">
        <v>6.0000000000000001E-3</v>
      </c>
      <c r="P271">
        <v>5.0000000000000001E-3</v>
      </c>
      <c r="Q271">
        <v>0</v>
      </c>
      <c r="R271" t="s">
        <v>819</v>
      </c>
      <c r="S271" t="s">
        <v>1596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</row>
    <row r="272" spans="1:30" x14ac:dyDescent="0.25">
      <c r="A272" t="s">
        <v>1507</v>
      </c>
      <c r="B272" t="s">
        <v>165</v>
      </c>
      <c r="C272" t="s">
        <v>1598</v>
      </c>
      <c r="D272" t="s">
        <v>1599</v>
      </c>
      <c r="E272" t="s">
        <v>388</v>
      </c>
      <c r="F272" t="s">
        <v>1499</v>
      </c>
      <c r="G272" t="s">
        <v>1494</v>
      </c>
      <c r="H272" t="s">
        <v>1495</v>
      </c>
      <c r="I272" t="s">
        <v>1521</v>
      </c>
      <c r="J272">
        <v>201</v>
      </c>
      <c r="K272">
        <v>151</v>
      </c>
      <c r="L272">
        <v>50</v>
      </c>
      <c r="M272">
        <v>0.248756219</v>
      </c>
      <c r="N272">
        <v>6</v>
      </c>
      <c r="O272">
        <v>6.0000000000000001E-3</v>
      </c>
      <c r="P272">
        <v>5.0000000000000001E-3</v>
      </c>
      <c r="Q272">
        <v>0</v>
      </c>
      <c r="R272" t="s">
        <v>819</v>
      </c>
      <c r="S272" t="s">
        <v>1596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</row>
    <row r="273" spans="1:30" x14ac:dyDescent="0.25">
      <c r="A273" t="s">
        <v>1507</v>
      </c>
      <c r="B273" t="s">
        <v>165</v>
      </c>
      <c r="C273" t="s">
        <v>1598</v>
      </c>
      <c r="D273" t="s">
        <v>1599</v>
      </c>
      <c r="E273" t="s">
        <v>388</v>
      </c>
      <c r="F273" t="s">
        <v>1510</v>
      </c>
      <c r="G273" t="s">
        <v>1500</v>
      </c>
      <c r="H273" t="s">
        <v>1495</v>
      </c>
      <c r="I273" t="s">
        <v>1521</v>
      </c>
      <c r="J273">
        <v>201</v>
      </c>
      <c r="K273">
        <v>151</v>
      </c>
      <c r="L273">
        <v>50</v>
      </c>
      <c r="M273">
        <v>0.248756219</v>
      </c>
      <c r="N273">
        <v>6</v>
      </c>
      <c r="O273">
        <v>6.0000000000000001E-3</v>
      </c>
      <c r="P273">
        <v>5.0000000000000001E-3</v>
      </c>
      <c r="Q273">
        <v>0</v>
      </c>
      <c r="R273" t="s">
        <v>819</v>
      </c>
      <c r="S273" t="s">
        <v>1596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</row>
    <row r="274" spans="1:30" x14ac:dyDescent="0.25">
      <c r="A274" t="s">
        <v>1507</v>
      </c>
      <c r="B274" t="s">
        <v>165</v>
      </c>
      <c r="C274" t="s">
        <v>1598</v>
      </c>
      <c r="D274" t="s">
        <v>1599</v>
      </c>
      <c r="E274" t="s">
        <v>388</v>
      </c>
      <c r="F274" t="s">
        <v>1499</v>
      </c>
      <c r="G274" t="s">
        <v>1500</v>
      </c>
      <c r="H274" t="s">
        <v>1495</v>
      </c>
      <c r="I274" t="s">
        <v>1521</v>
      </c>
      <c r="J274">
        <v>201</v>
      </c>
      <c r="K274">
        <v>151</v>
      </c>
      <c r="L274">
        <v>50</v>
      </c>
      <c r="M274">
        <v>0.248756219</v>
      </c>
      <c r="N274">
        <v>6</v>
      </c>
      <c r="O274">
        <v>6.0000000000000001E-3</v>
      </c>
      <c r="P274">
        <v>5.0000000000000001E-3</v>
      </c>
      <c r="Q274">
        <v>0</v>
      </c>
      <c r="R274" t="s">
        <v>819</v>
      </c>
      <c r="S274" t="s">
        <v>1596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</row>
    <row r="275" spans="1:30" x14ac:dyDescent="0.25">
      <c r="A275" t="s">
        <v>1507</v>
      </c>
      <c r="B275" t="s">
        <v>165</v>
      </c>
      <c r="C275" t="s">
        <v>1598</v>
      </c>
      <c r="D275" t="s">
        <v>1599</v>
      </c>
      <c r="E275" t="s">
        <v>388</v>
      </c>
      <c r="F275" t="s">
        <v>1510</v>
      </c>
      <c r="G275" t="s">
        <v>1501</v>
      </c>
      <c r="H275" t="s">
        <v>1495</v>
      </c>
      <c r="I275" t="s">
        <v>1521</v>
      </c>
      <c r="J275">
        <v>201</v>
      </c>
      <c r="K275">
        <v>151</v>
      </c>
      <c r="L275">
        <v>50</v>
      </c>
      <c r="M275">
        <v>0.248756219</v>
      </c>
      <c r="N275">
        <v>6</v>
      </c>
      <c r="O275">
        <v>6.0000000000000001E-3</v>
      </c>
      <c r="P275">
        <v>5.0000000000000001E-3</v>
      </c>
      <c r="Q275">
        <v>0</v>
      </c>
      <c r="R275" t="s">
        <v>819</v>
      </c>
      <c r="S275" t="s">
        <v>1596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</row>
    <row r="276" spans="1:30" x14ac:dyDescent="0.25">
      <c r="A276" t="s">
        <v>1507</v>
      </c>
      <c r="B276" t="s">
        <v>165</v>
      </c>
      <c r="C276" t="s">
        <v>1598</v>
      </c>
      <c r="D276" t="s">
        <v>1599</v>
      </c>
      <c r="E276" t="s">
        <v>388</v>
      </c>
      <c r="F276" t="s">
        <v>1499</v>
      </c>
      <c r="G276" t="s">
        <v>1501</v>
      </c>
      <c r="H276" t="s">
        <v>1495</v>
      </c>
      <c r="I276" t="s">
        <v>1521</v>
      </c>
      <c r="J276">
        <v>201</v>
      </c>
      <c r="K276">
        <v>151</v>
      </c>
      <c r="L276">
        <v>50</v>
      </c>
      <c r="M276">
        <v>0.248756219</v>
      </c>
      <c r="N276">
        <v>6</v>
      </c>
      <c r="O276">
        <v>6.0000000000000001E-3</v>
      </c>
      <c r="P276">
        <v>5.0000000000000001E-3</v>
      </c>
      <c r="Q276">
        <v>0</v>
      </c>
      <c r="R276" t="s">
        <v>819</v>
      </c>
      <c r="S276" t="s">
        <v>1596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</row>
    <row r="277" spans="1:30" x14ac:dyDescent="0.25">
      <c r="A277" t="s">
        <v>1491</v>
      </c>
      <c r="B277" t="s">
        <v>175</v>
      </c>
      <c r="C277" t="s">
        <v>1600</v>
      </c>
      <c r="E277" t="s">
        <v>388</v>
      </c>
      <c r="F277" t="s">
        <v>1493</v>
      </c>
      <c r="G277" t="s">
        <v>1494</v>
      </c>
      <c r="H277" t="s">
        <v>1495</v>
      </c>
      <c r="I277" t="s">
        <v>1496</v>
      </c>
      <c r="J277">
        <v>3932.02</v>
      </c>
      <c r="K277">
        <v>3573.41</v>
      </c>
      <c r="L277">
        <v>358.61</v>
      </c>
      <c r="M277">
        <v>9.1202485999999999E-2</v>
      </c>
      <c r="N277">
        <v>20</v>
      </c>
      <c r="O277">
        <v>0.22756552410534503</v>
      </c>
      <c r="P277">
        <v>-3.252373232609572E-4</v>
      </c>
      <c r="Q277">
        <v>817.13539070000002</v>
      </c>
      <c r="R277" t="s">
        <v>809</v>
      </c>
      <c r="T277" t="s">
        <v>1497</v>
      </c>
      <c r="U277">
        <v>0</v>
      </c>
      <c r="V277">
        <v>304.647716075895</v>
      </c>
      <c r="W277">
        <v>0</v>
      </c>
      <c r="X277">
        <v>512.48767464187301</v>
      </c>
      <c r="Y277">
        <v>0</v>
      </c>
      <c r="Z277">
        <v>91.394314822768493</v>
      </c>
      <c r="AA277">
        <v>0</v>
      </c>
      <c r="AB277">
        <v>0</v>
      </c>
      <c r="AC277">
        <v>600</v>
      </c>
      <c r="AD277">
        <v>91.394314822768493</v>
      </c>
    </row>
    <row r="278" spans="1:30" x14ac:dyDescent="0.25">
      <c r="A278" t="s">
        <v>1491</v>
      </c>
      <c r="B278" t="s">
        <v>175</v>
      </c>
      <c r="C278" t="s">
        <v>1600</v>
      </c>
      <c r="D278" t="s">
        <v>1601</v>
      </c>
      <c r="E278" t="s">
        <v>388</v>
      </c>
      <c r="F278" t="s">
        <v>1499</v>
      </c>
      <c r="G278" t="s">
        <v>1494</v>
      </c>
      <c r="H278" t="s">
        <v>1495</v>
      </c>
      <c r="I278" t="s">
        <v>1496</v>
      </c>
      <c r="J278">
        <v>3932.02</v>
      </c>
      <c r="K278">
        <v>3573.41</v>
      </c>
      <c r="L278">
        <v>358.61</v>
      </c>
      <c r="M278">
        <v>9.1202485999999999E-2</v>
      </c>
      <c r="N278">
        <v>20</v>
      </c>
      <c r="O278">
        <v>0.22756552410534503</v>
      </c>
      <c r="P278">
        <v>-3.252373232609572E-4</v>
      </c>
      <c r="Q278">
        <v>817.13539070000002</v>
      </c>
      <c r="R278" t="s">
        <v>809</v>
      </c>
      <c r="T278" t="s">
        <v>1497</v>
      </c>
      <c r="U278">
        <v>0</v>
      </c>
      <c r="V278">
        <v>304.647716075895</v>
      </c>
      <c r="W278">
        <v>0</v>
      </c>
      <c r="X278">
        <v>512.48767464187301</v>
      </c>
      <c r="Y278">
        <v>0</v>
      </c>
      <c r="Z278">
        <v>91.394314822768493</v>
      </c>
      <c r="AA278">
        <v>0</v>
      </c>
      <c r="AB278">
        <v>0</v>
      </c>
      <c r="AC278">
        <v>600</v>
      </c>
      <c r="AD278">
        <v>0</v>
      </c>
    </row>
    <row r="279" spans="1:30" x14ac:dyDescent="0.25">
      <c r="A279" t="s">
        <v>1491</v>
      </c>
      <c r="B279" t="s">
        <v>175</v>
      </c>
      <c r="C279" t="s">
        <v>1600</v>
      </c>
      <c r="E279" t="s">
        <v>388</v>
      </c>
      <c r="F279" t="s">
        <v>1493</v>
      </c>
      <c r="G279" t="s">
        <v>1500</v>
      </c>
      <c r="H279" t="s">
        <v>1495</v>
      </c>
      <c r="I279" t="s">
        <v>1496</v>
      </c>
      <c r="J279">
        <v>3086.39</v>
      </c>
      <c r="K279">
        <v>2957.89</v>
      </c>
      <c r="L279">
        <v>128.5</v>
      </c>
      <c r="M279">
        <v>4.1634401000000001E-2</v>
      </c>
      <c r="N279">
        <v>20</v>
      </c>
      <c r="O279">
        <v>8.1543096532547432E-2</v>
      </c>
      <c r="P279">
        <v>-1.1654163586914196E-4</v>
      </c>
      <c r="Q279">
        <v>512.06727339999998</v>
      </c>
      <c r="R279" t="s">
        <v>809</v>
      </c>
      <c r="T279" t="s">
        <v>1497</v>
      </c>
      <c r="U279">
        <v>0</v>
      </c>
      <c r="V279">
        <v>190.91127757944599</v>
      </c>
      <c r="W279">
        <v>0</v>
      </c>
      <c r="X279">
        <v>321.15599578627001</v>
      </c>
      <c r="Y279">
        <v>0</v>
      </c>
      <c r="Z279">
        <v>57.273383273833794</v>
      </c>
      <c r="AA279">
        <v>0</v>
      </c>
      <c r="AB279">
        <v>0</v>
      </c>
      <c r="AC279">
        <v>600</v>
      </c>
      <c r="AD279">
        <v>57.273383273833794</v>
      </c>
    </row>
    <row r="280" spans="1:30" x14ac:dyDescent="0.25">
      <c r="A280" t="s">
        <v>1491</v>
      </c>
      <c r="B280" t="s">
        <v>175</v>
      </c>
      <c r="C280" t="s">
        <v>1600</v>
      </c>
      <c r="D280" t="s">
        <v>1601</v>
      </c>
      <c r="E280" t="s">
        <v>388</v>
      </c>
      <c r="F280" t="s">
        <v>1499</v>
      </c>
      <c r="G280" t="s">
        <v>1500</v>
      </c>
      <c r="H280" t="s">
        <v>1495</v>
      </c>
      <c r="I280" t="s">
        <v>1496</v>
      </c>
      <c r="J280">
        <v>3086.39</v>
      </c>
      <c r="K280">
        <v>2957.89</v>
      </c>
      <c r="L280">
        <v>128.5</v>
      </c>
      <c r="M280">
        <v>4.1634401000000001E-2</v>
      </c>
      <c r="N280">
        <v>20</v>
      </c>
      <c r="O280">
        <v>8.1543096532547432E-2</v>
      </c>
      <c r="P280">
        <v>-1.1654163586914196E-4</v>
      </c>
      <c r="Q280">
        <v>512.06727339999998</v>
      </c>
      <c r="R280" t="s">
        <v>809</v>
      </c>
      <c r="T280" t="s">
        <v>1497</v>
      </c>
      <c r="U280">
        <v>0</v>
      </c>
      <c r="V280">
        <v>190.91127757944599</v>
      </c>
      <c r="W280">
        <v>0</v>
      </c>
      <c r="X280">
        <v>321.15599578627001</v>
      </c>
      <c r="Y280">
        <v>0</v>
      </c>
      <c r="Z280">
        <v>57.273383273833794</v>
      </c>
      <c r="AA280">
        <v>0</v>
      </c>
      <c r="AB280">
        <v>0</v>
      </c>
      <c r="AC280">
        <v>600</v>
      </c>
      <c r="AD280">
        <v>0</v>
      </c>
    </row>
    <row r="281" spans="1:30" x14ac:dyDescent="0.25">
      <c r="A281" t="s">
        <v>1491</v>
      </c>
      <c r="B281" t="s">
        <v>175</v>
      </c>
      <c r="C281" t="s">
        <v>1600</v>
      </c>
      <c r="E281" t="s">
        <v>388</v>
      </c>
      <c r="F281" t="s">
        <v>1493</v>
      </c>
      <c r="G281" t="s">
        <v>1501</v>
      </c>
      <c r="H281" t="s">
        <v>1495</v>
      </c>
      <c r="I281" t="s">
        <v>1496</v>
      </c>
      <c r="J281">
        <v>6499.56</v>
      </c>
      <c r="K281">
        <v>6192.82</v>
      </c>
      <c r="L281">
        <v>306.74</v>
      </c>
      <c r="M281">
        <v>4.7193963999999998E-2</v>
      </c>
      <c r="N281">
        <v>20</v>
      </c>
      <c r="O281">
        <v>0.19465003447777121</v>
      </c>
      <c r="P281">
        <v>-2.781944076770475E-4</v>
      </c>
      <c r="Q281">
        <v>1296.0138850000001</v>
      </c>
      <c r="R281" t="s">
        <v>809</v>
      </c>
      <c r="T281" t="s">
        <v>1497</v>
      </c>
      <c r="U281">
        <v>0</v>
      </c>
      <c r="V281">
        <v>483.182876855703</v>
      </c>
      <c r="W281">
        <v>0</v>
      </c>
      <c r="X281">
        <v>812.83100779464098</v>
      </c>
      <c r="Y281">
        <v>0</v>
      </c>
      <c r="Z281">
        <v>144.95486305671091</v>
      </c>
      <c r="AA281">
        <v>0</v>
      </c>
      <c r="AB281">
        <v>0</v>
      </c>
      <c r="AC281">
        <v>600</v>
      </c>
      <c r="AD281">
        <v>144.95486305671091</v>
      </c>
    </row>
    <row r="282" spans="1:30" x14ac:dyDescent="0.25">
      <c r="A282" t="s">
        <v>1491</v>
      </c>
      <c r="B282" t="s">
        <v>175</v>
      </c>
      <c r="C282" t="s">
        <v>1600</v>
      </c>
      <c r="D282" t="s">
        <v>1601</v>
      </c>
      <c r="E282" t="s">
        <v>388</v>
      </c>
      <c r="F282" t="s">
        <v>1499</v>
      </c>
      <c r="G282" t="s">
        <v>1501</v>
      </c>
      <c r="H282" t="s">
        <v>1495</v>
      </c>
      <c r="I282" t="s">
        <v>1496</v>
      </c>
      <c r="J282">
        <v>6499.56</v>
      </c>
      <c r="K282">
        <v>6192.82</v>
      </c>
      <c r="L282">
        <v>306.74</v>
      </c>
      <c r="M282">
        <v>4.7193963999999998E-2</v>
      </c>
      <c r="N282">
        <v>20</v>
      </c>
      <c r="O282">
        <v>0.19465003447777121</v>
      </c>
      <c r="P282">
        <v>-2.781944076770475E-4</v>
      </c>
      <c r="Q282">
        <v>1296.0138850000001</v>
      </c>
      <c r="R282" t="s">
        <v>809</v>
      </c>
      <c r="T282" t="s">
        <v>1497</v>
      </c>
      <c r="U282">
        <v>0</v>
      </c>
      <c r="V282">
        <v>483.182876855703</v>
      </c>
      <c r="W282">
        <v>0</v>
      </c>
      <c r="X282">
        <v>812.83100779464098</v>
      </c>
      <c r="Y282">
        <v>0</v>
      </c>
      <c r="Z282">
        <v>144.95486305671091</v>
      </c>
      <c r="AA282">
        <v>0</v>
      </c>
      <c r="AB282">
        <v>0</v>
      </c>
      <c r="AC282">
        <v>600</v>
      </c>
      <c r="AD282">
        <v>0</v>
      </c>
    </row>
    <row r="283" spans="1:30" x14ac:dyDescent="0.25">
      <c r="A283" t="s">
        <v>1491</v>
      </c>
      <c r="B283" t="s">
        <v>175</v>
      </c>
      <c r="C283" t="s">
        <v>1600</v>
      </c>
      <c r="E283" t="s">
        <v>388</v>
      </c>
      <c r="F283" t="s">
        <v>1493</v>
      </c>
      <c r="G283" t="s">
        <v>1494</v>
      </c>
      <c r="H283" t="s">
        <v>1495</v>
      </c>
      <c r="I283" t="s">
        <v>1496</v>
      </c>
      <c r="J283">
        <v>963.33</v>
      </c>
      <c r="K283">
        <v>530.32000000000005</v>
      </c>
      <c r="L283">
        <v>433.01</v>
      </c>
      <c r="M283">
        <v>0.449492905</v>
      </c>
      <c r="N283">
        <v>20</v>
      </c>
      <c r="O283">
        <v>0</v>
      </c>
      <c r="P283">
        <v>0.33204739977132586</v>
      </c>
      <c r="Q283">
        <v>986.66460930000005</v>
      </c>
      <c r="R283" t="s">
        <v>1502</v>
      </c>
      <c r="T283" t="s">
        <v>1503</v>
      </c>
      <c r="U283">
        <v>0</v>
      </c>
      <c r="V283">
        <v>367.85228392410397</v>
      </c>
      <c r="W283">
        <v>0</v>
      </c>
      <c r="X283">
        <v>618.81232535812603</v>
      </c>
      <c r="Y283">
        <v>0</v>
      </c>
      <c r="Z283">
        <v>110.35568517723119</v>
      </c>
      <c r="AA283">
        <v>0</v>
      </c>
      <c r="AB283">
        <v>0</v>
      </c>
      <c r="AC283">
        <v>600</v>
      </c>
      <c r="AD283">
        <v>110.35568517723119</v>
      </c>
    </row>
    <row r="284" spans="1:30" x14ac:dyDescent="0.25">
      <c r="A284" t="s">
        <v>1491</v>
      </c>
      <c r="B284" t="s">
        <v>175</v>
      </c>
      <c r="C284" t="s">
        <v>1600</v>
      </c>
      <c r="D284" t="s">
        <v>1601</v>
      </c>
      <c r="E284" t="s">
        <v>388</v>
      </c>
      <c r="F284" t="s">
        <v>1499</v>
      </c>
      <c r="G284" t="s">
        <v>1494</v>
      </c>
      <c r="H284" t="s">
        <v>1495</v>
      </c>
      <c r="I284" t="s">
        <v>1496</v>
      </c>
      <c r="J284">
        <v>963.33</v>
      </c>
      <c r="K284">
        <v>530.32000000000005</v>
      </c>
      <c r="L284">
        <v>433.01</v>
      </c>
      <c r="M284">
        <v>0.449492905</v>
      </c>
      <c r="N284">
        <v>20</v>
      </c>
      <c r="O284">
        <v>0</v>
      </c>
      <c r="P284">
        <v>0.33204739977132586</v>
      </c>
      <c r="Q284">
        <v>986.66460930000005</v>
      </c>
      <c r="R284" t="s">
        <v>1502</v>
      </c>
      <c r="T284" t="s">
        <v>1503</v>
      </c>
      <c r="U284">
        <v>0</v>
      </c>
      <c r="V284">
        <v>367.85228392410397</v>
      </c>
      <c r="W284">
        <v>0</v>
      </c>
      <c r="X284">
        <v>618.81232535812603</v>
      </c>
      <c r="Y284">
        <v>0</v>
      </c>
      <c r="Z284">
        <v>110.35568517723119</v>
      </c>
      <c r="AA284">
        <v>0</v>
      </c>
      <c r="AB284">
        <v>0</v>
      </c>
      <c r="AC284">
        <v>600</v>
      </c>
      <c r="AD284">
        <v>0</v>
      </c>
    </row>
    <row r="285" spans="1:30" x14ac:dyDescent="0.25">
      <c r="A285" t="s">
        <v>1491</v>
      </c>
      <c r="B285" t="s">
        <v>175</v>
      </c>
      <c r="C285" t="s">
        <v>1600</v>
      </c>
      <c r="E285" t="s">
        <v>388</v>
      </c>
      <c r="F285" t="s">
        <v>1493</v>
      </c>
      <c r="G285" t="s">
        <v>1500</v>
      </c>
      <c r="H285" t="s">
        <v>1495</v>
      </c>
      <c r="I285" t="s">
        <v>1496</v>
      </c>
      <c r="J285">
        <v>565.25</v>
      </c>
      <c r="K285">
        <v>352.01</v>
      </c>
      <c r="L285">
        <v>213.24</v>
      </c>
      <c r="M285">
        <v>0.37724900500000003</v>
      </c>
      <c r="N285">
        <v>20</v>
      </c>
      <c r="O285">
        <v>0</v>
      </c>
      <c r="P285">
        <v>0.16351998228040351</v>
      </c>
      <c r="Q285">
        <v>849.75272659999996</v>
      </c>
      <c r="R285" t="s">
        <v>1502</v>
      </c>
      <c r="T285" t="s">
        <v>1503</v>
      </c>
      <c r="U285">
        <v>0</v>
      </c>
      <c r="V285">
        <v>316.80872242055301</v>
      </c>
      <c r="W285">
        <v>0</v>
      </c>
      <c r="X285">
        <v>532.94400421372904</v>
      </c>
      <c r="Y285">
        <v>0</v>
      </c>
      <c r="Z285">
        <v>95.042616726165903</v>
      </c>
      <c r="AA285">
        <v>0</v>
      </c>
      <c r="AB285">
        <v>0</v>
      </c>
      <c r="AC285">
        <v>600</v>
      </c>
      <c r="AD285">
        <v>95.042616726165903</v>
      </c>
    </row>
    <row r="286" spans="1:30" x14ac:dyDescent="0.25">
      <c r="A286" t="s">
        <v>1491</v>
      </c>
      <c r="B286" t="s">
        <v>175</v>
      </c>
      <c r="C286" t="s">
        <v>1600</v>
      </c>
      <c r="D286" t="s">
        <v>1601</v>
      </c>
      <c r="E286" t="s">
        <v>388</v>
      </c>
      <c r="F286" t="s">
        <v>1499</v>
      </c>
      <c r="G286" t="s">
        <v>1500</v>
      </c>
      <c r="H286" t="s">
        <v>1495</v>
      </c>
      <c r="I286" t="s">
        <v>1496</v>
      </c>
      <c r="J286">
        <v>565.25</v>
      </c>
      <c r="K286">
        <v>352.01</v>
      </c>
      <c r="L286">
        <v>213.24</v>
      </c>
      <c r="M286">
        <v>0.37724900500000003</v>
      </c>
      <c r="N286">
        <v>20</v>
      </c>
      <c r="O286">
        <v>0</v>
      </c>
      <c r="P286">
        <v>0.16351998228040351</v>
      </c>
      <c r="Q286">
        <v>849.75272659999996</v>
      </c>
      <c r="R286" t="s">
        <v>1502</v>
      </c>
      <c r="T286" t="s">
        <v>1503</v>
      </c>
      <c r="U286">
        <v>0</v>
      </c>
      <c r="V286">
        <v>316.80872242055301</v>
      </c>
      <c r="W286">
        <v>0</v>
      </c>
      <c r="X286">
        <v>532.94400421372904</v>
      </c>
      <c r="Y286">
        <v>0</v>
      </c>
      <c r="Z286">
        <v>95.042616726165903</v>
      </c>
      <c r="AA286">
        <v>0</v>
      </c>
      <c r="AB286">
        <v>0</v>
      </c>
      <c r="AC286">
        <v>600</v>
      </c>
      <c r="AD286">
        <v>0</v>
      </c>
    </row>
    <row r="287" spans="1:30" x14ac:dyDescent="0.25">
      <c r="A287" t="s">
        <v>1491</v>
      </c>
      <c r="B287" t="s">
        <v>175</v>
      </c>
      <c r="C287" t="s">
        <v>1600</v>
      </c>
      <c r="E287" t="s">
        <v>388</v>
      </c>
      <c r="F287" t="s">
        <v>1493</v>
      </c>
      <c r="G287" t="s">
        <v>1501</v>
      </c>
      <c r="H287" t="s">
        <v>1495</v>
      </c>
      <c r="I287" t="s">
        <v>1496</v>
      </c>
      <c r="J287">
        <v>1469.78</v>
      </c>
      <c r="K287">
        <v>1050.3800000000001</v>
      </c>
      <c r="L287">
        <v>419.4</v>
      </c>
      <c r="M287">
        <v>0.285348828</v>
      </c>
      <c r="N287">
        <v>20</v>
      </c>
      <c r="O287">
        <v>0</v>
      </c>
      <c r="P287">
        <v>0.32161076987620157</v>
      </c>
      <c r="Q287">
        <v>1772.0161149999999</v>
      </c>
      <c r="R287" t="s">
        <v>1502</v>
      </c>
      <c r="T287" t="s">
        <v>1503</v>
      </c>
      <c r="U287">
        <v>0</v>
      </c>
      <c r="V287">
        <v>660.64712314429596</v>
      </c>
      <c r="W287">
        <v>0</v>
      </c>
      <c r="X287">
        <v>1111.36899220535</v>
      </c>
      <c r="Y287">
        <v>0</v>
      </c>
      <c r="Z287">
        <v>198.19413694328878</v>
      </c>
      <c r="AA287">
        <v>0</v>
      </c>
      <c r="AB287">
        <v>0</v>
      </c>
      <c r="AC287">
        <v>600</v>
      </c>
      <c r="AD287">
        <v>198.19413694328878</v>
      </c>
    </row>
    <row r="288" spans="1:30" x14ac:dyDescent="0.25">
      <c r="A288" t="s">
        <v>1491</v>
      </c>
      <c r="B288" t="s">
        <v>175</v>
      </c>
      <c r="C288" t="s">
        <v>1600</v>
      </c>
      <c r="D288" t="s">
        <v>1601</v>
      </c>
      <c r="E288" t="s">
        <v>388</v>
      </c>
      <c r="F288" t="s">
        <v>1499</v>
      </c>
      <c r="G288" t="s">
        <v>1501</v>
      </c>
      <c r="H288" t="s">
        <v>1495</v>
      </c>
      <c r="I288" t="s">
        <v>1496</v>
      </c>
      <c r="J288">
        <v>1469.78</v>
      </c>
      <c r="K288">
        <v>1050.3800000000001</v>
      </c>
      <c r="L288">
        <v>419.4</v>
      </c>
      <c r="M288">
        <v>0.285348828</v>
      </c>
      <c r="N288">
        <v>20</v>
      </c>
      <c r="O288">
        <v>0</v>
      </c>
      <c r="P288">
        <v>0.32161076987620157</v>
      </c>
      <c r="Q288">
        <v>1772.0161149999999</v>
      </c>
      <c r="R288" t="s">
        <v>1502</v>
      </c>
      <c r="T288" t="s">
        <v>1503</v>
      </c>
      <c r="U288">
        <v>0</v>
      </c>
      <c r="V288">
        <v>660.64712314429596</v>
      </c>
      <c r="W288">
        <v>0</v>
      </c>
      <c r="X288">
        <v>1111.36899220535</v>
      </c>
      <c r="Y288">
        <v>0</v>
      </c>
      <c r="Z288">
        <v>198.19413694328878</v>
      </c>
      <c r="AA288">
        <v>0</v>
      </c>
      <c r="AB288">
        <v>0</v>
      </c>
      <c r="AC288">
        <v>600</v>
      </c>
      <c r="AD288">
        <v>0</v>
      </c>
    </row>
    <row r="289" spans="1:30" x14ac:dyDescent="0.25">
      <c r="A289" t="s">
        <v>1491</v>
      </c>
      <c r="B289" t="s">
        <v>50</v>
      </c>
      <c r="C289" t="s">
        <v>1524</v>
      </c>
      <c r="E289" t="s">
        <v>388</v>
      </c>
      <c r="F289" t="s">
        <v>1493</v>
      </c>
      <c r="G289" t="s">
        <v>1494</v>
      </c>
      <c r="H289" t="s">
        <v>1495</v>
      </c>
      <c r="I289" t="s">
        <v>1496</v>
      </c>
      <c r="J289">
        <v>3481.89</v>
      </c>
      <c r="K289">
        <v>3371.18</v>
      </c>
      <c r="L289">
        <v>110.71</v>
      </c>
      <c r="M289">
        <v>3.1795950000000003E-2</v>
      </c>
      <c r="N289">
        <v>10</v>
      </c>
      <c r="O289">
        <v>1.2E-2</v>
      </c>
      <c r="P289">
        <v>0.03</v>
      </c>
      <c r="Q289">
        <v>3.09</v>
      </c>
      <c r="R289" t="s">
        <v>383</v>
      </c>
      <c r="T289" t="s">
        <v>1517</v>
      </c>
      <c r="U289">
        <v>0</v>
      </c>
      <c r="V289">
        <v>3.09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</row>
    <row r="290" spans="1:30" x14ac:dyDescent="0.25">
      <c r="A290" t="s">
        <v>1491</v>
      </c>
      <c r="B290" t="s">
        <v>50</v>
      </c>
      <c r="C290" t="s">
        <v>1524</v>
      </c>
      <c r="D290" t="s">
        <v>1525</v>
      </c>
      <c r="E290" t="s">
        <v>388</v>
      </c>
      <c r="F290" t="s">
        <v>1499</v>
      </c>
      <c r="G290" t="s">
        <v>1494</v>
      </c>
      <c r="H290" t="s">
        <v>1495</v>
      </c>
      <c r="I290" t="s">
        <v>1496</v>
      </c>
      <c r="J290">
        <v>3481.89</v>
      </c>
      <c r="K290">
        <v>3371.18</v>
      </c>
      <c r="L290">
        <v>110.71</v>
      </c>
      <c r="M290">
        <v>3.1795950000000003E-2</v>
      </c>
      <c r="N290">
        <v>10</v>
      </c>
      <c r="O290">
        <v>1.2E-2</v>
      </c>
      <c r="P290">
        <v>0.03</v>
      </c>
      <c r="Q290">
        <v>3.09</v>
      </c>
      <c r="R290" t="s">
        <v>383</v>
      </c>
      <c r="T290" t="s">
        <v>1517</v>
      </c>
      <c r="U290">
        <v>0</v>
      </c>
      <c r="V290">
        <v>3.09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</row>
    <row r="291" spans="1:30" x14ac:dyDescent="0.25">
      <c r="A291" t="s">
        <v>1491</v>
      </c>
      <c r="B291" t="s">
        <v>50</v>
      </c>
      <c r="C291" t="s">
        <v>1524</v>
      </c>
      <c r="E291" t="s">
        <v>388</v>
      </c>
      <c r="F291" t="s">
        <v>1493</v>
      </c>
      <c r="G291" t="s">
        <v>1500</v>
      </c>
      <c r="H291" t="s">
        <v>1495</v>
      </c>
      <c r="I291" t="s">
        <v>1496</v>
      </c>
      <c r="J291">
        <v>1660.75</v>
      </c>
      <c r="K291">
        <v>1568.49</v>
      </c>
      <c r="L291">
        <v>92.26</v>
      </c>
      <c r="M291">
        <v>5.5553213999999997E-2</v>
      </c>
      <c r="N291">
        <v>10</v>
      </c>
      <c r="O291">
        <v>0.01</v>
      </c>
      <c r="P291">
        <v>2.5000000000000001E-2</v>
      </c>
      <c r="Q291">
        <v>3.09</v>
      </c>
      <c r="R291" t="s">
        <v>383</v>
      </c>
      <c r="T291" t="s">
        <v>1517</v>
      </c>
      <c r="U291">
        <v>0</v>
      </c>
      <c r="V291">
        <v>3.09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</row>
    <row r="292" spans="1:30" x14ac:dyDescent="0.25">
      <c r="A292" t="s">
        <v>1491</v>
      </c>
      <c r="B292" t="s">
        <v>50</v>
      </c>
      <c r="C292" t="s">
        <v>1524</v>
      </c>
      <c r="D292" t="s">
        <v>1525</v>
      </c>
      <c r="E292" t="s">
        <v>388</v>
      </c>
      <c r="F292" t="s">
        <v>1499</v>
      </c>
      <c r="G292" t="s">
        <v>1500</v>
      </c>
      <c r="H292" t="s">
        <v>1495</v>
      </c>
      <c r="I292" t="s">
        <v>1496</v>
      </c>
      <c r="J292">
        <v>1660.75</v>
      </c>
      <c r="K292">
        <v>1568.49</v>
      </c>
      <c r="L292">
        <v>92.26</v>
      </c>
      <c r="M292">
        <v>5.5553213999999997E-2</v>
      </c>
      <c r="N292">
        <v>10</v>
      </c>
      <c r="O292">
        <v>0.01</v>
      </c>
      <c r="P292">
        <v>2.5000000000000001E-2</v>
      </c>
      <c r="Q292">
        <v>3.09</v>
      </c>
      <c r="R292" t="s">
        <v>383</v>
      </c>
      <c r="T292" t="s">
        <v>1517</v>
      </c>
      <c r="U292">
        <v>0</v>
      </c>
      <c r="V292">
        <v>3.09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</row>
    <row r="293" spans="1:30" x14ac:dyDescent="0.25">
      <c r="A293" t="s">
        <v>1491</v>
      </c>
      <c r="B293" t="s">
        <v>50</v>
      </c>
      <c r="C293" t="s">
        <v>1524</v>
      </c>
      <c r="E293" t="s">
        <v>388</v>
      </c>
      <c r="F293" t="s">
        <v>1493</v>
      </c>
      <c r="G293" t="s">
        <v>1501</v>
      </c>
      <c r="H293" t="s">
        <v>1495</v>
      </c>
      <c r="I293" t="s">
        <v>1496</v>
      </c>
      <c r="J293">
        <v>2993.2</v>
      </c>
      <c r="K293">
        <v>2873.26</v>
      </c>
      <c r="L293">
        <v>119.94</v>
      </c>
      <c r="M293">
        <v>4.0070827000000003E-2</v>
      </c>
      <c r="N293">
        <v>10</v>
      </c>
      <c r="O293">
        <v>1.2999999999999999E-2</v>
      </c>
      <c r="P293">
        <v>3.2000000000000001E-2</v>
      </c>
      <c r="Q293">
        <v>3.09</v>
      </c>
      <c r="R293" t="s">
        <v>383</v>
      </c>
      <c r="T293" t="s">
        <v>1517</v>
      </c>
      <c r="U293">
        <v>0</v>
      </c>
      <c r="V293">
        <v>3.09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</row>
    <row r="294" spans="1:30" x14ac:dyDescent="0.25">
      <c r="A294" t="s">
        <v>1491</v>
      </c>
      <c r="B294" t="s">
        <v>50</v>
      </c>
      <c r="C294" t="s">
        <v>1524</v>
      </c>
      <c r="D294" t="s">
        <v>1525</v>
      </c>
      <c r="E294" t="s">
        <v>388</v>
      </c>
      <c r="F294" t="s">
        <v>1499</v>
      </c>
      <c r="G294" t="s">
        <v>1501</v>
      </c>
      <c r="H294" t="s">
        <v>1495</v>
      </c>
      <c r="I294" t="s">
        <v>1496</v>
      </c>
      <c r="J294">
        <v>2993.2</v>
      </c>
      <c r="K294">
        <v>2873.26</v>
      </c>
      <c r="L294">
        <v>119.94</v>
      </c>
      <c r="M294">
        <v>4.0070827000000003E-2</v>
      </c>
      <c r="N294">
        <v>10</v>
      </c>
      <c r="O294">
        <v>1.2999999999999999E-2</v>
      </c>
      <c r="P294">
        <v>3.2000000000000001E-2</v>
      </c>
      <c r="Q294">
        <v>3.09</v>
      </c>
      <c r="R294" t="s">
        <v>383</v>
      </c>
      <c r="T294" t="s">
        <v>1517</v>
      </c>
      <c r="U294">
        <v>0</v>
      </c>
      <c r="V294">
        <v>3.09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</row>
    <row r="295" spans="1:30" x14ac:dyDescent="0.25">
      <c r="A295" t="s">
        <v>1491</v>
      </c>
      <c r="B295" t="s">
        <v>115</v>
      </c>
      <c r="C295" t="s">
        <v>1602</v>
      </c>
      <c r="E295" t="s">
        <v>388</v>
      </c>
      <c r="F295" t="s">
        <v>1493</v>
      </c>
      <c r="G295" t="s">
        <v>1494</v>
      </c>
      <c r="H295" t="s">
        <v>1495</v>
      </c>
      <c r="I295" t="s">
        <v>1603</v>
      </c>
      <c r="J295">
        <v>314.25</v>
      </c>
      <c r="K295">
        <v>251.4</v>
      </c>
      <c r="L295">
        <v>62.85</v>
      </c>
      <c r="M295">
        <v>0.2</v>
      </c>
      <c r="N295">
        <v>15</v>
      </c>
      <c r="O295">
        <v>2.1000000000000001E-2</v>
      </c>
      <c r="P295">
        <v>7.0000000000000001E-3</v>
      </c>
      <c r="Q295">
        <v>220.93</v>
      </c>
      <c r="R295" t="s">
        <v>837</v>
      </c>
      <c r="T295" t="s">
        <v>1604</v>
      </c>
      <c r="U295">
        <v>219</v>
      </c>
      <c r="V295">
        <v>439.93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</row>
    <row r="296" spans="1:30" x14ac:dyDescent="0.25">
      <c r="A296" t="s">
        <v>1491</v>
      </c>
      <c r="B296" t="s">
        <v>115</v>
      </c>
      <c r="C296" t="s">
        <v>1602</v>
      </c>
      <c r="D296" t="s">
        <v>1605</v>
      </c>
      <c r="E296" t="s">
        <v>388</v>
      </c>
      <c r="F296" t="s">
        <v>1499</v>
      </c>
      <c r="G296" t="s">
        <v>1494</v>
      </c>
      <c r="H296" t="s">
        <v>1495</v>
      </c>
      <c r="I296" t="s">
        <v>1603</v>
      </c>
      <c r="J296">
        <v>314.25</v>
      </c>
      <c r="K296">
        <v>251.4</v>
      </c>
      <c r="L296">
        <v>62.85</v>
      </c>
      <c r="M296">
        <v>0.2</v>
      </c>
      <c r="N296">
        <v>15</v>
      </c>
      <c r="O296">
        <v>2.1000000000000001E-2</v>
      </c>
      <c r="P296">
        <v>7.0000000000000001E-3</v>
      </c>
      <c r="Q296">
        <v>220.93</v>
      </c>
      <c r="R296" t="s">
        <v>837</v>
      </c>
      <c r="T296" t="s">
        <v>1604</v>
      </c>
      <c r="U296">
        <v>219</v>
      </c>
      <c r="V296">
        <v>439.93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</row>
    <row r="297" spans="1:30" x14ac:dyDescent="0.25">
      <c r="A297" t="s">
        <v>1491</v>
      </c>
      <c r="B297" t="s">
        <v>115</v>
      </c>
      <c r="C297" t="s">
        <v>1602</v>
      </c>
      <c r="E297" t="s">
        <v>388</v>
      </c>
      <c r="F297" t="s">
        <v>1493</v>
      </c>
      <c r="G297" t="s">
        <v>1500</v>
      </c>
      <c r="H297" t="s">
        <v>1495</v>
      </c>
      <c r="I297" t="s">
        <v>1603</v>
      </c>
      <c r="J297">
        <v>332.15</v>
      </c>
      <c r="K297">
        <v>265.72000000000003</v>
      </c>
      <c r="L297">
        <v>66.430000000000007</v>
      </c>
      <c r="M297">
        <v>0.2</v>
      </c>
      <c r="N297">
        <v>15</v>
      </c>
      <c r="O297">
        <v>2.1999999999999999E-2</v>
      </c>
      <c r="P297">
        <v>7.0000000000000001E-3</v>
      </c>
      <c r="Q297">
        <v>220.93</v>
      </c>
      <c r="R297" t="s">
        <v>837</v>
      </c>
      <c r="T297" t="s">
        <v>1604</v>
      </c>
      <c r="U297">
        <v>219</v>
      </c>
      <c r="V297">
        <v>439.93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</row>
    <row r="298" spans="1:30" x14ac:dyDescent="0.25">
      <c r="A298" t="s">
        <v>1491</v>
      </c>
      <c r="B298" t="s">
        <v>115</v>
      </c>
      <c r="C298" t="s">
        <v>1602</v>
      </c>
      <c r="D298" t="s">
        <v>1605</v>
      </c>
      <c r="E298" t="s">
        <v>388</v>
      </c>
      <c r="F298" t="s">
        <v>1499</v>
      </c>
      <c r="G298" t="s">
        <v>1500</v>
      </c>
      <c r="H298" t="s">
        <v>1495</v>
      </c>
      <c r="I298" t="s">
        <v>1603</v>
      </c>
      <c r="J298">
        <v>332.15</v>
      </c>
      <c r="K298">
        <v>265.72000000000003</v>
      </c>
      <c r="L298">
        <v>66.430000000000007</v>
      </c>
      <c r="M298">
        <v>0.2</v>
      </c>
      <c r="N298">
        <v>15</v>
      </c>
      <c r="O298">
        <v>2.1999999999999999E-2</v>
      </c>
      <c r="P298">
        <v>7.0000000000000001E-3</v>
      </c>
      <c r="Q298">
        <v>220.93</v>
      </c>
      <c r="R298" t="s">
        <v>837</v>
      </c>
      <c r="T298" t="s">
        <v>1604</v>
      </c>
      <c r="U298">
        <v>219</v>
      </c>
      <c r="V298">
        <v>439.93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</row>
    <row r="299" spans="1:30" x14ac:dyDescent="0.25">
      <c r="A299" t="s">
        <v>1491</v>
      </c>
      <c r="B299" t="s">
        <v>115</v>
      </c>
      <c r="C299" t="s">
        <v>1602</v>
      </c>
      <c r="E299" t="s">
        <v>388</v>
      </c>
      <c r="F299" t="s">
        <v>1493</v>
      </c>
      <c r="G299" t="s">
        <v>1501</v>
      </c>
      <c r="H299" t="s">
        <v>1495</v>
      </c>
      <c r="I299" t="s">
        <v>1603</v>
      </c>
      <c r="J299">
        <v>1004.86</v>
      </c>
      <c r="K299">
        <v>803.89</v>
      </c>
      <c r="L299">
        <v>200.97</v>
      </c>
      <c r="M299">
        <v>0.19999801</v>
      </c>
      <c r="N299">
        <v>15</v>
      </c>
      <c r="O299">
        <v>0.02</v>
      </c>
      <c r="P299">
        <v>2.1999999999999999E-2</v>
      </c>
      <c r="Q299">
        <v>220.93</v>
      </c>
      <c r="R299" t="s">
        <v>837</v>
      </c>
      <c r="T299" t="s">
        <v>1604</v>
      </c>
      <c r="U299">
        <v>219</v>
      </c>
      <c r="V299">
        <v>439.93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</row>
    <row r="300" spans="1:30" x14ac:dyDescent="0.25">
      <c r="A300" t="s">
        <v>1491</v>
      </c>
      <c r="B300" t="s">
        <v>115</v>
      </c>
      <c r="C300" t="s">
        <v>1602</v>
      </c>
      <c r="D300" t="s">
        <v>1605</v>
      </c>
      <c r="E300" t="s">
        <v>388</v>
      </c>
      <c r="F300" t="s">
        <v>1499</v>
      </c>
      <c r="G300" t="s">
        <v>1501</v>
      </c>
      <c r="H300" t="s">
        <v>1495</v>
      </c>
      <c r="I300" t="s">
        <v>1603</v>
      </c>
      <c r="J300">
        <v>1004.86</v>
      </c>
      <c r="K300">
        <v>803.89</v>
      </c>
      <c r="L300">
        <v>200.97</v>
      </c>
      <c r="M300">
        <v>0.19999801</v>
      </c>
      <c r="N300">
        <v>15</v>
      </c>
      <c r="O300">
        <v>0.02</v>
      </c>
      <c r="P300">
        <v>2.1999999999999999E-2</v>
      </c>
      <c r="Q300">
        <v>220.93</v>
      </c>
      <c r="R300" t="s">
        <v>837</v>
      </c>
      <c r="T300" t="s">
        <v>1604</v>
      </c>
      <c r="U300">
        <v>219</v>
      </c>
      <c r="V300">
        <v>439.93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</row>
    <row r="301" spans="1:30" x14ac:dyDescent="0.25">
      <c r="A301" t="s">
        <v>1491</v>
      </c>
      <c r="B301" t="s">
        <v>316</v>
      </c>
      <c r="C301" t="s">
        <v>1606</v>
      </c>
      <c r="E301" t="s">
        <v>388</v>
      </c>
      <c r="F301" t="s">
        <v>1493</v>
      </c>
      <c r="G301" t="s">
        <v>1494</v>
      </c>
      <c r="H301" t="s">
        <v>1495</v>
      </c>
      <c r="I301" t="s">
        <v>1538</v>
      </c>
      <c r="J301">
        <v>589.66999999999996</v>
      </c>
      <c r="K301">
        <v>586.26</v>
      </c>
      <c r="L301">
        <v>3.41</v>
      </c>
      <c r="M301">
        <v>5.782896E-3</v>
      </c>
      <c r="N301">
        <v>20</v>
      </c>
      <c r="O301">
        <v>2.163906297089391E-3</v>
      </c>
      <c r="P301">
        <v>-3.0926613098348177E-6</v>
      </c>
      <c r="Q301">
        <v>1885.5</v>
      </c>
      <c r="R301" t="s">
        <v>809</v>
      </c>
      <c r="T301" t="s">
        <v>1527</v>
      </c>
      <c r="U301">
        <v>0</v>
      </c>
      <c r="V301">
        <v>1885.5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</row>
    <row r="302" spans="1:30" x14ac:dyDescent="0.25">
      <c r="A302" t="s">
        <v>1491</v>
      </c>
      <c r="B302" t="s">
        <v>316</v>
      </c>
      <c r="C302" t="s">
        <v>1606</v>
      </c>
      <c r="D302" t="s">
        <v>1607</v>
      </c>
      <c r="E302" t="s">
        <v>388</v>
      </c>
      <c r="F302" t="s">
        <v>1499</v>
      </c>
      <c r="G302" t="s">
        <v>1494</v>
      </c>
      <c r="H302" t="s">
        <v>1495</v>
      </c>
      <c r="I302" t="s">
        <v>1538</v>
      </c>
      <c r="J302">
        <v>589.66999999999996</v>
      </c>
      <c r="K302">
        <v>586.26</v>
      </c>
      <c r="L302">
        <v>3.41</v>
      </c>
      <c r="M302">
        <v>5.782896E-3</v>
      </c>
      <c r="N302">
        <v>20</v>
      </c>
      <c r="O302">
        <v>2.163906297089391E-3</v>
      </c>
      <c r="P302">
        <v>-3.0926613098348177E-6</v>
      </c>
      <c r="Q302">
        <v>1885.5</v>
      </c>
      <c r="R302" t="s">
        <v>809</v>
      </c>
      <c r="T302" t="s">
        <v>1527</v>
      </c>
      <c r="U302">
        <v>0</v>
      </c>
      <c r="V302">
        <v>1885.5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</row>
    <row r="303" spans="1:30" x14ac:dyDescent="0.25">
      <c r="A303" t="s">
        <v>1491</v>
      </c>
      <c r="B303" t="s">
        <v>316</v>
      </c>
      <c r="C303" t="s">
        <v>1606</v>
      </c>
      <c r="E303" t="s">
        <v>388</v>
      </c>
      <c r="F303" t="s">
        <v>1493</v>
      </c>
      <c r="G303" t="s">
        <v>1500</v>
      </c>
      <c r="H303" t="s">
        <v>1495</v>
      </c>
      <c r="I303" t="s">
        <v>1538</v>
      </c>
      <c r="J303">
        <v>1234.79</v>
      </c>
      <c r="K303">
        <v>1232.07</v>
      </c>
      <c r="L303">
        <v>2.72</v>
      </c>
      <c r="M303">
        <v>2.202804E-3</v>
      </c>
      <c r="N303">
        <v>20</v>
      </c>
      <c r="O303">
        <v>1.7260484246578135E-3</v>
      </c>
      <c r="P303">
        <v>-2.4668735374635499E-6</v>
      </c>
      <c r="Q303">
        <v>1423.5</v>
      </c>
      <c r="R303" t="s">
        <v>809</v>
      </c>
      <c r="T303" t="s">
        <v>1527</v>
      </c>
      <c r="U303">
        <v>0</v>
      </c>
      <c r="V303">
        <v>1423.5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</row>
    <row r="304" spans="1:30" x14ac:dyDescent="0.25">
      <c r="A304" t="s">
        <v>1491</v>
      </c>
      <c r="B304" t="s">
        <v>316</v>
      </c>
      <c r="C304" t="s">
        <v>1606</v>
      </c>
      <c r="D304" t="s">
        <v>1607</v>
      </c>
      <c r="E304" t="s">
        <v>388</v>
      </c>
      <c r="F304" t="s">
        <v>1499</v>
      </c>
      <c r="G304" t="s">
        <v>1500</v>
      </c>
      <c r="H304" t="s">
        <v>1495</v>
      </c>
      <c r="I304" t="s">
        <v>1538</v>
      </c>
      <c r="J304">
        <v>1234.79</v>
      </c>
      <c r="K304">
        <v>1232.07</v>
      </c>
      <c r="L304">
        <v>2.72</v>
      </c>
      <c r="M304">
        <v>2.202804E-3</v>
      </c>
      <c r="N304">
        <v>20</v>
      </c>
      <c r="O304">
        <v>1.7260484246578135E-3</v>
      </c>
      <c r="P304">
        <v>-2.4668735374635499E-6</v>
      </c>
      <c r="Q304">
        <v>1423.5</v>
      </c>
      <c r="R304" t="s">
        <v>809</v>
      </c>
      <c r="T304" t="s">
        <v>1527</v>
      </c>
      <c r="U304">
        <v>0</v>
      </c>
      <c r="V304">
        <v>1423.5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</row>
    <row r="305" spans="1:30" x14ac:dyDescent="0.25">
      <c r="A305" t="s">
        <v>1491</v>
      </c>
      <c r="B305" t="s">
        <v>316</v>
      </c>
      <c r="C305" t="s">
        <v>1606</v>
      </c>
      <c r="E305" t="s">
        <v>388</v>
      </c>
      <c r="F305" t="s">
        <v>1493</v>
      </c>
      <c r="G305" t="s">
        <v>1501</v>
      </c>
      <c r="H305" t="s">
        <v>1495</v>
      </c>
      <c r="I305" t="s">
        <v>1538</v>
      </c>
      <c r="J305">
        <v>1050.3800000000001</v>
      </c>
      <c r="K305">
        <v>1047.0899999999999</v>
      </c>
      <c r="L305">
        <v>3.29</v>
      </c>
      <c r="M305">
        <v>3.1321999999999999E-3</v>
      </c>
      <c r="N305">
        <v>20</v>
      </c>
      <c r="O305">
        <v>2.0877571018838993E-3</v>
      </c>
      <c r="P305">
        <v>-2.9838286537702496E-6</v>
      </c>
      <c r="Q305">
        <v>2290.7150000000001</v>
      </c>
      <c r="R305" t="s">
        <v>809</v>
      </c>
      <c r="T305" t="s">
        <v>1527</v>
      </c>
      <c r="U305">
        <v>0</v>
      </c>
      <c r="V305">
        <v>2290.7150000000001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</row>
    <row r="306" spans="1:30" x14ac:dyDescent="0.25">
      <c r="A306" t="s">
        <v>1491</v>
      </c>
      <c r="B306" t="s">
        <v>316</v>
      </c>
      <c r="C306" t="s">
        <v>1606</v>
      </c>
      <c r="D306" t="s">
        <v>1607</v>
      </c>
      <c r="E306" t="s">
        <v>388</v>
      </c>
      <c r="F306" t="s">
        <v>1499</v>
      </c>
      <c r="G306" t="s">
        <v>1501</v>
      </c>
      <c r="H306" t="s">
        <v>1495</v>
      </c>
      <c r="I306" t="s">
        <v>1538</v>
      </c>
      <c r="J306">
        <v>1050.3800000000001</v>
      </c>
      <c r="K306">
        <v>1047.0899999999999</v>
      </c>
      <c r="L306">
        <v>3.29</v>
      </c>
      <c r="M306">
        <v>3.1321999999999999E-3</v>
      </c>
      <c r="N306">
        <v>20</v>
      </c>
      <c r="O306">
        <v>2.0877571018838993E-3</v>
      </c>
      <c r="P306">
        <v>-2.9838286537702496E-6</v>
      </c>
      <c r="Q306">
        <v>2290.7150000000001</v>
      </c>
      <c r="R306" t="s">
        <v>809</v>
      </c>
      <c r="T306" t="s">
        <v>1527</v>
      </c>
      <c r="U306">
        <v>0</v>
      </c>
      <c r="V306">
        <v>2290.7150000000001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</row>
    <row r="307" spans="1:30" x14ac:dyDescent="0.25">
      <c r="A307" t="s">
        <v>1491</v>
      </c>
      <c r="B307" t="s">
        <v>316</v>
      </c>
      <c r="C307" t="s">
        <v>1606</v>
      </c>
      <c r="E307" t="s">
        <v>388</v>
      </c>
      <c r="F307" t="s">
        <v>1493</v>
      </c>
      <c r="G307" t="s">
        <v>1494</v>
      </c>
      <c r="H307" t="s">
        <v>1495</v>
      </c>
      <c r="I307" t="s">
        <v>1538</v>
      </c>
      <c r="J307">
        <v>589.66999999999996</v>
      </c>
      <c r="K307">
        <v>586.26</v>
      </c>
      <c r="L307">
        <v>3.41</v>
      </c>
      <c r="M307">
        <v>5.782896E-3</v>
      </c>
      <c r="N307">
        <v>20</v>
      </c>
      <c r="O307">
        <v>0</v>
      </c>
      <c r="P307">
        <v>2.6149087393367849E-3</v>
      </c>
      <c r="Q307">
        <v>1885.5</v>
      </c>
      <c r="R307" t="s">
        <v>1502</v>
      </c>
      <c r="T307" t="s">
        <v>1503</v>
      </c>
      <c r="U307">
        <v>0</v>
      </c>
      <c r="V307">
        <v>1885.5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</row>
    <row r="308" spans="1:30" x14ac:dyDescent="0.25">
      <c r="A308" t="s">
        <v>1491</v>
      </c>
      <c r="B308" t="s">
        <v>316</v>
      </c>
      <c r="C308" t="s">
        <v>1606</v>
      </c>
      <c r="D308" t="s">
        <v>1607</v>
      </c>
      <c r="E308" t="s">
        <v>388</v>
      </c>
      <c r="F308" t="s">
        <v>1499</v>
      </c>
      <c r="G308" t="s">
        <v>1494</v>
      </c>
      <c r="H308" t="s">
        <v>1495</v>
      </c>
      <c r="I308" t="s">
        <v>1538</v>
      </c>
      <c r="J308">
        <v>589.66999999999996</v>
      </c>
      <c r="K308">
        <v>586.26</v>
      </c>
      <c r="L308">
        <v>3.41</v>
      </c>
      <c r="M308">
        <v>5.782896E-3</v>
      </c>
      <c r="N308">
        <v>20</v>
      </c>
      <c r="O308">
        <v>0</v>
      </c>
      <c r="P308">
        <v>2.6149087393367849E-3</v>
      </c>
      <c r="Q308">
        <v>1885.5</v>
      </c>
      <c r="R308" t="s">
        <v>1502</v>
      </c>
      <c r="T308" t="s">
        <v>1503</v>
      </c>
      <c r="U308">
        <v>0</v>
      </c>
      <c r="V308">
        <v>1885.5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</row>
    <row r="309" spans="1:30" x14ac:dyDescent="0.25">
      <c r="A309" t="s">
        <v>1491</v>
      </c>
      <c r="B309" t="s">
        <v>316</v>
      </c>
      <c r="C309" t="s">
        <v>1606</v>
      </c>
      <c r="E309" t="s">
        <v>388</v>
      </c>
      <c r="F309" t="s">
        <v>1493</v>
      </c>
      <c r="G309" t="s">
        <v>1500</v>
      </c>
      <c r="H309" t="s">
        <v>1495</v>
      </c>
      <c r="I309" t="s">
        <v>1538</v>
      </c>
      <c r="J309">
        <v>1234.79</v>
      </c>
      <c r="K309">
        <v>1232.07</v>
      </c>
      <c r="L309">
        <v>2.72</v>
      </c>
      <c r="M309">
        <v>2.202804E-3</v>
      </c>
      <c r="N309">
        <v>20</v>
      </c>
      <c r="O309">
        <v>0</v>
      </c>
      <c r="P309">
        <v>2.085792308209987E-3</v>
      </c>
      <c r="Q309">
        <v>1423.5</v>
      </c>
      <c r="R309" t="s">
        <v>1502</v>
      </c>
      <c r="T309" t="s">
        <v>1503</v>
      </c>
      <c r="U309">
        <v>0</v>
      </c>
      <c r="V309">
        <v>1423.5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</row>
    <row r="310" spans="1:30" x14ac:dyDescent="0.25">
      <c r="A310" t="s">
        <v>1491</v>
      </c>
      <c r="B310" t="s">
        <v>316</v>
      </c>
      <c r="C310" t="s">
        <v>1606</v>
      </c>
      <c r="D310" t="s">
        <v>1607</v>
      </c>
      <c r="E310" t="s">
        <v>388</v>
      </c>
      <c r="F310" t="s">
        <v>1499</v>
      </c>
      <c r="G310" t="s">
        <v>1500</v>
      </c>
      <c r="H310" t="s">
        <v>1495</v>
      </c>
      <c r="I310" t="s">
        <v>1538</v>
      </c>
      <c r="J310">
        <v>1234.79</v>
      </c>
      <c r="K310">
        <v>1232.07</v>
      </c>
      <c r="L310">
        <v>2.72</v>
      </c>
      <c r="M310">
        <v>2.202804E-3</v>
      </c>
      <c r="N310">
        <v>20</v>
      </c>
      <c r="O310">
        <v>0</v>
      </c>
      <c r="P310">
        <v>2.085792308209987E-3</v>
      </c>
      <c r="Q310">
        <v>1423.5</v>
      </c>
      <c r="R310" t="s">
        <v>1502</v>
      </c>
      <c r="T310" t="s">
        <v>1503</v>
      </c>
      <c r="U310">
        <v>0</v>
      </c>
      <c r="V310">
        <v>1423.5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</row>
    <row r="311" spans="1:30" x14ac:dyDescent="0.25">
      <c r="A311" t="s">
        <v>1491</v>
      </c>
      <c r="B311" t="s">
        <v>316</v>
      </c>
      <c r="C311" t="s">
        <v>1606</v>
      </c>
      <c r="E311" t="s">
        <v>388</v>
      </c>
      <c r="F311" t="s">
        <v>1493</v>
      </c>
      <c r="G311" t="s">
        <v>1501</v>
      </c>
      <c r="H311" t="s">
        <v>1495</v>
      </c>
      <c r="I311" t="s">
        <v>1538</v>
      </c>
      <c r="J311">
        <v>1050.3800000000001</v>
      </c>
      <c r="K311">
        <v>1047.0899999999999</v>
      </c>
      <c r="L311">
        <v>3.29</v>
      </c>
      <c r="M311">
        <v>3.1321999999999999E-3</v>
      </c>
      <c r="N311">
        <v>20</v>
      </c>
      <c r="O311">
        <v>0</v>
      </c>
      <c r="P311">
        <v>2.5228884904451676E-3</v>
      </c>
      <c r="Q311">
        <v>2290.7150000000001</v>
      </c>
      <c r="R311" t="s">
        <v>1502</v>
      </c>
      <c r="T311" t="s">
        <v>1503</v>
      </c>
      <c r="U311">
        <v>0</v>
      </c>
      <c r="V311">
        <v>2290.7150000000001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</row>
    <row r="312" spans="1:30" x14ac:dyDescent="0.25">
      <c r="A312" t="s">
        <v>1491</v>
      </c>
      <c r="B312" t="s">
        <v>316</v>
      </c>
      <c r="C312" t="s">
        <v>1606</v>
      </c>
      <c r="D312" t="s">
        <v>1607</v>
      </c>
      <c r="E312" t="s">
        <v>388</v>
      </c>
      <c r="F312" t="s">
        <v>1499</v>
      </c>
      <c r="G312" t="s">
        <v>1501</v>
      </c>
      <c r="H312" t="s">
        <v>1495</v>
      </c>
      <c r="I312" t="s">
        <v>1538</v>
      </c>
      <c r="J312">
        <v>1050.3800000000001</v>
      </c>
      <c r="K312">
        <v>1047.0899999999999</v>
      </c>
      <c r="L312">
        <v>3.29</v>
      </c>
      <c r="M312">
        <v>3.1321999999999999E-3</v>
      </c>
      <c r="N312">
        <v>20</v>
      </c>
      <c r="O312">
        <v>0</v>
      </c>
      <c r="P312">
        <v>2.5228884904451676E-3</v>
      </c>
      <c r="Q312">
        <v>2290.7150000000001</v>
      </c>
      <c r="R312" t="s">
        <v>1502</v>
      </c>
      <c r="T312" t="s">
        <v>1503</v>
      </c>
      <c r="U312">
        <v>0</v>
      </c>
      <c r="V312">
        <v>2290.7150000000001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</row>
    <row r="313" spans="1:30" x14ac:dyDescent="0.25">
      <c r="A313" t="s">
        <v>1507</v>
      </c>
      <c r="B313" t="s">
        <v>39</v>
      </c>
      <c r="C313" t="s">
        <v>1608</v>
      </c>
      <c r="D313" t="s">
        <v>1609</v>
      </c>
      <c r="E313" t="s">
        <v>388</v>
      </c>
      <c r="F313" t="s">
        <v>1510</v>
      </c>
      <c r="G313" t="s">
        <v>1494</v>
      </c>
      <c r="H313" t="s">
        <v>1495</v>
      </c>
      <c r="I313" t="s">
        <v>1505</v>
      </c>
      <c r="J313">
        <v>4895.1099999999997</v>
      </c>
      <c r="K313">
        <v>4370.6400000000003</v>
      </c>
      <c r="L313">
        <v>524.47</v>
      </c>
      <c r="M313">
        <v>0.10714161699999999</v>
      </c>
      <c r="N313">
        <v>16</v>
      </c>
      <c r="O313">
        <v>0.218</v>
      </c>
      <c r="P313">
        <v>1E-3</v>
      </c>
      <c r="Q313">
        <v>1862.653014</v>
      </c>
      <c r="R313" t="s">
        <v>809</v>
      </c>
      <c r="S313" t="s">
        <v>1527</v>
      </c>
      <c r="U313">
        <v>0</v>
      </c>
      <c r="V313">
        <v>1862.65301417825</v>
      </c>
      <c r="W313">
        <v>0</v>
      </c>
      <c r="X313">
        <v>0</v>
      </c>
      <c r="Y313">
        <v>0</v>
      </c>
      <c r="Z313">
        <v>558.79590425347499</v>
      </c>
      <c r="AA313">
        <v>0</v>
      </c>
      <c r="AB313">
        <v>0</v>
      </c>
      <c r="AC313">
        <v>1000</v>
      </c>
      <c r="AD313">
        <v>558.79590425347499</v>
      </c>
    </row>
    <row r="314" spans="1:30" x14ac:dyDescent="0.25">
      <c r="A314" t="s">
        <v>1507</v>
      </c>
      <c r="B314" t="s">
        <v>39</v>
      </c>
      <c r="C314" t="s">
        <v>1608</v>
      </c>
      <c r="D314" t="s">
        <v>1609</v>
      </c>
      <c r="E314" t="s">
        <v>388</v>
      </c>
      <c r="F314" t="s">
        <v>1499</v>
      </c>
      <c r="G314" t="s">
        <v>1494</v>
      </c>
      <c r="H314" t="s">
        <v>1495</v>
      </c>
      <c r="I314" t="s">
        <v>1505</v>
      </c>
      <c r="J314">
        <v>4895.1099999999997</v>
      </c>
      <c r="K314">
        <v>4370.6400000000003</v>
      </c>
      <c r="L314">
        <v>524.47</v>
      </c>
      <c r="M314">
        <v>0.10714161699999999</v>
      </c>
      <c r="N314">
        <v>16</v>
      </c>
      <c r="O314">
        <v>0.218</v>
      </c>
      <c r="P314">
        <v>1E-3</v>
      </c>
      <c r="Q314">
        <v>1862.653014</v>
      </c>
      <c r="R314" t="s">
        <v>809</v>
      </c>
      <c r="S314" t="s">
        <v>1527</v>
      </c>
      <c r="U314">
        <v>0</v>
      </c>
      <c r="V314">
        <v>1862.65301417825</v>
      </c>
      <c r="W314">
        <v>0</v>
      </c>
      <c r="X314">
        <v>0</v>
      </c>
      <c r="Y314">
        <v>0</v>
      </c>
      <c r="Z314">
        <v>558.79590425347499</v>
      </c>
      <c r="AA314">
        <v>0</v>
      </c>
      <c r="AB314">
        <v>0</v>
      </c>
      <c r="AC314">
        <v>1000</v>
      </c>
      <c r="AD314">
        <v>0</v>
      </c>
    </row>
    <row r="315" spans="1:30" x14ac:dyDescent="0.25">
      <c r="A315" t="s">
        <v>1507</v>
      </c>
      <c r="B315" t="s">
        <v>39</v>
      </c>
      <c r="C315" t="s">
        <v>1608</v>
      </c>
      <c r="D315" t="s">
        <v>1609</v>
      </c>
      <c r="E315" t="s">
        <v>388</v>
      </c>
      <c r="F315" t="s">
        <v>1510</v>
      </c>
      <c r="G315" t="s">
        <v>1500</v>
      </c>
      <c r="H315" t="s">
        <v>1495</v>
      </c>
      <c r="I315" t="s">
        <v>1505</v>
      </c>
      <c r="J315">
        <v>4079.26</v>
      </c>
      <c r="K315">
        <v>3642.2</v>
      </c>
      <c r="L315">
        <v>437.06</v>
      </c>
      <c r="M315">
        <v>0.107141982</v>
      </c>
      <c r="N315">
        <v>16</v>
      </c>
      <c r="O315">
        <v>0.182</v>
      </c>
      <c r="P315">
        <v>1E-3</v>
      </c>
      <c r="Q315">
        <v>1552.1952409999999</v>
      </c>
      <c r="R315" t="s">
        <v>809</v>
      </c>
      <c r="S315" t="s">
        <v>1527</v>
      </c>
      <c r="U315">
        <v>0</v>
      </c>
      <c r="V315">
        <v>1552.19524116558</v>
      </c>
      <c r="W315">
        <v>0</v>
      </c>
      <c r="X315">
        <v>0</v>
      </c>
      <c r="Y315">
        <v>0</v>
      </c>
      <c r="Z315">
        <v>465.65857234967399</v>
      </c>
      <c r="AA315">
        <v>0</v>
      </c>
      <c r="AB315">
        <v>0</v>
      </c>
      <c r="AC315">
        <v>1000</v>
      </c>
      <c r="AD315">
        <v>465.65857234967399</v>
      </c>
    </row>
    <row r="316" spans="1:30" x14ac:dyDescent="0.25">
      <c r="A316" t="s">
        <v>1507</v>
      </c>
      <c r="B316" t="s">
        <v>39</v>
      </c>
      <c r="C316" t="s">
        <v>1608</v>
      </c>
      <c r="D316" t="s">
        <v>1609</v>
      </c>
      <c r="E316" t="s">
        <v>388</v>
      </c>
      <c r="F316" t="s">
        <v>1499</v>
      </c>
      <c r="G316" t="s">
        <v>1500</v>
      </c>
      <c r="H316" t="s">
        <v>1495</v>
      </c>
      <c r="I316" t="s">
        <v>1505</v>
      </c>
      <c r="J316">
        <v>4079.26</v>
      </c>
      <c r="K316">
        <v>3642.2</v>
      </c>
      <c r="L316">
        <v>437.06</v>
      </c>
      <c r="M316">
        <v>0.107141982</v>
      </c>
      <c r="N316">
        <v>16</v>
      </c>
      <c r="O316">
        <v>0.182</v>
      </c>
      <c r="P316">
        <v>1E-3</v>
      </c>
      <c r="Q316">
        <v>1552.1952409999999</v>
      </c>
      <c r="R316" t="s">
        <v>809</v>
      </c>
      <c r="S316" t="s">
        <v>1527</v>
      </c>
      <c r="U316">
        <v>0</v>
      </c>
      <c r="V316">
        <v>1552.19524116558</v>
      </c>
      <c r="W316">
        <v>0</v>
      </c>
      <c r="X316">
        <v>0</v>
      </c>
      <c r="Y316">
        <v>0</v>
      </c>
      <c r="Z316">
        <v>465.65857234967399</v>
      </c>
      <c r="AA316">
        <v>0</v>
      </c>
      <c r="AB316">
        <v>0</v>
      </c>
      <c r="AC316">
        <v>1000</v>
      </c>
      <c r="AD316">
        <v>0</v>
      </c>
    </row>
    <row r="317" spans="1:30" x14ac:dyDescent="0.25">
      <c r="A317" t="s">
        <v>1507</v>
      </c>
      <c r="B317" t="s">
        <v>39</v>
      </c>
      <c r="C317" t="s">
        <v>1608</v>
      </c>
      <c r="D317" t="s">
        <v>1609</v>
      </c>
      <c r="E317" t="s">
        <v>388</v>
      </c>
      <c r="F317" t="s">
        <v>1510</v>
      </c>
      <c r="G317" t="s">
        <v>1501</v>
      </c>
      <c r="H317" t="s">
        <v>1495</v>
      </c>
      <c r="I317" t="s">
        <v>1505</v>
      </c>
      <c r="J317">
        <v>4895.1099999999997</v>
      </c>
      <c r="K317">
        <v>4370.6400000000003</v>
      </c>
      <c r="L317">
        <v>524.47</v>
      </c>
      <c r="M317">
        <v>0.10714161699999999</v>
      </c>
      <c r="N317">
        <v>16</v>
      </c>
      <c r="O317">
        <v>0.218</v>
      </c>
      <c r="P317">
        <v>1E-3</v>
      </c>
      <c r="Q317">
        <v>1862.653014</v>
      </c>
      <c r="R317" t="s">
        <v>809</v>
      </c>
      <c r="S317" t="s">
        <v>1527</v>
      </c>
      <c r="U317">
        <v>0</v>
      </c>
      <c r="V317">
        <v>1862.65301417825</v>
      </c>
      <c r="W317">
        <v>0</v>
      </c>
      <c r="X317">
        <v>0</v>
      </c>
      <c r="Y317">
        <v>0</v>
      </c>
      <c r="Z317">
        <v>558.79590425347499</v>
      </c>
      <c r="AA317">
        <v>0</v>
      </c>
      <c r="AB317">
        <v>0</v>
      </c>
      <c r="AC317">
        <v>1000</v>
      </c>
      <c r="AD317">
        <v>558.79590425347499</v>
      </c>
    </row>
    <row r="318" spans="1:30" x14ac:dyDescent="0.25">
      <c r="A318" t="s">
        <v>1507</v>
      </c>
      <c r="B318" t="s">
        <v>39</v>
      </c>
      <c r="C318" t="s">
        <v>1608</v>
      </c>
      <c r="D318" t="s">
        <v>1609</v>
      </c>
      <c r="E318" t="s">
        <v>388</v>
      </c>
      <c r="F318" t="s">
        <v>1499</v>
      </c>
      <c r="G318" t="s">
        <v>1501</v>
      </c>
      <c r="H318" t="s">
        <v>1495</v>
      </c>
      <c r="I318" t="s">
        <v>1505</v>
      </c>
      <c r="J318">
        <v>4895.1099999999997</v>
      </c>
      <c r="K318">
        <v>4370.6400000000003</v>
      </c>
      <c r="L318">
        <v>524.47</v>
      </c>
      <c r="M318">
        <v>0.10714161699999999</v>
      </c>
      <c r="N318">
        <v>16</v>
      </c>
      <c r="O318">
        <v>0.218</v>
      </c>
      <c r="P318">
        <v>1E-3</v>
      </c>
      <c r="Q318">
        <v>1862.653014</v>
      </c>
      <c r="R318" t="s">
        <v>809</v>
      </c>
      <c r="S318" t="s">
        <v>1527</v>
      </c>
      <c r="U318">
        <v>0</v>
      </c>
      <c r="V318">
        <v>1862.65301417825</v>
      </c>
      <c r="W318">
        <v>0</v>
      </c>
      <c r="X318">
        <v>0</v>
      </c>
      <c r="Y318">
        <v>0</v>
      </c>
      <c r="Z318">
        <v>558.79590425347499</v>
      </c>
      <c r="AA318">
        <v>0</v>
      </c>
      <c r="AB318">
        <v>0</v>
      </c>
      <c r="AC318">
        <v>1000</v>
      </c>
      <c r="AD318">
        <v>0</v>
      </c>
    </row>
    <row r="319" spans="1:30" x14ac:dyDescent="0.25">
      <c r="A319" t="s">
        <v>1507</v>
      </c>
      <c r="B319" t="s">
        <v>39</v>
      </c>
      <c r="C319" t="s">
        <v>1608</v>
      </c>
      <c r="D319" t="s">
        <v>1609</v>
      </c>
      <c r="E319" t="s">
        <v>388</v>
      </c>
      <c r="F319" t="s">
        <v>1510</v>
      </c>
      <c r="G319" t="s">
        <v>1494</v>
      </c>
      <c r="H319" t="s">
        <v>1495</v>
      </c>
      <c r="I319" t="s">
        <v>1505</v>
      </c>
      <c r="J319">
        <v>2361.31</v>
      </c>
      <c r="K319">
        <v>2308.84</v>
      </c>
      <c r="L319">
        <v>52.47</v>
      </c>
      <c r="M319">
        <v>2.2220716000000001E-2</v>
      </c>
      <c r="N319">
        <v>16</v>
      </c>
      <c r="O319">
        <v>0</v>
      </c>
      <c r="P319">
        <v>9.1999999999999998E-2</v>
      </c>
      <c r="Q319">
        <v>186.3469858</v>
      </c>
      <c r="R319" t="s">
        <v>1502</v>
      </c>
      <c r="S319" t="s">
        <v>1503</v>
      </c>
      <c r="U319">
        <v>0</v>
      </c>
      <c r="V319">
        <v>186.34698582174801</v>
      </c>
      <c r="W319">
        <v>0</v>
      </c>
      <c r="X319">
        <v>0</v>
      </c>
      <c r="Y319">
        <v>0</v>
      </c>
      <c r="Z319">
        <v>55.904095746524398</v>
      </c>
      <c r="AA319">
        <v>0</v>
      </c>
      <c r="AB319">
        <v>0</v>
      </c>
      <c r="AC319">
        <v>1000</v>
      </c>
      <c r="AD319">
        <v>55.904095746524398</v>
      </c>
    </row>
    <row r="320" spans="1:30" x14ac:dyDescent="0.25">
      <c r="A320" t="s">
        <v>1507</v>
      </c>
      <c r="B320" t="s">
        <v>39</v>
      </c>
      <c r="C320" t="s">
        <v>1608</v>
      </c>
      <c r="D320" t="s">
        <v>1609</v>
      </c>
      <c r="E320" t="s">
        <v>388</v>
      </c>
      <c r="F320" t="s">
        <v>1499</v>
      </c>
      <c r="G320" t="s">
        <v>1494</v>
      </c>
      <c r="H320" t="s">
        <v>1495</v>
      </c>
      <c r="I320" t="s">
        <v>1505</v>
      </c>
      <c r="J320">
        <v>2361.31</v>
      </c>
      <c r="K320">
        <v>2308.84</v>
      </c>
      <c r="L320">
        <v>52.47</v>
      </c>
      <c r="M320">
        <v>2.2220716000000001E-2</v>
      </c>
      <c r="N320">
        <v>16</v>
      </c>
      <c r="O320">
        <v>0</v>
      </c>
      <c r="P320">
        <v>9.1999999999999998E-2</v>
      </c>
      <c r="Q320">
        <v>186.3469858</v>
      </c>
      <c r="R320" t="s">
        <v>1502</v>
      </c>
      <c r="S320" t="s">
        <v>1503</v>
      </c>
      <c r="U320">
        <v>0</v>
      </c>
      <c r="V320">
        <v>186.34698582174801</v>
      </c>
      <c r="W320">
        <v>0</v>
      </c>
      <c r="X320">
        <v>0</v>
      </c>
      <c r="Y320">
        <v>0</v>
      </c>
      <c r="Z320">
        <v>55.904095746524398</v>
      </c>
      <c r="AA320">
        <v>0</v>
      </c>
      <c r="AB320">
        <v>0</v>
      </c>
      <c r="AC320">
        <v>1000</v>
      </c>
      <c r="AD320">
        <v>0</v>
      </c>
    </row>
    <row r="321" spans="1:30" x14ac:dyDescent="0.25">
      <c r="A321" t="s">
        <v>1507</v>
      </c>
      <c r="B321" t="s">
        <v>39</v>
      </c>
      <c r="C321" t="s">
        <v>1608</v>
      </c>
      <c r="D321" t="s">
        <v>1609</v>
      </c>
      <c r="E321" t="s">
        <v>388</v>
      </c>
      <c r="F321" t="s">
        <v>1510</v>
      </c>
      <c r="G321" t="s">
        <v>1500</v>
      </c>
      <c r="H321" t="s">
        <v>1495</v>
      </c>
      <c r="I321" t="s">
        <v>1505</v>
      </c>
      <c r="J321">
        <v>1967.76</v>
      </c>
      <c r="K321">
        <v>1924.03</v>
      </c>
      <c r="L321">
        <v>43.73</v>
      </c>
      <c r="M321">
        <v>2.2223238999999999E-2</v>
      </c>
      <c r="N321">
        <v>16</v>
      </c>
      <c r="O321">
        <v>0</v>
      </c>
      <c r="P321">
        <v>7.5999999999999998E-2</v>
      </c>
      <c r="Q321">
        <v>155.3047588</v>
      </c>
      <c r="R321" t="s">
        <v>1502</v>
      </c>
      <c r="S321" t="s">
        <v>1503</v>
      </c>
      <c r="U321">
        <v>0</v>
      </c>
      <c r="V321">
        <v>155.30475883441801</v>
      </c>
      <c r="W321">
        <v>0</v>
      </c>
      <c r="X321">
        <v>0</v>
      </c>
      <c r="Y321">
        <v>0</v>
      </c>
      <c r="Z321">
        <v>46.5914276503254</v>
      </c>
      <c r="AA321">
        <v>0</v>
      </c>
      <c r="AB321">
        <v>0</v>
      </c>
      <c r="AC321">
        <v>1000</v>
      </c>
      <c r="AD321">
        <v>46.5914276503254</v>
      </c>
    </row>
    <row r="322" spans="1:30" x14ac:dyDescent="0.25">
      <c r="A322" t="s">
        <v>1507</v>
      </c>
      <c r="B322" t="s">
        <v>39</v>
      </c>
      <c r="C322" t="s">
        <v>1608</v>
      </c>
      <c r="D322" t="s">
        <v>1609</v>
      </c>
      <c r="E322" t="s">
        <v>388</v>
      </c>
      <c r="F322" t="s">
        <v>1499</v>
      </c>
      <c r="G322" t="s">
        <v>1500</v>
      </c>
      <c r="H322" t="s">
        <v>1495</v>
      </c>
      <c r="I322" t="s">
        <v>1505</v>
      </c>
      <c r="J322">
        <v>1967.76</v>
      </c>
      <c r="K322">
        <v>1924.03</v>
      </c>
      <c r="L322">
        <v>43.73</v>
      </c>
      <c r="M322">
        <v>2.2223238999999999E-2</v>
      </c>
      <c r="N322">
        <v>16</v>
      </c>
      <c r="O322">
        <v>0</v>
      </c>
      <c r="P322">
        <v>7.5999999999999998E-2</v>
      </c>
      <c r="Q322">
        <v>155.3047588</v>
      </c>
      <c r="R322" t="s">
        <v>1502</v>
      </c>
      <c r="S322" t="s">
        <v>1503</v>
      </c>
      <c r="U322">
        <v>0</v>
      </c>
      <c r="V322">
        <v>155.30475883441801</v>
      </c>
      <c r="W322">
        <v>0</v>
      </c>
      <c r="X322">
        <v>0</v>
      </c>
      <c r="Y322">
        <v>0</v>
      </c>
      <c r="Z322">
        <v>46.5914276503254</v>
      </c>
      <c r="AA322">
        <v>0</v>
      </c>
      <c r="AB322">
        <v>0</v>
      </c>
      <c r="AC322">
        <v>1000</v>
      </c>
      <c r="AD322">
        <v>0</v>
      </c>
    </row>
    <row r="323" spans="1:30" x14ac:dyDescent="0.25">
      <c r="A323" t="s">
        <v>1507</v>
      </c>
      <c r="B323" t="s">
        <v>39</v>
      </c>
      <c r="C323" t="s">
        <v>1608</v>
      </c>
      <c r="D323" t="s">
        <v>1609</v>
      </c>
      <c r="E323" t="s">
        <v>388</v>
      </c>
      <c r="F323" t="s">
        <v>1510</v>
      </c>
      <c r="G323" t="s">
        <v>1501</v>
      </c>
      <c r="H323" t="s">
        <v>1495</v>
      </c>
      <c r="I323" t="s">
        <v>1505</v>
      </c>
      <c r="J323">
        <v>2361.31</v>
      </c>
      <c r="K323">
        <v>2308.84</v>
      </c>
      <c r="L323">
        <v>52.47</v>
      </c>
      <c r="M323">
        <v>2.2220716000000001E-2</v>
      </c>
      <c r="N323">
        <v>16</v>
      </c>
      <c r="O323">
        <v>0</v>
      </c>
      <c r="P323">
        <v>9.1999999999999998E-2</v>
      </c>
      <c r="Q323">
        <v>186.3469858</v>
      </c>
      <c r="R323" t="s">
        <v>1502</v>
      </c>
      <c r="S323" t="s">
        <v>1503</v>
      </c>
      <c r="U323">
        <v>0</v>
      </c>
      <c r="V323">
        <v>186.34698582174801</v>
      </c>
      <c r="W323">
        <v>0</v>
      </c>
      <c r="X323">
        <v>0</v>
      </c>
      <c r="Y323">
        <v>0</v>
      </c>
      <c r="Z323">
        <v>55.904095746524398</v>
      </c>
      <c r="AA323">
        <v>0</v>
      </c>
      <c r="AB323">
        <v>0</v>
      </c>
      <c r="AC323">
        <v>1000</v>
      </c>
      <c r="AD323">
        <v>55.904095746524398</v>
      </c>
    </row>
    <row r="324" spans="1:30" x14ac:dyDescent="0.25">
      <c r="A324" t="s">
        <v>1507</v>
      </c>
      <c r="B324" t="s">
        <v>39</v>
      </c>
      <c r="C324" t="s">
        <v>1608</v>
      </c>
      <c r="D324" t="s">
        <v>1609</v>
      </c>
      <c r="E324" t="s">
        <v>388</v>
      </c>
      <c r="F324" t="s">
        <v>1499</v>
      </c>
      <c r="G324" t="s">
        <v>1501</v>
      </c>
      <c r="H324" t="s">
        <v>1495</v>
      </c>
      <c r="I324" t="s">
        <v>1505</v>
      </c>
      <c r="J324">
        <v>2361.31</v>
      </c>
      <c r="K324">
        <v>2308.84</v>
      </c>
      <c r="L324">
        <v>52.47</v>
      </c>
      <c r="M324">
        <v>2.2220716000000001E-2</v>
      </c>
      <c r="N324">
        <v>16</v>
      </c>
      <c r="O324">
        <v>0</v>
      </c>
      <c r="P324">
        <v>9.1999999999999998E-2</v>
      </c>
      <c r="Q324">
        <v>186.3469858</v>
      </c>
      <c r="R324" t="s">
        <v>1502</v>
      </c>
      <c r="S324" t="s">
        <v>1503</v>
      </c>
      <c r="U324">
        <v>0</v>
      </c>
      <c r="V324">
        <v>186.34698582174801</v>
      </c>
      <c r="W324">
        <v>0</v>
      </c>
      <c r="X324">
        <v>0</v>
      </c>
      <c r="Y324">
        <v>0</v>
      </c>
      <c r="Z324">
        <v>55.904095746524398</v>
      </c>
      <c r="AA324">
        <v>0</v>
      </c>
      <c r="AB324">
        <v>0</v>
      </c>
      <c r="AC324">
        <v>1000</v>
      </c>
      <c r="AD324">
        <v>0</v>
      </c>
    </row>
    <row r="325" spans="1:30" x14ac:dyDescent="0.25">
      <c r="A325" t="s">
        <v>1507</v>
      </c>
      <c r="B325" t="s">
        <v>36</v>
      </c>
      <c r="C325" t="s">
        <v>1610</v>
      </c>
      <c r="D325" t="s">
        <v>1609</v>
      </c>
      <c r="E325" t="s">
        <v>388</v>
      </c>
      <c r="F325" t="s">
        <v>1510</v>
      </c>
      <c r="G325" t="s">
        <v>1494</v>
      </c>
      <c r="H325" t="s">
        <v>1495</v>
      </c>
      <c r="I325" t="s">
        <v>1505</v>
      </c>
      <c r="J325">
        <v>4895.1099999999997</v>
      </c>
      <c r="K325">
        <v>4125.09</v>
      </c>
      <c r="L325">
        <v>770.02</v>
      </c>
      <c r="M325">
        <v>0.15730392200000001</v>
      </c>
      <c r="N325">
        <v>16</v>
      </c>
      <c r="O325">
        <v>0.32</v>
      </c>
      <c r="P325">
        <v>2E-3</v>
      </c>
      <c r="Q325">
        <v>2140.3861510000002</v>
      </c>
      <c r="R325" t="s">
        <v>809</v>
      </c>
      <c r="S325" t="s">
        <v>1527</v>
      </c>
      <c r="U325">
        <v>0</v>
      </c>
      <c r="V325">
        <v>2140.3861511149898</v>
      </c>
      <c r="W325">
        <v>0</v>
      </c>
      <c r="X325">
        <v>0</v>
      </c>
      <c r="Y325">
        <v>0</v>
      </c>
      <c r="Z325">
        <v>642.11584533449695</v>
      </c>
      <c r="AA325">
        <v>0</v>
      </c>
      <c r="AB325">
        <v>0</v>
      </c>
      <c r="AC325">
        <v>1000</v>
      </c>
      <c r="AD325">
        <v>642.11584533449695</v>
      </c>
    </row>
    <row r="326" spans="1:30" x14ac:dyDescent="0.25">
      <c r="A326" t="s">
        <v>1507</v>
      </c>
      <c r="B326" t="s">
        <v>36</v>
      </c>
      <c r="C326" t="s">
        <v>1610</v>
      </c>
      <c r="D326" t="s">
        <v>1609</v>
      </c>
      <c r="E326" t="s">
        <v>388</v>
      </c>
      <c r="F326" t="s">
        <v>1499</v>
      </c>
      <c r="G326" t="s">
        <v>1494</v>
      </c>
      <c r="H326" t="s">
        <v>1495</v>
      </c>
      <c r="I326" t="s">
        <v>1505</v>
      </c>
      <c r="J326">
        <v>4895.1099999999997</v>
      </c>
      <c r="K326">
        <v>4125.09</v>
      </c>
      <c r="L326">
        <v>770.02</v>
      </c>
      <c r="M326">
        <v>0.15730392200000001</v>
      </c>
      <c r="N326">
        <v>16</v>
      </c>
      <c r="O326">
        <v>0.32</v>
      </c>
      <c r="P326">
        <v>2E-3</v>
      </c>
      <c r="Q326">
        <v>2140.3861510000002</v>
      </c>
      <c r="R326" t="s">
        <v>809</v>
      </c>
      <c r="S326" t="s">
        <v>1527</v>
      </c>
      <c r="U326">
        <v>0</v>
      </c>
      <c r="V326">
        <v>2140.3861511149898</v>
      </c>
      <c r="W326">
        <v>0</v>
      </c>
      <c r="X326">
        <v>0</v>
      </c>
      <c r="Y326">
        <v>0</v>
      </c>
      <c r="Z326">
        <v>642.11584533449695</v>
      </c>
      <c r="AA326">
        <v>0</v>
      </c>
      <c r="AB326">
        <v>0</v>
      </c>
      <c r="AC326">
        <v>1000</v>
      </c>
      <c r="AD326">
        <v>0</v>
      </c>
    </row>
    <row r="327" spans="1:30" x14ac:dyDescent="0.25">
      <c r="A327" t="s">
        <v>1507</v>
      </c>
      <c r="B327" t="s">
        <v>36</v>
      </c>
      <c r="C327" t="s">
        <v>1610</v>
      </c>
      <c r="D327" t="s">
        <v>1609</v>
      </c>
      <c r="E327" t="s">
        <v>388</v>
      </c>
      <c r="F327" t="s">
        <v>1510</v>
      </c>
      <c r="G327" t="s">
        <v>1500</v>
      </c>
      <c r="H327" t="s">
        <v>1495</v>
      </c>
      <c r="I327" t="s">
        <v>1505</v>
      </c>
      <c r="J327">
        <v>4079.26</v>
      </c>
      <c r="K327">
        <v>3437.58</v>
      </c>
      <c r="L327">
        <v>641.67999999999995</v>
      </c>
      <c r="M327">
        <v>0.15730304000000001</v>
      </c>
      <c r="N327">
        <v>16</v>
      </c>
      <c r="O327">
        <v>0.26700000000000002</v>
      </c>
      <c r="P327">
        <v>1E-3</v>
      </c>
      <c r="Q327">
        <v>1783.642474</v>
      </c>
      <c r="R327" t="s">
        <v>809</v>
      </c>
      <c r="S327" t="s">
        <v>1527</v>
      </c>
      <c r="U327">
        <v>0</v>
      </c>
      <c r="V327">
        <v>1783.64247388387</v>
      </c>
      <c r="W327">
        <v>0</v>
      </c>
      <c r="X327">
        <v>0</v>
      </c>
      <c r="Y327">
        <v>0</v>
      </c>
      <c r="Z327">
        <v>535.09274216516098</v>
      </c>
      <c r="AA327">
        <v>0</v>
      </c>
      <c r="AB327">
        <v>0</v>
      </c>
      <c r="AC327">
        <v>1000</v>
      </c>
      <c r="AD327">
        <v>535.09274216516098</v>
      </c>
    </row>
    <row r="328" spans="1:30" x14ac:dyDescent="0.25">
      <c r="A328" t="s">
        <v>1507</v>
      </c>
      <c r="B328" t="s">
        <v>36</v>
      </c>
      <c r="C328" t="s">
        <v>1610</v>
      </c>
      <c r="D328" t="s">
        <v>1609</v>
      </c>
      <c r="E328" t="s">
        <v>388</v>
      </c>
      <c r="F328" t="s">
        <v>1499</v>
      </c>
      <c r="G328" t="s">
        <v>1500</v>
      </c>
      <c r="H328" t="s">
        <v>1495</v>
      </c>
      <c r="I328" t="s">
        <v>1505</v>
      </c>
      <c r="J328">
        <v>4079.26</v>
      </c>
      <c r="K328">
        <v>3437.58</v>
      </c>
      <c r="L328">
        <v>641.67999999999995</v>
      </c>
      <c r="M328">
        <v>0.15730304000000001</v>
      </c>
      <c r="N328">
        <v>16</v>
      </c>
      <c r="O328">
        <v>0.26700000000000002</v>
      </c>
      <c r="P328">
        <v>1E-3</v>
      </c>
      <c r="Q328">
        <v>1783.642474</v>
      </c>
      <c r="R328" t="s">
        <v>809</v>
      </c>
      <c r="S328" t="s">
        <v>1527</v>
      </c>
      <c r="U328">
        <v>0</v>
      </c>
      <c r="V328">
        <v>1783.64247388387</v>
      </c>
      <c r="W328">
        <v>0</v>
      </c>
      <c r="X328">
        <v>0</v>
      </c>
      <c r="Y328">
        <v>0</v>
      </c>
      <c r="Z328">
        <v>535.09274216516098</v>
      </c>
      <c r="AA328">
        <v>0</v>
      </c>
      <c r="AB328">
        <v>0</v>
      </c>
      <c r="AC328">
        <v>1000</v>
      </c>
      <c r="AD328">
        <v>0</v>
      </c>
    </row>
    <row r="329" spans="1:30" x14ac:dyDescent="0.25">
      <c r="A329" t="s">
        <v>1507</v>
      </c>
      <c r="B329" t="s">
        <v>36</v>
      </c>
      <c r="C329" t="s">
        <v>1610</v>
      </c>
      <c r="D329" t="s">
        <v>1609</v>
      </c>
      <c r="E329" t="s">
        <v>388</v>
      </c>
      <c r="F329" t="s">
        <v>1510</v>
      </c>
      <c r="G329" t="s">
        <v>1501</v>
      </c>
      <c r="H329" t="s">
        <v>1495</v>
      </c>
      <c r="I329" t="s">
        <v>1505</v>
      </c>
      <c r="J329">
        <v>4895.1099999999997</v>
      </c>
      <c r="K329">
        <v>4125.09</v>
      </c>
      <c r="L329">
        <v>770.02</v>
      </c>
      <c r="M329">
        <v>0.15730392200000001</v>
      </c>
      <c r="N329">
        <v>16</v>
      </c>
      <c r="O329">
        <v>0.32</v>
      </c>
      <c r="P329">
        <v>2E-3</v>
      </c>
      <c r="Q329">
        <v>2140.3861510000002</v>
      </c>
      <c r="R329" t="s">
        <v>809</v>
      </c>
      <c r="S329" t="s">
        <v>1527</v>
      </c>
      <c r="U329">
        <v>0</v>
      </c>
      <c r="V329">
        <v>2140.3861511149898</v>
      </c>
      <c r="W329">
        <v>0</v>
      </c>
      <c r="X329">
        <v>0</v>
      </c>
      <c r="Y329">
        <v>0</v>
      </c>
      <c r="Z329">
        <v>642.11584533449695</v>
      </c>
      <c r="AA329">
        <v>0</v>
      </c>
      <c r="AB329">
        <v>0</v>
      </c>
      <c r="AC329">
        <v>1000</v>
      </c>
      <c r="AD329">
        <v>642.11584533449695</v>
      </c>
    </row>
    <row r="330" spans="1:30" x14ac:dyDescent="0.25">
      <c r="A330" t="s">
        <v>1507</v>
      </c>
      <c r="B330" t="s">
        <v>36</v>
      </c>
      <c r="C330" t="s">
        <v>1610</v>
      </c>
      <c r="D330" t="s">
        <v>1609</v>
      </c>
      <c r="E330" t="s">
        <v>388</v>
      </c>
      <c r="F330" t="s">
        <v>1499</v>
      </c>
      <c r="G330" t="s">
        <v>1501</v>
      </c>
      <c r="H330" t="s">
        <v>1495</v>
      </c>
      <c r="I330" t="s">
        <v>1505</v>
      </c>
      <c r="J330">
        <v>4895.1099999999997</v>
      </c>
      <c r="K330">
        <v>4125.09</v>
      </c>
      <c r="L330">
        <v>770.02</v>
      </c>
      <c r="M330">
        <v>0.15730392200000001</v>
      </c>
      <c r="N330">
        <v>16</v>
      </c>
      <c r="O330">
        <v>0.32</v>
      </c>
      <c r="P330">
        <v>2E-3</v>
      </c>
      <c r="Q330">
        <v>2140.3861510000002</v>
      </c>
      <c r="R330" t="s">
        <v>809</v>
      </c>
      <c r="S330" t="s">
        <v>1527</v>
      </c>
      <c r="U330">
        <v>0</v>
      </c>
      <c r="V330">
        <v>2140.3861511149898</v>
      </c>
      <c r="W330">
        <v>0</v>
      </c>
      <c r="X330">
        <v>0</v>
      </c>
      <c r="Y330">
        <v>0</v>
      </c>
      <c r="Z330">
        <v>642.11584533449695</v>
      </c>
      <c r="AA330">
        <v>0</v>
      </c>
      <c r="AB330">
        <v>0</v>
      </c>
      <c r="AC330">
        <v>1000</v>
      </c>
      <c r="AD330">
        <v>0</v>
      </c>
    </row>
    <row r="331" spans="1:30" x14ac:dyDescent="0.25">
      <c r="A331" t="s">
        <v>1507</v>
      </c>
      <c r="B331" t="s">
        <v>36</v>
      </c>
      <c r="C331" t="s">
        <v>1610</v>
      </c>
      <c r="D331" t="s">
        <v>1609</v>
      </c>
      <c r="E331" t="s">
        <v>388</v>
      </c>
      <c r="F331" t="s">
        <v>1510</v>
      </c>
      <c r="G331" t="s">
        <v>1494</v>
      </c>
      <c r="H331" t="s">
        <v>1495</v>
      </c>
      <c r="I331" t="s">
        <v>1505</v>
      </c>
      <c r="J331">
        <v>2361.31</v>
      </c>
      <c r="K331">
        <v>2077.96</v>
      </c>
      <c r="L331">
        <v>283.35000000000002</v>
      </c>
      <c r="M331">
        <v>0.119996951</v>
      </c>
      <c r="N331">
        <v>16</v>
      </c>
      <c r="O331">
        <v>0</v>
      </c>
      <c r="P331">
        <v>0.495</v>
      </c>
      <c r="Q331">
        <v>787.61384889999999</v>
      </c>
      <c r="R331" t="s">
        <v>1502</v>
      </c>
      <c r="S331" t="s">
        <v>1503</v>
      </c>
      <c r="U331">
        <v>0</v>
      </c>
      <c r="V331">
        <v>787.61384888500697</v>
      </c>
      <c r="W331">
        <v>0</v>
      </c>
      <c r="X331">
        <v>0</v>
      </c>
      <c r="Y331">
        <v>0</v>
      </c>
      <c r="Z331">
        <v>236.28415466550209</v>
      </c>
      <c r="AA331">
        <v>0</v>
      </c>
      <c r="AB331">
        <v>0</v>
      </c>
      <c r="AC331">
        <v>1000</v>
      </c>
      <c r="AD331">
        <v>236.28415466550209</v>
      </c>
    </row>
    <row r="332" spans="1:30" x14ac:dyDescent="0.25">
      <c r="A332" t="s">
        <v>1507</v>
      </c>
      <c r="B332" t="s">
        <v>36</v>
      </c>
      <c r="C332" t="s">
        <v>1610</v>
      </c>
      <c r="D332" t="s">
        <v>1609</v>
      </c>
      <c r="E332" t="s">
        <v>388</v>
      </c>
      <c r="F332" t="s">
        <v>1499</v>
      </c>
      <c r="G332" t="s">
        <v>1494</v>
      </c>
      <c r="H332" t="s">
        <v>1495</v>
      </c>
      <c r="I332" t="s">
        <v>1505</v>
      </c>
      <c r="J332">
        <v>2361.31</v>
      </c>
      <c r="K332">
        <v>2077.96</v>
      </c>
      <c r="L332">
        <v>283.35000000000002</v>
      </c>
      <c r="M332">
        <v>0.119996951</v>
      </c>
      <c r="N332">
        <v>16</v>
      </c>
      <c r="O332">
        <v>0</v>
      </c>
      <c r="P332">
        <v>0.495</v>
      </c>
      <c r="Q332">
        <v>787.61384889999999</v>
      </c>
      <c r="R332" t="s">
        <v>1502</v>
      </c>
      <c r="S332" t="s">
        <v>1503</v>
      </c>
      <c r="U332">
        <v>0</v>
      </c>
      <c r="V332">
        <v>787.61384888500697</v>
      </c>
      <c r="W332">
        <v>0</v>
      </c>
      <c r="X332">
        <v>0</v>
      </c>
      <c r="Y332">
        <v>0</v>
      </c>
      <c r="Z332">
        <v>236.28415466550209</v>
      </c>
      <c r="AA332">
        <v>0</v>
      </c>
      <c r="AB332">
        <v>0</v>
      </c>
      <c r="AC332">
        <v>1000</v>
      </c>
      <c r="AD332">
        <v>0</v>
      </c>
    </row>
    <row r="333" spans="1:30" x14ac:dyDescent="0.25">
      <c r="A333" t="s">
        <v>1507</v>
      </c>
      <c r="B333" t="s">
        <v>36</v>
      </c>
      <c r="C333" t="s">
        <v>1610</v>
      </c>
      <c r="D333" t="s">
        <v>1609</v>
      </c>
      <c r="E333" t="s">
        <v>388</v>
      </c>
      <c r="F333" t="s">
        <v>1510</v>
      </c>
      <c r="G333" t="s">
        <v>1500</v>
      </c>
      <c r="H333" t="s">
        <v>1495</v>
      </c>
      <c r="I333" t="s">
        <v>1505</v>
      </c>
      <c r="J333">
        <v>1967.76</v>
      </c>
      <c r="K333">
        <v>1731.63</v>
      </c>
      <c r="L333">
        <v>236.13</v>
      </c>
      <c r="M333">
        <v>0.11999939</v>
      </c>
      <c r="N333">
        <v>16</v>
      </c>
      <c r="O333">
        <v>0</v>
      </c>
      <c r="P333">
        <v>0.41299999999999998</v>
      </c>
      <c r="Q333">
        <v>656.35752609999997</v>
      </c>
      <c r="R333" t="s">
        <v>1502</v>
      </c>
      <c r="S333" t="s">
        <v>1503</v>
      </c>
      <c r="U333">
        <v>0</v>
      </c>
      <c r="V333">
        <v>656.35752611612895</v>
      </c>
      <c r="W333">
        <v>0</v>
      </c>
      <c r="X333">
        <v>0</v>
      </c>
      <c r="Y333">
        <v>0</v>
      </c>
      <c r="Z333">
        <v>196.90725783483867</v>
      </c>
      <c r="AA333">
        <v>0</v>
      </c>
      <c r="AB333">
        <v>0</v>
      </c>
      <c r="AC333">
        <v>1000</v>
      </c>
      <c r="AD333">
        <v>196.90725783483867</v>
      </c>
    </row>
    <row r="334" spans="1:30" x14ac:dyDescent="0.25">
      <c r="A334" t="s">
        <v>1507</v>
      </c>
      <c r="B334" t="s">
        <v>36</v>
      </c>
      <c r="C334" t="s">
        <v>1610</v>
      </c>
      <c r="D334" t="s">
        <v>1609</v>
      </c>
      <c r="E334" t="s">
        <v>388</v>
      </c>
      <c r="F334" t="s">
        <v>1499</v>
      </c>
      <c r="G334" t="s">
        <v>1500</v>
      </c>
      <c r="H334" t="s">
        <v>1495</v>
      </c>
      <c r="I334" t="s">
        <v>1505</v>
      </c>
      <c r="J334">
        <v>1967.76</v>
      </c>
      <c r="K334">
        <v>1731.63</v>
      </c>
      <c r="L334">
        <v>236.13</v>
      </c>
      <c r="M334">
        <v>0.11999939</v>
      </c>
      <c r="N334">
        <v>16</v>
      </c>
      <c r="O334">
        <v>0</v>
      </c>
      <c r="P334">
        <v>0.41299999999999998</v>
      </c>
      <c r="Q334">
        <v>656.35752609999997</v>
      </c>
      <c r="R334" t="s">
        <v>1502</v>
      </c>
      <c r="S334" t="s">
        <v>1503</v>
      </c>
      <c r="U334">
        <v>0</v>
      </c>
      <c r="V334">
        <v>656.35752611612895</v>
      </c>
      <c r="W334">
        <v>0</v>
      </c>
      <c r="X334">
        <v>0</v>
      </c>
      <c r="Y334">
        <v>0</v>
      </c>
      <c r="Z334">
        <v>196.90725783483867</v>
      </c>
      <c r="AA334">
        <v>0</v>
      </c>
      <c r="AB334">
        <v>0</v>
      </c>
      <c r="AC334">
        <v>1000</v>
      </c>
      <c r="AD334">
        <v>0</v>
      </c>
    </row>
    <row r="335" spans="1:30" x14ac:dyDescent="0.25">
      <c r="A335" t="s">
        <v>1507</v>
      </c>
      <c r="B335" t="s">
        <v>36</v>
      </c>
      <c r="C335" t="s">
        <v>1610</v>
      </c>
      <c r="D335" t="s">
        <v>1609</v>
      </c>
      <c r="E335" t="s">
        <v>388</v>
      </c>
      <c r="F335" t="s">
        <v>1510</v>
      </c>
      <c r="G335" t="s">
        <v>1501</v>
      </c>
      <c r="H335" t="s">
        <v>1495</v>
      </c>
      <c r="I335" t="s">
        <v>1505</v>
      </c>
      <c r="J335">
        <v>2361.31</v>
      </c>
      <c r="K335">
        <v>2077.96</v>
      </c>
      <c r="L335">
        <v>283.35000000000002</v>
      </c>
      <c r="M335">
        <v>0.119996951</v>
      </c>
      <c r="N335">
        <v>16</v>
      </c>
      <c r="O335">
        <v>0</v>
      </c>
      <c r="P335">
        <v>0.495</v>
      </c>
      <c r="Q335">
        <v>787.61384889999999</v>
      </c>
      <c r="R335" t="s">
        <v>1502</v>
      </c>
      <c r="S335" t="s">
        <v>1503</v>
      </c>
      <c r="U335">
        <v>0</v>
      </c>
      <c r="V335">
        <v>787.61384888500697</v>
      </c>
      <c r="W335">
        <v>0</v>
      </c>
      <c r="X335">
        <v>0</v>
      </c>
      <c r="Y335">
        <v>0</v>
      </c>
      <c r="Z335">
        <v>236.28415466550209</v>
      </c>
      <c r="AA335">
        <v>0</v>
      </c>
      <c r="AB335">
        <v>0</v>
      </c>
      <c r="AC335">
        <v>1000</v>
      </c>
      <c r="AD335">
        <v>236.28415466550209</v>
      </c>
    </row>
    <row r="336" spans="1:30" x14ac:dyDescent="0.25">
      <c r="A336" t="s">
        <v>1507</v>
      </c>
      <c r="B336" t="s">
        <v>36</v>
      </c>
      <c r="C336" t="s">
        <v>1610</v>
      </c>
      <c r="D336" t="s">
        <v>1609</v>
      </c>
      <c r="E336" t="s">
        <v>388</v>
      </c>
      <c r="F336" t="s">
        <v>1499</v>
      </c>
      <c r="G336" t="s">
        <v>1501</v>
      </c>
      <c r="H336" t="s">
        <v>1495</v>
      </c>
      <c r="I336" t="s">
        <v>1505</v>
      </c>
      <c r="J336">
        <v>2361.31</v>
      </c>
      <c r="K336">
        <v>2077.96</v>
      </c>
      <c r="L336">
        <v>283.35000000000002</v>
      </c>
      <c r="M336">
        <v>0.119996951</v>
      </c>
      <c r="N336">
        <v>16</v>
      </c>
      <c r="O336">
        <v>0</v>
      </c>
      <c r="P336">
        <v>0.495</v>
      </c>
      <c r="Q336">
        <v>787.61384889999999</v>
      </c>
      <c r="R336" t="s">
        <v>1502</v>
      </c>
      <c r="S336" t="s">
        <v>1503</v>
      </c>
      <c r="U336">
        <v>0</v>
      </c>
      <c r="V336">
        <v>787.61384888500697</v>
      </c>
      <c r="W336">
        <v>0</v>
      </c>
      <c r="X336">
        <v>0</v>
      </c>
      <c r="Y336">
        <v>0</v>
      </c>
      <c r="Z336">
        <v>236.28415466550209</v>
      </c>
      <c r="AA336">
        <v>0</v>
      </c>
      <c r="AB336">
        <v>0</v>
      </c>
      <c r="AC336">
        <v>1000</v>
      </c>
      <c r="AD336">
        <v>0</v>
      </c>
    </row>
    <row r="337" spans="1:30" x14ac:dyDescent="0.25">
      <c r="A337" t="s">
        <v>1507</v>
      </c>
      <c r="B337" t="s">
        <v>41</v>
      </c>
      <c r="C337" t="s">
        <v>1608</v>
      </c>
      <c r="D337" t="s">
        <v>1611</v>
      </c>
      <c r="E337" t="s">
        <v>388</v>
      </c>
      <c r="F337" t="s">
        <v>1510</v>
      </c>
      <c r="G337" t="s">
        <v>1494</v>
      </c>
      <c r="H337" t="s">
        <v>1495</v>
      </c>
      <c r="I337" t="s">
        <v>1505</v>
      </c>
      <c r="J337">
        <v>4895.1099999999997</v>
      </c>
      <c r="K337">
        <v>4370.6400000000003</v>
      </c>
      <c r="L337">
        <v>524.47</v>
      </c>
      <c r="M337">
        <v>0.10714161699999999</v>
      </c>
      <c r="N337">
        <v>16</v>
      </c>
      <c r="O337">
        <v>0.218</v>
      </c>
      <c r="P337">
        <v>1E-3</v>
      </c>
      <c r="Q337">
        <v>249.3743891</v>
      </c>
      <c r="R337" t="s">
        <v>809</v>
      </c>
      <c r="S337" t="s">
        <v>1497</v>
      </c>
      <c r="U337">
        <v>0</v>
      </c>
      <c r="V337">
        <v>249.37438911759</v>
      </c>
      <c r="W337">
        <v>0</v>
      </c>
      <c r="X337">
        <v>0</v>
      </c>
      <c r="Y337">
        <v>0</v>
      </c>
      <c r="Z337">
        <v>74.812316735276994</v>
      </c>
      <c r="AA337">
        <v>0</v>
      </c>
      <c r="AB337">
        <v>0</v>
      </c>
      <c r="AC337">
        <v>1000</v>
      </c>
      <c r="AD337">
        <v>74.812316735276994</v>
      </c>
    </row>
    <row r="338" spans="1:30" x14ac:dyDescent="0.25">
      <c r="A338" t="s">
        <v>1507</v>
      </c>
      <c r="B338" t="s">
        <v>41</v>
      </c>
      <c r="C338" t="s">
        <v>1608</v>
      </c>
      <c r="D338" t="s">
        <v>1611</v>
      </c>
      <c r="E338" t="s">
        <v>388</v>
      </c>
      <c r="F338" t="s">
        <v>1499</v>
      </c>
      <c r="G338" t="s">
        <v>1494</v>
      </c>
      <c r="H338" t="s">
        <v>1495</v>
      </c>
      <c r="I338" t="s">
        <v>1505</v>
      </c>
      <c r="J338">
        <v>4895.1099999999997</v>
      </c>
      <c r="K338">
        <v>4370.6400000000003</v>
      </c>
      <c r="L338">
        <v>524.47</v>
      </c>
      <c r="M338">
        <v>0.10714161699999999</v>
      </c>
      <c r="N338">
        <v>16</v>
      </c>
      <c r="O338">
        <v>0.218</v>
      </c>
      <c r="P338">
        <v>1E-3</v>
      </c>
      <c r="Q338">
        <v>249.3743891</v>
      </c>
      <c r="R338" t="s">
        <v>809</v>
      </c>
      <c r="S338" t="s">
        <v>1497</v>
      </c>
      <c r="U338">
        <v>0</v>
      </c>
      <c r="V338">
        <v>249.37438911759</v>
      </c>
      <c r="W338">
        <v>0</v>
      </c>
      <c r="X338">
        <v>0</v>
      </c>
      <c r="Y338">
        <v>0</v>
      </c>
      <c r="Z338">
        <v>74.812316735276994</v>
      </c>
      <c r="AA338">
        <v>0</v>
      </c>
      <c r="AB338">
        <v>0</v>
      </c>
      <c r="AC338">
        <v>1000</v>
      </c>
      <c r="AD338">
        <v>0</v>
      </c>
    </row>
    <row r="339" spans="1:30" x14ac:dyDescent="0.25">
      <c r="A339" t="s">
        <v>1507</v>
      </c>
      <c r="B339" t="s">
        <v>41</v>
      </c>
      <c r="C339" t="s">
        <v>1608</v>
      </c>
      <c r="D339" t="s">
        <v>1611</v>
      </c>
      <c r="E339" t="s">
        <v>388</v>
      </c>
      <c r="F339" t="s">
        <v>1510</v>
      </c>
      <c r="G339" t="s">
        <v>1500</v>
      </c>
      <c r="H339" t="s">
        <v>1495</v>
      </c>
      <c r="I339" t="s">
        <v>1505</v>
      </c>
      <c r="J339">
        <v>4079.26</v>
      </c>
      <c r="K339">
        <v>3642.2</v>
      </c>
      <c r="L339">
        <v>437.06</v>
      </c>
      <c r="M339">
        <v>0.107141982</v>
      </c>
      <c r="N339">
        <v>16</v>
      </c>
      <c r="O339">
        <v>0.182</v>
      </c>
      <c r="P339">
        <v>1E-3</v>
      </c>
      <c r="Q339">
        <v>207.8125905</v>
      </c>
      <c r="R339" t="s">
        <v>809</v>
      </c>
      <c r="S339" t="s">
        <v>1497</v>
      </c>
      <c r="U339">
        <v>0</v>
      </c>
      <c r="V339">
        <v>207.81259050101301</v>
      </c>
      <c r="W339">
        <v>0</v>
      </c>
      <c r="X339">
        <v>0</v>
      </c>
      <c r="Y339">
        <v>0</v>
      </c>
      <c r="Z339">
        <v>62.3437771503039</v>
      </c>
      <c r="AA339">
        <v>0</v>
      </c>
      <c r="AB339">
        <v>0</v>
      </c>
      <c r="AC339">
        <v>1000</v>
      </c>
      <c r="AD339">
        <v>62.3437771503039</v>
      </c>
    </row>
    <row r="340" spans="1:30" x14ac:dyDescent="0.25">
      <c r="A340" t="s">
        <v>1507</v>
      </c>
      <c r="B340" t="s">
        <v>41</v>
      </c>
      <c r="C340" t="s">
        <v>1608</v>
      </c>
      <c r="D340" t="s">
        <v>1611</v>
      </c>
      <c r="E340" t="s">
        <v>388</v>
      </c>
      <c r="F340" t="s">
        <v>1499</v>
      </c>
      <c r="G340" t="s">
        <v>1500</v>
      </c>
      <c r="H340" t="s">
        <v>1495</v>
      </c>
      <c r="I340" t="s">
        <v>1505</v>
      </c>
      <c r="J340">
        <v>4079.26</v>
      </c>
      <c r="K340">
        <v>3642.2</v>
      </c>
      <c r="L340">
        <v>437.06</v>
      </c>
      <c r="M340">
        <v>0.107141982</v>
      </c>
      <c r="N340">
        <v>16</v>
      </c>
      <c r="O340">
        <v>0.182</v>
      </c>
      <c r="P340">
        <v>1E-3</v>
      </c>
      <c r="Q340">
        <v>207.8125905</v>
      </c>
      <c r="R340" t="s">
        <v>809</v>
      </c>
      <c r="S340" t="s">
        <v>1497</v>
      </c>
      <c r="U340">
        <v>0</v>
      </c>
      <c r="V340">
        <v>207.81259050101301</v>
      </c>
      <c r="W340">
        <v>0</v>
      </c>
      <c r="X340">
        <v>0</v>
      </c>
      <c r="Y340">
        <v>0</v>
      </c>
      <c r="Z340">
        <v>62.3437771503039</v>
      </c>
      <c r="AA340">
        <v>0</v>
      </c>
      <c r="AB340">
        <v>0</v>
      </c>
      <c r="AC340">
        <v>1000</v>
      </c>
      <c r="AD340">
        <v>0</v>
      </c>
    </row>
    <row r="341" spans="1:30" x14ac:dyDescent="0.25">
      <c r="A341" t="s">
        <v>1507</v>
      </c>
      <c r="B341" t="s">
        <v>41</v>
      </c>
      <c r="C341" t="s">
        <v>1608</v>
      </c>
      <c r="D341" t="s">
        <v>1611</v>
      </c>
      <c r="E341" t="s">
        <v>388</v>
      </c>
      <c r="F341" t="s">
        <v>1510</v>
      </c>
      <c r="G341" t="s">
        <v>1501</v>
      </c>
      <c r="H341" t="s">
        <v>1495</v>
      </c>
      <c r="I341" t="s">
        <v>1505</v>
      </c>
      <c r="J341">
        <v>4895.1099999999997</v>
      </c>
      <c r="K341">
        <v>4370.6400000000003</v>
      </c>
      <c r="L341">
        <v>524.47</v>
      </c>
      <c r="M341">
        <v>0.10714161699999999</v>
      </c>
      <c r="N341">
        <v>16</v>
      </c>
      <c r="O341">
        <v>0.218</v>
      </c>
      <c r="P341">
        <v>1E-3</v>
      </c>
      <c r="Q341">
        <v>249.3743891</v>
      </c>
      <c r="R341" t="s">
        <v>809</v>
      </c>
      <c r="S341" t="s">
        <v>1497</v>
      </c>
      <c r="U341">
        <v>0</v>
      </c>
      <c r="V341">
        <v>249.37438911759</v>
      </c>
      <c r="W341">
        <v>0</v>
      </c>
      <c r="X341">
        <v>0</v>
      </c>
      <c r="Y341">
        <v>0</v>
      </c>
      <c r="Z341">
        <v>74.812316735276994</v>
      </c>
      <c r="AA341">
        <v>0</v>
      </c>
      <c r="AB341">
        <v>0</v>
      </c>
      <c r="AC341">
        <v>1000</v>
      </c>
      <c r="AD341">
        <v>74.812316735276994</v>
      </c>
    </row>
    <row r="342" spans="1:30" x14ac:dyDescent="0.25">
      <c r="A342" t="s">
        <v>1507</v>
      </c>
      <c r="B342" t="s">
        <v>41</v>
      </c>
      <c r="C342" t="s">
        <v>1608</v>
      </c>
      <c r="D342" t="s">
        <v>1611</v>
      </c>
      <c r="E342" t="s">
        <v>388</v>
      </c>
      <c r="F342" t="s">
        <v>1499</v>
      </c>
      <c r="G342" t="s">
        <v>1501</v>
      </c>
      <c r="H342" t="s">
        <v>1495</v>
      </c>
      <c r="I342" t="s">
        <v>1505</v>
      </c>
      <c r="J342">
        <v>4895.1099999999997</v>
      </c>
      <c r="K342">
        <v>4370.6400000000003</v>
      </c>
      <c r="L342">
        <v>524.47</v>
      </c>
      <c r="M342">
        <v>0.10714161699999999</v>
      </c>
      <c r="N342">
        <v>16</v>
      </c>
      <c r="O342">
        <v>0.218</v>
      </c>
      <c r="P342">
        <v>1E-3</v>
      </c>
      <c r="Q342">
        <v>249.3743891</v>
      </c>
      <c r="R342" t="s">
        <v>809</v>
      </c>
      <c r="S342" t="s">
        <v>1497</v>
      </c>
      <c r="U342">
        <v>0</v>
      </c>
      <c r="V342">
        <v>249.37438911759</v>
      </c>
      <c r="W342">
        <v>0</v>
      </c>
      <c r="X342">
        <v>0</v>
      </c>
      <c r="Y342">
        <v>0</v>
      </c>
      <c r="Z342">
        <v>74.812316735276994</v>
      </c>
      <c r="AA342">
        <v>0</v>
      </c>
      <c r="AB342">
        <v>0</v>
      </c>
      <c r="AC342">
        <v>1000</v>
      </c>
      <c r="AD342">
        <v>0</v>
      </c>
    </row>
    <row r="343" spans="1:30" x14ac:dyDescent="0.25">
      <c r="A343" t="s">
        <v>1507</v>
      </c>
      <c r="B343" t="s">
        <v>41</v>
      </c>
      <c r="C343" t="s">
        <v>1608</v>
      </c>
      <c r="D343" t="s">
        <v>1611</v>
      </c>
      <c r="E343" t="s">
        <v>388</v>
      </c>
      <c r="F343" t="s">
        <v>1510</v>
      </c>
      <c r="G343" t="s">
        <v>1494</v>
      </c>
      <c r="H343" t="s">
        <v>1495</v>
      </c>
      <c r="I343" t="s">
        <v>1505</v>
      </c>
      <c r="J343">
        <v>6093.71</v>
      </c>
      <c r="K343">
        <v>2308.84</v>
      </c>
      <c r="L343">
        <v>3784.87</v>
      </c>
      <c r="M343">
        <v>0.62111094899999997</v>
      </c>
      <c r="N343">
        <v>16</v>
      </c>
      <c r="O343">
        <v>0</v>
      </c>
      <c r="P343" s="13">
        <v>2.8653969158061892</v>
      </c>
      <c r="Q343">
        <v>1799.6256109999999</v>
      </c>
      <c r="R343" t="s">
        <v>1502</v>
      </c>
      <c r="S343" t="s">
        <v>1798</v>
      </c>
      <c r="U343">
        <v>0</v>
      </c>
      <c r="V343">
        <v>1799.6256108824</v>
      </c>
      <c r="W343">
        <v>0</v>
      </c>
      <c r="X343">
        <v>0</v>
      </c>
      <c r="Y343">
        <v>0</v>
      </c>
      <c r="Z343">
        <v>539.88768326471995</v>
      </c>
      <c r="AA343">
        <v>0</v>
      </c>
      <c r="AB343">
        <v>0</v>
      </c>
      <c r="AC343">
        <v>1000</v>
      </c>
      <c r="AD343">
        <v>539.88768326471995</v>
      </c>
    </row>
    <row r="344" spans="1:30" x14ac:dyDescent="0.25">
      <c r="A344" t="s">
        <v>1507</v>
      </c>
      <c r="B344" t="s">
        <v>41</v>
      </c>
      <c r="C344" t="s">
        <v>1608</v>
      </c>
      <c r="D344" t="s">
        <v>1611</v>
      </c>
      <c r="E344" t="s">
        <v>388</v>
      </c>
      <c r="F344" t="s">
        <v>1499</v>
      </c>
      <c r="G344" t="s">
        <v>1494</v>
      </c>
      <c r="H344" t="s">
        <v>1495</v>
      </c>
      <c r="I344" t="s">
        <v>1505</v>
      </c>
      <c r="J344">
        <v>6093.71</v>
      </c>
      <c r="K344">
        <v>2308.84</v>
      </c>
      <c r="L344">
        <v>3784.87</v>
      </c>
      <c r="M344">
        <v>0.62111094899999997</v>
      </c>
      <c r="N344">
        <v>16</v>
      </c>
      <c r="O344">
        <v>0</v>
      </c>
      <c r="P344" s="13">
        <v>2.8653969158061892</v>
      </c>
      <c r="Q344">
        <v>1799.6256109999999</v>
      </c>
      <c r="R344" t="s">
        <v>1502</v>
      </c>
      <c r="S344" t="s">
        <v>1798</v>
      </c>
      <c r="U344">
        <v>0</v>
      </c>
      <c r="V344">
        <v>1799.6256108824</v>
      </c>
      <c r="W344">
        <v>0</v>
      </c>
      <c r="X344">
        <v>0</v>
      </c>
      <c r="Y344">
        <v>0</v>
      </c>
      <c r="Z344">
        <v>539.88768326471995</v>
      </c>
      <c r="AA344">
        <v>0</v>
      </c>
      <c r="AB344">
        <v>0</v>
      </c>
      <c r="AC344">
        <v>1000</v>
      </c>
      <c r="AD344">
        <v>0</v>
      </c>
    </row>
    <row r="345" spans="1:30" x14ac:dyDescent="0.25">
      <c r="A345" t="s">
        <v>1507</v>
      </c>
      <c r="B345" t="s">
        <v>41</v>
      </c>
      <c r="C345" t="s">
        <v>1608</v>
      </c>
      <c r="D345" t="s">
        <v>1611</v>
      </c>
      <c r="E345" t="s">
        <v>388</v>
      </c>
      <c r="F345" t="s">
        <v>1510</v>
      </c>
      <c r="G345" t="s">
        <v>1500</v>
      </c>
      <c r="H345" t="s">
        <v>1495</v>
      </c>
      <c r="I345" t="s">
        <v>1505</v>
      </c>
      <c r="J345">
        <v>5078.09</v>
      </c>
      <c r="K345">
        <v>1924.03</v>
      </c>
      <c r="L345">
        <v>3154.06</v>
      </c>
      <c r="M345">
        <v>0.62111148100000002</v>
      </c>
      <c r="N345">
        <v>16</v>
      </c>
      <c r="O345">
        <v>0</v>
      </c>
      <c r="P345" s="13">
        <v>2.3878320249487222</v>
      </c>
      <c r="Q345">
        <v>1499.6874089999999</v>
      </c>
      <c r="R345" t="s">
        <v>1502</v>
      </c>
      <c r="S345" t="s">
        <v>1798</v>
      </c>
      <c r="U345">
        <v>0</v>
      </c>
      <c r="V345">
        <v>1499.6874094989801</v>
      </c>
      <c r="W345">
        <v>0</v>
      </c>
      <c r="X345">
        <v>0</v>
      </c>
      <c r="Y345">
        <v>0</v>
      </c>
      <c r="Z345">
        <v>449.90622284969402</v>
      </c>
      <c r="AA345">
        <v>0</v>
      </c>
      <c r="AB345">
        <v>0</v>
      </c>
      <c r="AC345">
        <v>1000</v>
      </c>
      <c r="AD345">
        <v>449.90622284969402</v>
      </c>
    </row>
    <row r="346" spans="1:30" x14ac:dyDescent="0.25">
      <c r="A346" t="s">
        <v>1507</v>
      </c>
      <c r="B346" t="s">
        <v>41</v>
      </c>
      <c r="C346" t="s">
        <v>1608</v>
      </c>
      <c r="D346" t="s">
        <v>1611</v>
      </c>
      <c r="E346" t="s">
        <v>388</v>
      </c>
      <c r="F346" t="s">
        <v>1499</v>
      </c>
      <c r="G346" t="s">
        <v>1500</v>
      </c>
      <c r="H346" t="s">
        <v>1495</v>
      </c>
      <c r="I346" t="s">
        <v>1505</v>
      </c>
      <c r="J346">
        <v>5078.09</v>
      </c>
      <c r="K346">
        <v>1924.03</v>
      </c>
      <c r="L346">
        <v>3154.06</v>
      </c>
      <c r="M346">
        <v>0.62111148100000002</v>
      </c>
      <c r="N346">
        <v>16</v>
      </c>
      <c r="O346">
        <v>0</v>
      </c>
      <c r="P346" s="13">
        <v>2.3878320249487222</v>
      </c>
      <c r="Q346">
        <v>1499.6874089999999</v>
      </c>
      <c r="R346" t="s">
        <v>1502</v>
      </c>
      <c r="S346" t="s">
        <v>1798</v>
      </c>
      <c r="U346">
        <v>0</v>
      </c>
      <c r="V346">
        <v>1499.6874094989801</v>
      </c>
      <c r="W346">
        <v>0</v>
      </c>
      <c r="X346">
        <v>0</v>
      </c>
      <c r="Y346">
        <v>0</v>
      </c>
      <c r="Z346">
        <v>449.90622284969402</v>
      </c>
      <c r="AA346">
        <v>0</v>
      </c>
      <c r="AB346">
        <v>0</v>
      </c>
      <c r="AC346">
        <v>1000</v>
      </c>
      <c r="AD346">
        <v>0</v>
      </c>
    </row>
    <row r="347" spans="1:30" x14ac:dyDescent="0.25">
      <c r="A347" t="s">
        <v>1507</v>
      </c>
      <c r="B347" t="s">
        <v>41</v>
      </c>
      <c r="C347" t="s">
        <v>1608</v>
      </c>
      <c r="D347" t="s">
        <v>1611</v>
      </c>
      <c r="E347" t="s">
        <v>388</v>
      </c>
      <c r="F347" t="s">
        <v>1510</v>
      </c>
      <c r="G347" t="s">
        <v>1501</v>
      </c>
      <c r="H347" t="s">
        <v>1495</v>
      </c>
      <c r="I347" t="s">
        <v>1505</v>
      </c>
      <c r="J347">
        <v>6093.71</v>
      </c>
      <c r="K347">
        <v>2308.84</v>
      </c>
      <c r="L347">
        <v>3784.87</v>
      </c>
      <c r="M347">
        <v>0.62111094899999997</v>
      </c>
      <c r="N347">
        <v>16</v>
      </c>
      <c r="O347">
        <v>0</v>
      </c>
      <c r="P347" s="13">
        <v>2.8653969158061892</v>
      </c>
      <c r="Q347">
        <v>1799.6256109999999</v>
      </c>
      <c r="R347" t="s">
        <v>1502</v>
      </c>
      <c r="S347" t="s">
        <v>1798</v>
      </c>
      <c r="U347">
        <v>0</v>
      </c>
      <c r="V347">
        <v>1799.6256108824</v>
      </c>
      <c r="W347">
        <v>0</v>
      </c>
      <c r="X347">
        <v>0</v>
      </c>
      <c r="Y347">
        <v>0</v>
      </c>
      <c r="Z347">
        <v>539.88768326471995</v>
      </c>
      <c r="AA347">
        <v>0</v>
      </c>
      <c r="AB347">
        <v>0</v>
      </c>
      <c r="AC347">
        <v>1000</v>
      </c>
      <c r="AD347">
        <v>539.88768326471995</v>
      </c>
    </row>
    <row r="348" spans="1:30" x14ac:dyDescent="0.25">
      <c r="A348" t="s">
        <v>1507</v>
      </c>
      <c r="B348" t="s">
        <v>41</v>
      </c>
      <c r="C348" t="s">
        <v>1608</v>
      </c>
      <c r="D348" t="s">
        <v>1611</v>
      </c>
      <c r="E348" t="s">
        <v>388</v>
      </c>
      <c r="F348" t="s">
        <v>1499</v>
      </c>
      <c r="G348" t="s">
        <v>1501</v>
      </c>
      <c r="H348" t="s">
        <v>1495</v>
      </c>
      <c r="I348" t="s">
        <v>1505</v>
      </c>
      <c r="J348">
        <v>6093.71</v>
      </c>
      <c r="K348">
        <v>2308.84</v>
      </c>
      <c r="L348">
        <v>3784.87</v>
      </c>
      <c r="M348">
        <v>0.62111094899999997</v>
      </c>
      <c r="N348">
        <v>16</v>
      </c>
      <c r="O348">
        <v>0</v>
      </c>
      <c r="P348" s="13">
        <v>2.8653969158061892</v>
      </c>
      <c r="Q348">
        <v>1799.6256109999999</v>
      </c>
      <c r="R348" t="s">
        <v>1502</v>
      </c>
      <c r="S348" t="s">
        <v>1798</v>
      </c>
      <c r="U348">
        <v>0</v>
      </c>
      <c r="V348">
        <v>1799.6256108824</v>
      </c>
      <c r="W348">
        <v>0</v>
      </c>
      <c r="X348">
        <v>0</v>
      </c>
      <c r="Y348">
        <v>0</v>
      </c>
      <c r="Z348">
        <v>539.88768326471995</v>
      </c>
      <c r="AA348">
        <v>0</v>
      </c>
      <c r="AB348">
        <v>0</v>
      </c>
      <c r="AC348">
        <v>1000</v>
      </c>
      <c r="AD348">
        <v>0</v>
      </c>
    </row>
    <row r="349" spans="1:30" x14ac:dyDescent="0.25">
      <c r="A349" t="s">
        <v>1507</v>
      </c>
      <c r="B349" t="s">
        <v>38</v>
      </c>
      <c r="C349" t="s">
        <v>1610</v>
      </c>
      <c r="D349" t="s">
        <v>1611</v>
      </c>
      <c r="E349" t="s">
        <v>388</v>
      </c>
      <c r="F349" t="s">
        <v>1510</v>
      </c>
      <c r="G349" t="s">
        <v>1494</v>
      </c>
      <c r="H349" t="s">
        <v>1495</v>
      </c>
      <c r="I349" t="s">
        <v>1505</v>
      </c>
      <c r="J349">
        <v>4895.1099999999997</v>
      </c>
      <c r="K349">
        <v>4125.09</v>
      </c>
      <c r="L349">
        <v>770.02</v>
      </c>
      <c r="M349">
        <v>0.15730392200000001</v>
      </c>
      <c r="N349">
        <v>16</v>
      </c>
      <c r="O349">
        <v>0.32</v>
      </c>
      <c r="P349">
        <v>2E-3</v>
      </c>
      <c r="Q349">
        <v>471.10884140000002</v>
      </c>
      <c r="R349" t="s">
        <v>809</v>
      </c>
      <c r="S349" t="s">
        <v>1497</v>
      </c>
      <c r="U349">
        <v>0</v>
      </c>
      <c r="V349">
        <v>471.10884141945701</v>
      </c>
      <c r="W349">
        <v>0</v>
      </c>
      <c r="X349">
        <v>0</v>
      </c>
      <c r="Y349">
        <v>0</v>
      </c>
      <c r="Z349">
        <v>141.3326524258371</v>
      </c>
      <c r="AA349">
        <v>0</v>
      </c>
      <c r="AB349">
        <v>0</v>
      </c>
      <c r="AC349">
        <v>1000</v>
      </c>
      <c r="AD349">
        <v>141.3326524258371</v>
      </c>
    </row>
    <row r="350" spans="1:30" x14ac:dyDescent="0.25">
      <c r="A350" t="s">
        <v>1507</v>
      </c>
      <c r="B350" t="s">
        <v>38</v>
      </c>
      <c r="C350" t="s">
        <v>1610</v>
      </c>
      <c r="D350" t="s">
        <v>1611</v>
      </c>
      <c r="E350" t="s">
        <v>388</v>
      </c>
      <c r="F350" t="s">
        <v>1499</v>
      </c>
      <c r="G350" t="s">
        <v>1494</v>
      </c>
      <c r="H350" t="s">
        <v>1495</v>
      </c>
      <c r="I350" t="s">
        <v>1505</v>
      </c>
      <c r="J350">
        <v>4895.1099999999997</v>
      </c>
      <c r="K350">
        <v>4125.09</v>
      </c>
      <c r="L350">
        <v>770.02</v>
      </c>
      <c r="M350">
        <v>0.15730392200000001</v>
      </c>
      <c r="N350">
        <v>16</v>
      </c>
      <c r="O350">
        <v>0.32</v>
      </c>
      <c r="P350">
        <v>2E-3</v>
      </c>
      <c r="Q350">
        <v>471.10884140000002</v>
      </c>
      <c r="R350" t="s">
        <v>809</v>
      </c>
      <c r="S350" t="s">
        <v>1497</v>
      </c>
      <c r="U350">
        <v>0</v>
      </c>
      <c r="V350">
        <v>471.10884141945701</v>
      </c>
      <c r="W350">
        <v>0</v>
      </c>
      <c r="X350">
        <v>0</v>
      </c>
      <c r="Y350">
        <v>0</v>
      </c>
      <c r="Z350">
        <v>141.3326524258371</v>
      </c>
      <c r="AA350">
        <v>0</v>
      </c>
      <c r="AB350">
        <v>0</v>
      </c>
      <c r="AC350">
        <v>1000</v>
      </c>
      <c r="AD350">
        <v>0</v>
      </c>
    </row>
    <row r="351" spans="1:30" x14ac:dyDescent="0.25">
      <c r="A351" t="s">
        <v>1507</v>
      </c>
      <c r="B351" t="s">
        <v>38</v>
      </c>
      <c r="C351" t="s">
        <v>1610</v>
      </c>
      <c r="D351" t="s">
        <v>1611</v>
      </c>
      <c r="E351" t="s">
        <v>388</v>
      </c>
      <c r="F351" t="s">
        <v>1510</v>
      </c>
      <c r="G351" t="s">
        <v>1500</v>
      </c>
      <c r="H351" t="s">
        <v>1495</v>
      </c>
      <c r="I351" t="s">
        <v>1505</v>
      </c>
      <c r="J351">
        <v>4079.26</v>
      </c>
      <c r="K351">
        <v>3437.58</v>
      </c>
      <c r="L351">
        <v>641.67999999999995</v>
      </c>
      <c r="M351">
        <v>0.15730304000000001</v>
      </c>
      <c r="N351">
        <v>16</v>
      </c>
      <c r="O351">
        <v>0.26700000000000002</v>
      </c>
      <c r="P351">
        <v>1E-3</v>
      </c>
      <c r="Q351">
        <v>392.58882590000002</v>
      </c>
      <c r="R351" t="s">
        <v>809</v>
      </c>
      <c r="S351" t="s">
        <v>1497</v>
      </c>
      <c r="U351">
        <v>0</v>
      </c>
      <c r="V351">
        <v>392.58882586869998</v>
      </c>
      <c r="W351">
        <v>0</v>
      </c>
      <c r="X351">
        <v>0</v>
      </c>
      <c r="Y351">
        <v>0</v>
      </c>
      <c r="Z351">
        <v>117.77664776060999</v>
      </c>
      <c r="AA351">
        <v>0</v>
      </c>
      <c r="AB351">
        <v>0</v>
      </c>
      <c r="AC351">
        <v>1000</v>
      </c>
      <c r="AD351">
        <v>117.77664776060999</v>
      </c>
    </row>
    <row r="352" spans="1:30" x14ac:dyDescent="0.25">
      <c r="A352" t="s">
        <v>1507</v>
      </c>
      <c r="B352" t="s">
        <v>38</v>
      </c>
      <c r="C352" t="s">
        <v>1610</v>
      </c>
      <c r="D352" t="s">
        <v>1611</v>
      </c>
      <c r="E352" t="s">
        <v>388</v>
      </c>
      <c r="F352" t="s">
        <v>1499</v>
      </c>
      <c r="G352" t="s">
        <v>1500</v>
      </c>
      <c r="H352" t="s">
        <v>1495</v>
      </c>
      <c r="I352" t="s">
        <v>1505</v>
      </c>
      <c r="J352">
        <v>4079.26</v>
      </c>
      <c r="K352">
        <v>3437.58</v>
      </c>
      <c r="L352">
        <v>641.67999999999995</v>
      </c>
      <c r="M352">
        <v>0.15730304000000001</v>
      </c>
      <c r="N352">
        <v>16</v>
      </c>
      <c r="O352">
        <v>0.26700000000000002</v>
      </c>
      <c r="P352">
        <v>1E-3</v>
      </c>
      <c r="Q352">
        <v>392.58882590000002</v>
      </c>
      <c r="R352" t="s">
        <v>809</v>
      </c>
      <c r="S352" t="s">
        <v>1497</v>
      </c>
      <c r="U352">
        <v>0</v>
      </c>
      <c r="V352">
        <v>392.58882586869998</v>
      </c>
      <c r="W352">
        <v>0</v>
      </c>
      <c r="X352">
        <v>0</v>
      </c>
      <c r="Y352">
        <v>0</v>
      </c>
      <c r="Z352">
        <v>117.77664776060999</v>
      </c>
      <c r="AA352">
        <v>0</v>
      </c>
      <c r="AB352">
        <v>0</v>
      </c>
      <c r="AC352">
        <v>1000</v>
      </c>
      <c r="AD352">
        <v>0</v>
      </c>
    </row>
    <row r="353" spans="1:30" x14ac:dyDescent="0.25">
      <c r="A353" t="s">
        <v>1507</v>
      </c>
      <c r="B353" t="s">
        <v>38</v>
      </c>
      <c r="C353" t="s">
        <v>1610</v>
      </c>
      <c r="D353" t="s">
        <v>1611</v>
      </c>
      <c r="E353" t="s">
        <v>388</v>
      </c>
      <c r="F353" t="s">
        <v>1510</v>
      </c>
      <c r="G353" t="s">
        <v>1501</v>
      </c>
      <c r="H353" t="s">
        <v>1495</v>
      </c>
      <c r="I353" t="s">
        <v>1505</v>
      </c>
      <c r="J353">
        <v>4895.1099999999997</v>
      </c>
      <c r="K353">
        <v>4125.09</v>
      </c>
      <c r="L353">
        <v>770.02</v>
      </c>
      <c r="M353">
        <v>0.15730392200000001</v>
      </c>
      <c r="N353">
        <v>16</v>
      </c>
      <c r="O353">
        <v>0.32</v>
      </c>
      <c r="P353">
        <v>2E-3</v>
      </c>
      <c r="Q353">
        <v>471.10884140000002</v>
      </c>
      <c r="R353" t="s">
        <v>809</v>
      </c>
      <c r="S353" t="s">
        <v>1497</v>
      </c>
      <c r="U353">
        <v>0</v>
      </c>
      <c r="V353">
        <v>471.10884141945701</v>
      </c>
      <c r="W353">
        <v>0</v>
      </c>
      <c r="X353">
        <v>0</v>
      </c>
      <c r="Y353">
        <v>0</v>
      </c>
      <c r="Z353">
        <v>141.3326524258371</v>
      </c>
      <c r="AA353">
        <v>0</v>
      </c>
      <c r="AB353">
        <v>0</v>
      </c>
      <c r="AC353">
        <v>1000</v>
      </c>
      <c r="AD353">
        <v>141.3326524258371</v>
      </c>
    </row>
    <row r="354" spans="1:30" x14ac:dyDescent="0.25">
      <c r="A354" t="s">
        <v>1507</v>
      </c>
      <c r="B354" t="s">
        <v>38</v>
      </c>
      <c r="C354" t="s">
        <v>1610</v>
      </c>
      <c r="D354" t="s">
        <v>1611</v>
      </c>
      <c r="E354" t="s">
        <v>388</v>
      </c>
      <c r="F354" t="s">
        <v>1499</v>
      </c>
      <c r="G354" t="s">
        <v>1501</v>
      </c>
      <c r="H354" t="s">
        <v>1495</v>
      </c>
      <c r="I354" t="s">
        <v>1505</v>
      </c>
      <c r="J354">
        <v>4895.1099999999997</v>
      </c>
      <c r="K354">
        <v>4125.09</v>
      </c>
      <c r="L354">
        <v>770.02</v>
      </c>
      <c r="M354">
        <v>0.15730392200000001</v>
      </c>
      <c r="N354">
        <v>16</v>
      </c>
      <c r="O354">
        <v>0.32</v>
      </c>
      <c r="P354">
        <v>2E-3</v>
      </c>
      <c r="Q354">
        <v>471.10884140000002</v>
      </c>
      <c r="R354" t="s">
        <v>809</v>
      </c>
      <c r="S354" t="s">
        <v>1497</v>
      </c>
      <c r="U354">
        <v>0</v>
      </c>
      <c r="V354">
        <v>471.10884141945701</v>
      </c>
      <c r="W354">
        <v>0</v>
      </c>
      <c r="X354">
        <v>0</v>
      </c>
      <c r="Y354">
        <v>0</v>
      </c>
      <c r="Z354">
        <v>141.3326524258371</v>
      </c>
      <c r="AA354">
        <v>0</v>
      </c>
      <c r="AB354">
        <v>0</v>
      </c>
      <c r="AC354">
        <v>1000</v>
      </c>
      <c r="AD354">
        <v>0</v>
      </c>
    </row>
    <row r="355" spans="1:30" x14ac:dyDescent="0.25">
      <c r="A355" t="s">
        <v>1507</v>
      </c>
      <c r="B355" t="s">
        <v>38</v>
      </c>
      <c r="C355" t="s">
        <v>1610</v>
      </c>
      <c r="D355" t="s">
        <v>1611</v>
      </c>
      <c r="E355" t="s">
        <v>388</v>
      </c>
      <c r="F355" t="s">
        <v>1510</v>
      </c>
      <c r="G355" t="s">
        <v>1494</v>
      </c>
      <c r="H355" t="s">
        <v>1495</v>
      </c>
      <c r="I355" t="s">
        <v>1505</v>
      </c>
      <c r="J355">
        <v>6093.71</v>
      </c>
      <c r="K355">
        <v>2077.96</v>
      </c>
      <c r="L355">
        <v>4015.75</v>
      </c>
      <c r="M355">
        <v>0.65899919799999995</v>
      </c>
      <c r="N355">
        <v>16</v>
      </c>
      <c r="O355">
        <v>0</v>
      </c>
      <c r="P355" s="13">
        <v>3.040188345874153</v>
      </c>
      <c r="Q355">
        <v>2456.8911589999998</v>
      </c>
      <c r="R355" t="s">
        <v>1502</v>
      </c>
      <c r="S355" t="s">
        <v>1798</v>
      </c>
      <c r="U355">
        <v>0</v>
      </c>
      <c r="V355">
        <v>2456.8911585805399</v>
      </c>
      <c r="W355">
        <v>0</v>
      </c>
      <c r="X355">
        <v>0</v>
      </c>
      <c r="Y355">
        <v>0</v>
      </c>
      <c r="Z355">
        <v>737.067347574162</v>
      </c>
      <c r="AA355">
        <v>0</v>
      </c>
      <c r="AB355">
        <v>0</v>
      </c>
      <c r="AC355">
        <v>1000</v>
      </c>
      <c r="AD355">
        <v>737.067347574162</v>
      </c>
    </row>
    <row r="356" spans="1:30" x14ac:dyDescent="0.25">
      <c r="A356" t="s">
        <v>1507</v>
      </c>
      <c r="B356" t="s">
        <v>38</v>
      </c>
      <c r="C356" t="s">
        <v>1610</v>
      </c>
      <c r="D356" t="s">
        <v>1611</v>
      </c>
      <c r="E356" t="s">
        <v>388</v>
      </c>
      <c r="F356" t="s">
        <v>1499</v>
      </c>
      <c r="G356" t="s">
        <v>1494</v>
      </c>
      <c r="H356" t="s">
        <v>1495</v>
      </c>
      <c r="I356" t="s">
        <v>1505</v>
      </c>
      <c r="J356">
        <v>6093.71</v>
      </c>
      <c r="K356">
        <v>2077.96</v>
      </c>
      <c r="L356">
        <v>4015.75</v>
      </c>
      <c r="M356">
        <v>0.65899919799999995</v>
      </c>
      <c r="N356">
        <v>16</v>
      </c>
      <c r="O356">
        <v>0</v>
      </c>
      <c r="P356" s="13">
        <v>3.040188345874153</v>
      </c>
      <c r="Q356">
        <v>2456.8911589999998</v>
      </c>
      <c r="R356" t="s">
        <v>1502</v>
      </c>
      <c r="S356" t="s">
        <v>1798</v>
      </c>
      <c r="U356">
        <v>0</v>
      </c>
      <c r="V356">
        <v>2456.8911585805399</v>
      </c>
      <c r="W356">
        <v>0</v>
      </c>
      <c r="X356">
        <v>0</v>
      </c>
      <c r="Y356">
        <v>0</v>
      </c>
      <c r="Z356">
        <v>737.067347574162</v>
      </c>
      <c r="AA356">
        <v>0</v>
      </c>
      <c r="AB356">
        <v>0</v>
      </c>
      <c r="AC356">
        <v>1000</v>
      </c>
      <c r="AD356">
        <v>0</v>
      </c>
    </row>
    <row r="357" spans="1:30" x14ac:dyDescent="0.25">
      <c r="A357" t="s">
        <v>1507</v>
      </c>
      <c r="B357" t="s">
        <v>38</v>
      </c>
      <c r="C357" t="s">
        <v>1610</v>
      </c>
      <c r="D357" t="s">
        <v>1611</v>
      </c>
      <c r="E357" t="s">
        <v>388</v>
      </c>
      <c r="F357" t="s">
        <v>1510</v>
      </c>
      <c r="G357" t="s">
        <v>1500</v>
      </c>
      <c r="H357" t="s">
        <v>1495</v>
      </c>
      <c r="I357" t="s">
        <v>1505</v>
      </c>
      <c r="J357">
        <v>5078.09</v>
      </c>
      <c r="K357">
        <v>1731.63</v>
      </c>
      <c r="L357">
        <v>3346.46</v>
      </c>
      <c r="M357">
        <v>0.658999742</v>
      </c>
      <c r="N357">
        <v>16</v>
      </c>
      <c r="O357">
        <v>0</v>
      </c>
      <c r="P357" s="13">
        <v>2.5334915500053583</v>
      </c>
      <c r="Q357">
        <v>2047.4111740000001</v>
      </c>
      <c r="R357" t="s">
        <v>1502</v>
      </c>
      <c r="S357" t="s">
        <v>1798</v>
      </c>
      <c r="U357">
        <v>0</v>
      </c>
      <c r="V357">
        <v>2047.41117413129</v>
      </c>
      <c r="W357">
        <v>0</v>
      </c>
      <c r="X357">
        <v>0</v>
      </c>
      <c r="Y357">
        <v>0</v>
      </c>
      <c r="Z357">
        <v>614.22335223938694</v>
      </c>
      <c r="AA357">
        <v>0</v>
      </c>
      <c r="AB357">
        <v>0</v>
      </c>
      <c r="AC357">
        <v>1000</v>
      </c>
      <c r="AD357">
        <v>614.22335223938694</v>
      </c>
    </row>
    <row r="358" spans="1:30" x14ac:dyDescent="0.25">
      <c r="A358" t="s">
        <v>1507</v>
      </c>
      <c r="B358" t="s">
        <v>38</v>
      </c>
      <c r="C358" t="s">
        <v>1610</v>
      </c>
      <c r="D358" t="s">
        <v>1611</v>
      </c>
      <c r="E358" t="s">
        <v>388</v>
      </c>
      <c r="F358" t="s">
        <v>1499</v>
      </c>
      <c r="G358" t="s">
        <v>1500</v>
      </c>
      <c r="H358" t="s">
        <v>1495</v>
      </c>
      <c r="I358" t="s">
        <v>1505</v>
      </c>
      <c r="J358">
        <v>5078.09</v>
      </c>
      <c r="K358">
        <v>1731.63</v>
      </c>
      <c r="L358">
        <v>3346.46</v>
      </c>
      <c r="M358">
        <v>0.658999742</v>
      </c>
      <c r="N358">
        <v>16</v>
      </c>
      <c r="O358">
        <v>0</v>
      </c>
      <c r="P358" s="13">
        <v>2.5334915500053583</v>
      </c>
      <c r="Q358">
        <v>2047.4111740000001</v>
      </c>
      <c r="R358" t="s">
        <v>1502</v>
      </c>
      <c r="S358" t="s">
        <v>1798</v>
      </c>
      <c r="U358">
        <v>0</v>
      </c>
      <c r="V358">
        <v>2047.41117413129</v>
      </c>
      <c r="W358">
        <v>0</v>
      </c>
      <c r="X358">
        <v>0</v>
      </c>
      <c r="Y358">
        <v>0</v>
      </c>
      <c r="Z358">
        <v>614.22335223938694</v>
      </c>
      <c r="AA358">
        <v>0</v>
      </c>
      <c r="AB358">
        <v>0</v>
      </c>
      <c r="AC358">
        <v>1000</v>
      </c>
      <c r="AD358">
        <v>0</v>
      </c>
    </row>
    <row r="359" spans="1:30" x14ac:dyDescent="0.25">
      <c r="A359" t="s">
        <v>1507</v>
      </c>
      <c r="B359" t="s">
        <v>38</v>
      </c>
      <c r="C359" t="s">
        <v>1610</v>
      </c>
      <c r="D359" t="s">
        <v>1611</v>
      </c>
      <c r="E359" t="s">
        <v>388</v>
      </c>
      <c r="F359" t="s">
        <v>1510</v>
      </c>
      <c r="G359" t="s">
        <v>1501</v>
      </c>
      <c r="H359" t="s">
        <v>1495</v>
      </c>
      <c r="I359" t="s">
        <v>1505</v>
      </c>
      <c r="J359">
        <v>6093.71</v>
      </c>
      <c r="K359">
        <v>2077.96</v>
      </c>
      <c r="L359">
        <v>4015.75</v>
      </c>
      <c r="M359">
        <v>0.65899919799999995</v>
      </c>
      <c r="N359">
        <v>16</v>
      </c>
      <c r="O359">
        <v>0</v>
      </c>
      <c r="P359" s="13">
        <v>3.040188345874153</v>
      </c>
      <c r="Q359">
        <v>2456.8911589999998</v>
      </c>
      <c r="R359" t="s">
        <v>1502</v>
      </c>
      <c r="S359" t="s">
        <v>1798</v>
      </c>
      <c r="U359">
        <v>0</v>
      </c>
      <c r="V359">
        <v>2456.8911585805399</v>
      </c>
      <c r="W359">
        <v>0</v>
      </c>
      <c r="X359">
        <v>0</v>
      </c>
      <c r="Y359">
        <v>0</v>
      </c>
      <c r="Z359">
        <v>737.067347574162</v>
      </c>
      <c r="AA359">
        <v>0</v>
      </c>
      <c r="AB359">
        <v>0</v>
      </c>
      <c r="AC359">
        <v>1000</v>
      </c>
      <c r="AD359">
        <v>737.067347574162</v>
      </c>
    </row>
    <row r="360" spans="1:30" x14ac:dyDescent="0.25">
      <c r="A360" t="s">
        <v>1507</v>
      </c>
      <c r="B360" t="s">
        <v>38</v>
      </c>
      <c r="C360" t="s">
        <v>1610</v>
      </c>
      <c r="D360" t="s">
        <v>1611</v>
      </c>
      <c r="E360" t="s">
        <v>388</v>
      </c>
      <c r="F360" t="s">
        <v>1499</v>
      </c>
      <c r="G360" t="s">
        <v>1501</v>
      </c>
      <c r="H360" t="s">
        <v>1495</v>
      </c>
      <c r="I360" t="s">
        <v>1505</v>
      </c>
      <c r="J360">
        <v>6093.71</v>
      </c>
      <c r="K360">
        <v>2077.96</v>
      </c>
      <c r="L360">
        <v>4015.75</v>
      </c>
      <c r="M360">
        <v>0.65899919799999995</v>
      </c>
      <c r="N360">
        <v>16</v>
      </c>
      <c r="O360">
        <v>0</v>
      </c>
      <c r="P360" s="13">
        <v>3.040188345874153</v>
      </c>
      <c r="Q360">
        <v>2456.8911589999998</v>
      </c>
      <c r="R360" t="s">
        <v>1502</v>
      </c>
      <c r="S360" t="s">
        <v>1798</v>
      </c>
      <c r="U360">
        <v>0</v>
      </c>
      <c r="V360">
        <v>2456.8911585805399</v>
      </c>
      <c r="W360">
        <v>0</v>
      </c>
      <c r="X360">
        <v>0</v>
      </c>
      <c r="Y360">
        <v>0</v>
      </c>
      <c r="Z360">
        <v>737.067347574162</v>
      </c>
      <c r="AA360">
        <v>0</v>
      </c>
      <c r="AB360">
        <v>0</v>
      </c>
      <c r="AC360">
        <v>1000</v>
      </c>
      <c r="AD360">
        <v>0</v>
      </c>
    </row>
    <row r="361" spans="1:30" x14ac:dyDescent="0.25">
      <c r="A361" t="s">
        <v>1507</v>
      </c>
      <c r="B361" t="s">
        <v>53</v>
      </c>
      <c r="C361" t="s">
        <v>53</v>
      </c>
      <c r="D361" t="s">
        <v>1580</v>
      </c>
      <c r="E361" t="s">
        <v>388</v>
      </c>
      <c r="F361" t="s">
        <v>1510</v>
      </c>
      <c r="G361" t="s">
        <v>1494</v>
      </c>
      <c r="H361" t="s">
        <v>1495</v>
      </c>
      <c r="I361" t="s">
        <v>1521</v>
      </c>
      <c r="J361">
        <v>609.05999999999995</v>
      </c>
      <c r="K361">
        <v>436.88</v>
      </c>
      <c r="L361">
        <v>172.18</v>
      </c>
      <c r="M361">
        <v>0.28269792799999999</v>
      </c>
      <c r="N361">
        <v>16</v>
      </c>
      <c r="O361">
        <v>2.5000000000000001E-2</v>
      </c>
      <c r="P361">
        <v>1.2999999999999999E-2</v>
      </c>
      <c r="Q361">
        <v>417</v>
      </c>
      <c r="R361" t="s">
        <v>525</v>
      </c>
      <c r="S361" t="s">
        <v>1795</v>
      </c>
      <c r="U361">
        <v>0</v>
      </c>
      <c r="V361">
        <v>417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</row>
    <row r="362" spans="1:30" x14ac:dyDescent="0.25">
      <c r="A362" t="s">
        <v>1507</v>
      </c>
      <c r="B362" t="s">
        <v>53</v>
      </c>
      <c r="C362" t="s">
        <v>53</v>
      </c>
      <c r="D362" t="s">
        <v>1580</v>
      </c>
      <c r="E362" t="s">
        <v>388</v>
      </c>
      <c r="F362" t="s">
        <v>1499</v>
      </c>
      <c r="G362" t="s">
        <v>1494</v>
      </c>
      <c r="H362" t="s">
        <v>1495</v>
      </c>
      <c r="I362" t="s">
        <v>1521</v>
      </c>
      <c r="J362">
        <v>609.05999999999995</v>
      </c>
      <c r="K362">
        <v>436.88</v>
      </c>
      <c r="L362">
        <v>172.18</v>
      </c>
      <c r="M362">
        <v>0.28269792799999999</v>
      </c>
      <c r="N362">
        <v>16</v>
      </c>
      <c r="O362">
        <v>2.5000000000000001E-2</v>
      </c>
      <c r="P362">
        <v>1.2999999999999999E-2</v>
      </c>
      <c r="Q362">
        <v>417</v>
      </c>
      <c r="R362" t="s">
        <v>525</v>
      </c>
      <c r="S362" t="s">
        <v>1795</v>
      </c>
      <c r="U362">
        <v>0</v>
      </c>
      <c r="V362">
        <v>417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</row>
    <row r="363" spans="1:30" x14ac:dyDescent="0.25">
      <c r="A363" t="s">
        <v>1507</v>
      </c>
      <c r="B363" t="s">
        <v>53</v>
      </c>
      <c r="C363" t="s">
        <v>53</v>
      </c>
      <c r="D363" t="s">
        <v>1580</v>
      </c>
      <c r="E363" t="s">
        <v>388</v>
      </c>
      <c r="F363" t="s">
        <v>1510</v>
      </c>
      <c r="G363" t="s">
        <v>1500</v>
      </c>
      <c r="H363" t="s">
        <v>1495</v>
      </c>
      <c r="I363" t="s">
        <v>1521</v>
      </c>
      <c r="J363">
        <v>609.05999999999995</v>
      </c>
      <c r="K363">
        <v>436.88</v>
      </c>
      <c r="L363">
        <v>172.18</v>
      </c>
      <c r="M363">
        <v>0.28269792799999999</v>
      </c>
      <c r="N363">
        <v>16</v>
      </c>
      <c r="O363">
        <v>2.4E-2</v>
      </c>
      <c r="P363">
        <v>1.2999999999999999E-2</v>
      </c>
      <c r="Q363">
        <v>417</v>
      </c>
      <c r="R363" t="s">
        <v>525</v>
      </c>
      <c r="S363" t="s">
        <v>1795</v>
      </c>
      <c r="U363">
        <v>0</v>
      </c>
      <c r="V363">
        <v>417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</row>
    <row r="364" spans="1:30" x14ac:dyDescent="0.25">
      <c r="A364" t="s">
        <v>1507</v>
      </c>
      <c r="B364" t="s">
        <v>53</v>
      </c>
      <c r="C364" t="s">
        <v>53</v>
      </c>
      <c r="D364" t="s">
        <v>1580</v>
      </c>
      <c r="E364" t="s">
        <v>388</v>
      </c>
      <c r="F364" t="s">
        <v>1499</v>
      </c>
      <c r="G364" t="s">
        <v>1500</v>
      </c>
      <c r="H364" t="s">
        <v>1495</v>
      </c>
      <c r="I364" t="s">
        <v>1521</v>
      </c>
      <c r="J364">
        <v>609.05999999999995</v>
      </c>
      <c r="K364">
        <v>436.88</v>
      </c>
      <c r="L364">
        <v>172.18</v>
      </c>
      <c r="M364">
        <v>0.28269792799999999</v>
      </c>
      <c r="N364">
        <v>16</v>
      </c>
      <c r="O364">
        <v>2.4E-2</v>
      </c>
      <c r="P364">
        <v>1.2999999999999999E-2</v>
      </c>
      <c r="Q364">
        <v>417</v>
      </c>
      <c r="R364" t="s">
        <v>525</v>
      </c>
      <c r="S364" t="s">
        <v>1795</v>
      </c>
      <c r="U364">
        <v>0</v>
      </c>
      <c r="V364">
        <v>417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</row>
    <row r="365" spans="1:30" x14ac:dyDescent="0.25">
      <c r="A365" t="s">
        <v>1507</v>
      </c>
      <c r="B365" t="s">
        <v>53</v>
      </c>
      <c r="C365" t="s">
        <v>53</v>
      </c>
      <c r="D365" t="s">
        <v>1580</v>
      </c>
      <c r="E365" t="s">
        <v>388</v>
      </c>
      <c r="F365" t="s">
        <v>1510</v>
      </c>
      <c r="G365" t="s">
        <v>1501</v>
      </c>
      <c r="H365" t="s">
        <v>1495</v>
      </c>
      <c r="I365" t="s">
        <v>1521</v>
      </c>
      <c r="J365">
        <v>609.05999999999995</v>
      </c>
      <c r="K365">
        <v>436.88</v>
      </c>
      <c r="L365">
        <v>172.18</v>
      </c>
      <c r="M365">
        <v>0.28269792799999999</v>
      </c>
      <c r="N365">
        <v>16</v>
      </c>
      <c r="O365">
        <v>2.5000000000000001E-2</v>
      </c>
      <c r="P365">
        <v>1.2999999999999999E-2</v>
      </c>
      <c r="Q365">
        <v>417</v>
      </c>
      <c r="R365" t="s">
        <v>525</v>
      </c>
      <c r="S365" t="s">
        <v>1795</v>
      </c>
      <c r="U365">
        <v>0</v>
      </c>
      <c r="V365">
        <v>417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</row>
    <row r="366" spans="1:30" x14ac:dyDescent="0.25">
      <c r="A366" t="s">
        <v>1507</v>
      </c>
      <c r="B366" t="s">
        <v>53</v>
      </c>
      <c r="C366" t="s">
        <v>53</v>
      </c>
      <c r="D366" t="s">
        <v>1580</v>
      </c>
      <c r="E366" t="s">
        <v>388</v>
      </c>
      <c r="F366" t="s">
        <v>1499</v>
      </c>
      <c r="G366" t="s">
        <v>1501</v>
      </c>
      <c r="H366" t="s">
        <v>1495</v>
      </c>
      <c r="I366" t="s">
        <v>1521</v>
      </c>
      <c r="J366">
        <v>609.05999999999995</v>
      </c>
      <c r="K366">
        <v>436.88</v>
      </c>
      <c r="L366">
        <v>172.18</v>
      </c>
      <c r="M366">
        <v>0.28269792799999999</v>
      </c>
      <c r="N366">
        <v>16</v>
      </c>
      <c r="O366">
        <v>2.5000000000000001E-2</v>
      </c>
      <c r="P366">
        <v>1.2999999999999999E-2</v>
      </c>
      <c r="Q366">
        <v>417</v>
      </c>
      <c r="R366" t="s">
        <v>525</v>
      </c>
      <c r="S366" t="s">
        <v>1795</v>
      </c>
      <c r="U366">
        <v>0</v>
      </c>
      <c r="V366">
        <v>417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</row>
    <row r="367" spans="1:30" x14ac:dyDescent="0.25">
      <c r="A367" t="s">
        <v>1507</v>
      </c>
      <c r="B367" t="s">
        <v>57</v>
      </c>
      <c r="C367" t="s">
        <v>1612</v>
      </c>
      <c r="D367" t="s">
        <v>1613</v>
      </c>
      <c r="E367" t="s">
        <v>388</v>
      </c>
      <c r="F367" t="s">
        <v>1510</v>
      </c>
      <c r="G367" t="s">
        <v>1494</v>
      </c>
      <c r="H367" t="s">
        <v>1495</v>
      </c>
      <c r="I367" t="s">
        <v>1521</v>
      </c>
      <c r="J367">
        <v>361.75</v>
      </c>
      <c r="K367">
        <v>253.22</v>
      </c>
      <c r="L367">
        <v>108.53</v>
      </c>
      <c r="M367">
        <v>0.30001382199999999</v>
      </c>
      <c r="N367">
        <v>17</v>
      </c>
      <c r="O367">
        <v>1.4E-2</v>
      </c>
      <c r="P367">
        <v>1.2E-2</v>
      </c>
      <c r="Q367">
        <v>9299.01</v>
      </c>
      <c r="R367" t="s">
        <v>556</v>
      </c>
      <c r="S367" t="s">
        <v>556</v>
      </c>
      <c r="U367">
        <v>699.99</v>
      </c>
      <c r="V367">
        <v>9999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</row>
    <row r="368" spans="1:30" x14ac:dyDescent="0.25">
      <c r="A368" t="s">
        <v>1507</v>
      </c>
      <c r="B368" t="s">
        <v>57</v>
      </c>
      <c r="C368" t="s">
        <v>1612</v>
      </c>
      <c r="D368" t="s">
        <v>1613</v>
      </c>
      <c r="E368" t="s">
        <v>388</v>
      </c>
      <c r="F368" t="s">
        <v>1499</v>
      </c>
      <c r="G368" t="s">
        <v>1494</v>
      </c>
      <c r="H368" t="s">
        <v>1495</v>
      </c>
      <c r="I368" t="s">
        <v>1521</v>
      </c>
      <c r="J368">
        <v>361.75</v>
      </c>
      <c r="K368">
        <v>253.22</v>
      </c>
      <c r="L368">
        <v>108.53</v>
      </c>
      <c r="M368">
        <v>0.30001382199999999</v>
      </c>
      <c r="N368">
        <v>17</v>
      </c>
      <c r="O368">
        <v>1.4E-2</v>
      </c>
      <c r="P368">
        <v>1.2E-2</v>
      </c>
      <c r="Q368">
        <v>9299.01</v>
      </c>
      <c r="R368" t="s">
        <v>556</v>
      </c>
      <c r="S368" t="s">
        <v>556</v>
      </c>
      <c r="U368">
        <v>699.99</v>
      </c>
      <c r="V368">
        <v>9999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</row>
    <row r="369" spans="1:30" x14ac:dyDescent="0.25">
      <c r="A369" t="s">
        <v>1507</v>
      </c>
      <c r="B369" t="s">
        <v>57</v>
      </c>
      <c r="C369" t="s">
        <v>1612</v>
      </c>
      <c r="D369" t="s">
        <v>1613</v>
      </c>
      <c r="E369" t="s">
        <v>388</v>
      </c>
      <c r="F369" t="s">
        <v>1510</v>
      </c>
      <c r="G369" t="s">
        <v>1500</v>
      </c>
      <c r="H369" t="s">
        <v>1495</v>
      </c>
      <c r="I369" t="s">
        <v>1521</v>
      </c>
      <c r="J369">
        <v>361.75</v>
      </c>
      <c r="K369">
        <v>253.22</v>
      </c>
      <c r="L369">
        <v>108.53</v>
      </c>
      <c r="M369">
        <v>0.30001382199999999</v>
      </c>
      <c r="N369">
        <v>17</v>
      </c>
      <c r="O369">
        <v>1.4E-2</v>
      </c>
      <c r="P369">
        <v>1.2E-2</v>
      </c>
      <c r="Q369">
        <v>9299.01</v>
      </c>
      <c r="R369" t="s">
        <v>556</v>
      </c>
      <c r="S369" t="s">
        <v>556</v>
      </c>
      <c r="U369">
        <v>699.99</v>
      </c>
      <c r="V369">
        <v>9999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</row>
    <row r="370" spans="1:30" x14ac:dyDescent="0.25">
      <c r="A370" t="s">
        <v>1507</v>
      </c>
      <c r="B370" t="s">
        <v>57</v>
      </c>
      <c r="C370" t="s">
        <v>1612</v>
      </c>
      <c r="D370" t="s">
        <v>1613</v>
      </c>
      <c r="E370" t="s">
        <v>388</v>
      </c>
      <c r="F370" t="s">
        <v>1499</v>
      </c>
      <c r="G370" t="s">
        <v>1500</v>
      </c>
      <c r="H370" t="s">
        <v>1495</v>
      </c>
      <c r="I370" t="s">
        <v>1521</v>
      </c>
      <c r="J370">
        <v>361.75</v>
      </c>
      <c r="K370">
        <v>253.22</v>
      </c>
      <c r="L370">
        <v>108.53</v>
      </c>
      <c r="M370">
        <v>0.30001382199999999</v>
      </c>
      <c r="N370">
        <v>17</v>
      </c>
      <c r="O370">
        <v>1.4E-2</v>
      </c>
      <c r="P370">
        <v>1.2E-2</v>
      </c>
      <c r="Q370">
        <v>9299.01</v>
      </c>
      <c r="R370" t="s">
        <v>556</v>
      </c>
      <c r="S370" t="s">
        <v>556</v>
      </c>
      <c r="U370">
        <v>699.99</v>
      </c>
      <c r="V370">
        <v>9999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</row>
    <row r="371" spans="1:30" x14ac:dyDescent="0.25">
      <c r="A371" t="s">
        <v>1507</v>
      </c>
      <c r="B371" t="s">
        <v>57</v>
      </c>
      <c r="C371" t="s">
        <v>1612</v>
      </c>
      <c r="D371" t="s">
        <v>1613</v>
      </c>
      <c r="E371" t="s">
        <v>388</v>
      </c>
      <c r="F371" t="s">
        <v>1510</v>
      </c>
      <c r="G371" t="s">
        <v>1501</v>
      </c>
      <c r="H371" t="s">
        <v>1495</v>
      </c>
      <c r="I371" t="s">
        <v>1521</v>
      </c>
      <c r="J371">
        <v>361.75</v>
      </c>
      <c r="K371">
        <v>253.22</v>
      </c>
      <c r="L371">
        <v>108.53</v>
      </c>
      <c r="M371">
        <v>0.30001382199999999</v>
      </c>
      <c r="N371">
        <v>17</v>
      </c>
      <c r="O371">
        <v>1.4E-2</v>
      </c>
      <c r="P371">
        <v>1.2E-2</v>
      </c>
      <c r="Q371">
        <v>9299.01</v>
      </c>
      <c r="R371" t="s">
        <v>556</v>
      </c>
      <c r="S371" t="s">
        <v>556</v>
      </c>
      <c r="U371">
        <v>699.99</v>
      </c>
      <c r="V371">
        <v>9999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</row>
    <row r="372" spans="1:30" x14ac:dyDescent="0.25">
      <c r="A372" t="s">
        <v>1507</v>
      </c>
      <c r="B372" t="s">
        <v>57</v>
      </c>
      <c r="C372" t="s">
        <v>1612</v>
      </c>
      <c r="D372" t="s">
        <v>1613</v>
      </c>
      <c r="E372" t="s">
        <v>388</v>
      </c>
      <c r="F372" t="s">
        <v>1499</v>
      </c>
      <c r="G372" t="s">
        <v>1501</v>
      </c>
      <c r="H372" t="s">
        <v>1495</v>
      </c>
      <c r="I372" t="s">
        <v>1521</v>
      </c>
      <c r="J372">
        <v>361.75</v>
      </c>
      <c r="K372">
        <v>253.22</v>
      </c>
      <c r="L372">
        <v>108.53</v>
      </c>
      <c r="M372">
        <v>0.30001382199999999</v>
      </c>
      <c r="N372">
        <v>17</v>
      </c>
      <c r="O372">
        <v>1.4E-2</v>
      </c>
      <c r="P372">
        <v>1.2E-2</v>
      </c>
      <c r="Q372">
        <v>9299.01</v>
      </c>
      <c r="R372" t="s">
        <v>556</v>
      </c>
      <c r="S372" t="s">
        <v>556</v>
      </c>
      <c r="U372">
        <v>699.99</v>
      </c>
      <c r="V372">
        <v>9999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</row>
    <row r="373" spans="1:30" x14ac:dyDescent="0.25">
      <c r="A373" t="s">
        <v>1491</v>
      </c>
      <c r="B373" t="s">
        <v>67</v>
      </c>
      <c r="C373" t="s">
        <v>1614</v>
      </c>
      <c r="E373" t="s">
        <v>388</v>
      </c>
      <c r="F373" t="s">
        <v>1493</v>
      </c>
      <c r="G373" t="s">
        <v>1494</v>
      </c>
      <c r="H373" t="s">
        <v>1495</v>
      </c>
      <c r="I373" t="s">
        <v>1496</v>
      </c>
      <c r="J373">
        <v>2509.1799999999998</v>
      </c>
      <c r="K373">
        <v>2199.3000000000002</v>
      </c>
      <c r="L373">
        <v>309.88</v>
      </c>
      <c r="M373">
        <v>0.123498513</v>
      </c>
      <c r="N373">
        <v>30</v>
      </c>
      <c r="O373">
        <v>0.19664260508564824</v>
      </c>
      <c r="P373">
        <v>-2.8104219551073706E-4</v>
      </c>
      <c r="Q373">
        <v>448.38392090000002</v>
      </c>
      <c r="R373" t="s">
        <v>809</v>
      </c>
      <c r="T373" t="s">
        <v>1497</v>
      </c>
      <c r="U373">
        <v>0</v>
      </c>
      <c r="V373">
        <v>448.38392089728399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</row>
    <row r="374" spans="1:30" x14ac:dyDescent="0.25">
      <c r="A374" t="s">
        <v>1491</v>
      </c>
      <c r="B374" t="s">
        <v>67</v>
      </c>
      <c r="C374" t="s">
        <v>1614</v>
      </c>
      <c r="D374" t="s">
        <v>1498</v>
      </c>
      <c r="E374" t="s">
        <v>388</v>
      </c>
      <c r="F374" t="s">
        <v>1499</v>
      </c>
      <c r="G374" t="s">
        <v>1494</v>
      </c>
      <c r="H374" t="s">
        <v>1495</v>
      </c>
      <c r="I374" t="s">
        <v>1496</v>
      </c>
      <c r="J374">
        <v>2509.1799999999998</v>
      </c>
      <c r="K374">
        <v>2199.3000000000002</v>
      </c>
      <c r="L374">
        <v>309.88</v>
      </c>
      <c r="M374">
        <v>0.123498513</v>
      </c>
      <c r="N374">
        <v>30</v>
      </c>
      <c r="O374">
        <v>0.19664260508564824</v>
      </c>
      <c r="P374">
        <v>-2.8104219551073706E-4</v>
      </c>
      <c r="Q374">
        <v>448.38392090000002</v>
      </c>
      <c r="R374" t="s">
        <v>809</v>
      </c>
      <c r="T374" t="s">
        <v>1497</v>
      </c>
      <c r="U374">
        <v>0</v>
      </c>
      <c r="V374">
        <v>448.38392089728399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</row>
    <row r="375" spans="1:30" x14ac:dyDescent="0.25">
      <c r="A375" t="s">
        <v>1491</v>
      </c>
      <c r="B375" t="s">
        <v>67</v>
      </c>
      <c r="C375" t="s">
        <v>1614</v>
      </c>
      <c r="E375" t="s">
        <v>388</v>
      </c>
      <c r="F375" t="s">
        <v>1493</v>
      </c>
      <c r="G375" t="s">
        <v>1500</v>
      </c>
      <c r="H375" t="s">
        <v>1495</v>
      </c>
      <c r="I375" t="s">
        <v>1496</v>
      </c>
      <c r="J375">
        <v>2067.41</v>
      </c>
      <c r="K375">
        <v>1786.83</v>
      </c>
      <c r="L375">
        <v>280.58</v>
      </c>
      <c r="M375">
        <v>0.13571570199999999</v>
      </c>
      <c r="N375">
        <v>30</v>
      </c>
      <c r="O375">
        <v>0.178049509922974</v>
      </c>
      <c r="P375">
        <v>-2.5446888865497159E-4</v>
      </c>
      <c r="Q375">
        <v>322.49643270000001</v>
      </c>
      <c r="R375" t="s">
        <v>809</v>
      </c>
      <c r="T375" t="s">
        <v>1497</v>
      </c>
      <c r="U375">
        <v>0</v>
      </c>
      <c r="V375">
        <v>322.49643266408901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</row>
    <row r="376" spans="1:30" x14ac:dyDescent="0.25">
      <c r="A376" t="s">
        <v>1491</v>
      </c>
      <c r="B376" t="s">
        <v>67</v>
      </c>
      <c r="C376" t="s">
        <v>1614</v>
      </c>
      <c r="D376" t="s">
        <v>1498</v>
      </c>
      <c r="E376" t="s">
        <v>388</v>
      </c>
      <c r="F376" t="s">
        <v>1499</v>
      </c>
      <c r="G376" t="s">
        <v>1500</v>
      </c>
      <c r="H376" t="s">
        <v>1495</v>
      </c>
      <c r="I376" t="s">
        <v>1496</v>
      </c>
      <c r="J376">
        <v>2067.41</v>
      </c>
      <c r="K376">
        <v>1786.83</v>
      </c>
      <c r="L376">
        <v>280.58</v>
      </c>
      <c r="M376">
        <v>0.13571570199999999</v>
      </c>
      <c r="N376">
        <v>30</v>
      </c>
      <c r="O376">
        <v>0.178049509922974</v>
      </c>
      <c r="P376">
        <v>-2.5446888865497159E-4</v>
      </c>
      <c r="Q376">
        <v>322.49643270000001</v>
      </c>
      <c r="R376" t="s">
        <v>809</v>
      </c>
      <c r="T376" t="s">
        <v>1497</v>
      </c>
      <c r="U376">
        <v>0</v>
      </c>
      <c r="V376">
        <v>322.49643266408901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</row>
    <row r="377" spans="1:30" x14ac:dyDescent="0.25">
      <c r="A377" t="s">
        <v>1491</v>
      </c>
      <c r="B377" t="s">
        <v>67</v>
      </c>
      <c r="C377" t="s">
        <v>1614</v>
      </c>
      <c r="E377" t="s">
        <v>388</v>
      </c>
      <c r="F377" t="s">
        <v>1493</v>
      </c>
      <c r="G377" t="s">
        <v>1501</v>
      </c>
      <c r="H377" t="s">
        <v>1495</v>
      </c>
      <c r="I377" t="s">
        <v>1496</v>
      </c>
      <c r="J377">
        <v>4361.07</v>
      </c>
      <c r="K377">
        <v>3953.69</v>
      </c>
      <c r="L377">
        <v>407.38</v>
      </c>
      <c r="M377">
        <v>9.3412855000000003E-2</v>
      </c>
      <c r="N377">
        <v>30</v>
      </c>
      <c r="O377">
        <v>0.25851382619011032</v>
      </c>
      <c r="P377">
        <v>-3.6946872856319883E-4</v>
      </c>
      <c r="Q377">
        <v>591.32475609999995</v>
      </c>
      <c r="R377" t="s">
        <v>809</v>
      </c>
      <c r="T377" t="s">
        <v>1497</v>
      </c>
      <c r="U377">
        <v>0</v>
      </c>
      <c r="V377">
        <v>591.32475610201902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</row>
    <row r="378" spans="1:30" x14ac:dyDescent="0.25">
      <c r="A378" t="s">
        <v>1491</v>
      </c>
      <c r="B378" t="s">
        <v>67</v>
      </c>
      <c r="C378" t="s">
        <v>1614</v>
      </c>
      <c r="D378" t="s">
        <v>1498</v>
      </c>
      <c r="E378" t="s">
        <v>388</v>
      </c>
      <c r="F378" t="s">
        <v>1499</v>
      </c>
      <c r="G378" t="s">
        <v>1501</v>
      </c>
      <c r="H378" t="s">
        <v>1495</v>
      </c>
      <c r="I378" t="s">
        <v>1496</v>
      </c>
      <c r="J378">
        <v>4361.07</v>
      </c>
      <c r="K378">
        <v>3953.69</v>
      </c>
      <c r="L378">
        <v>407.38</v>
      </c>
      <c r="M378">
        <v>9.3412855000000003E-2</v>
      </c>
      <c r="N378">
        <v>30</v>
      </c>
      <c r="O378">
        <v>0.25851382619011032</v>
      </c>
      <c r="P378">
        <v>-3.6946872856319883E-4</v>
      </c>
      <c r="Q378">
        <v>591.32475609999995</v>
      </c>
      <c r="R378" t="s">
        <v>809</v>
      </c>
      <c r="T378" t="s">
        <v>1497</v>
      </c>
      <c r="U378">
        <v>0</v>
      </c>
      <c r="V378">
        <v>591.32475610201902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</row>
    <row r="379" spans="1:30" x14ac:dyDescent="0.25">
      <c r="A379" t="s">
        <v>1491</v>
      </c>
      <c r="B379" t="s">
        <v>67</v>
      </c>
      <c r="C379" t="s">
        <v>1614</v>
      </c>
      <c r="E379" t="s">
        <v>388</v>
      </c>
      <c r="F379" t="s">
        <v>1493</v>
      </c>
      <c r="G379" t="s">
        <v>1494</v>
      </c>
      <c r="H379" t="s">
        <v>1495</v>
      </c>
      <c r="I379" t="s">
        <v>1496</v>
      </c>
      <c r="J379">
        <v>1438.06</v>
      </c>
      <c r="K379">
        <v>1070.3399999999999</v>
      </c>
      <c r="L379">
        <v>367.72</v>
      </c>
      <c r="M379">
        <v>0.255705603</v>
      </c>
      <c r="N379">
        <v>30</v>
      </c>
      <c r="O379">
        <v>0</v>
      </c>
      <c r="P379">
        <v>0.28198071602021191</v>
      </c>
      <c r="Q379">
        <v>532.07607910000002</v>
      </c>
      <c r="R379" t="s">
        <v>1502</v>
      </c>
      <c r="T379" t="s">
        <v>1503</v>
      </c>
      <c r="U379">
        <v>0</v>
      </c>
      <c r="V379">
        <v>532.07607910271497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</row>
    <row r="380" spans="1:30" x14ac:dyDescent="0.25">
      <c r="A380" t="s">
        <v>1491</v>
      </c>
      <c r="B380" t="s">
        <v>67</v>
      </c>
      <c r="C380" t="s">
        <v>1614</v>
      </c>
      <c r="D380" t="s">
        <v>1498</v>
      </c>
      <c r="E380" t="s">
        <v>388</v>
      </c>
      <c r="F380" t="s">
        <v>1499</v>
      </c>
      <c r="G380" t="s">
        <v>1494</v>
      </c>
      <c r="H380" t="s">
        <v>1495</v>
      </c>
      <c r="I380" t="s">
        <v>1496</v>
      </c>
      <c r="J380">
        <v>1438.06</v>
      </c>
      <c r="K380">
        <v>1070.3399999999999</v>
      </c>
      <c r="L380">
        <v>367.72</v>
      </c>
      <c r="M380">
        <v>0.255705603</v>
      </c>
      <c r="N380">
        <v>30</v>
      </c>
      <c r="O380">
        <v>0</v>
      </c>
      <c r="P380">
        <v>0.28198071602021191</v>
      </c>
      <c r="Q380">
        <v>532.07607910000002</v>
      </c>
      <c r="R380" t="s">
        <v>1502</v>
      </c>
      <c r="T380" t="s">
        <v>1503</v>
      </c>
      <c r="U380">
        <v>0</v>
      </c>
      <c r="V380">
        <v>532.07607910271497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</row>
    <row r="381" spans="1:30" x14ac:dyDescent="0.25">
      <c r="A381" t="s">
        <v>1491</v>
      </c>
      <c r="B381" t="s">
        <v>67</v>
      </c>
      <c r="C381" t="s">
        <v>1614</v>
      </c>
      <c r="E381" t="s">
        <v>388</v>
      </c>
      <c r="F381" t="s">
        <v>1493</v>
      </c>
      <c r="G381" t="s">
        <v>1500</v>
      </c>
      <c r="H381" t="s">
        <v>1495</v>
      </c>
      <c r="I381" t="s">
        <v>1496</v>
      </c>
      <c r="J381">
        <v>1049.83</v>
      </c>
      <c r="K381">
        <v>686.4</v>
      </c>
      <c r="L381">
        <v>363.43</v>
      </c>
      <c r="M381">
        <v>0.34617985800000001</v>
      </c>
      <c r="N381">
        <v>30</v>
      </c>
      <c r="O381">
        <v>0</v>
      </c>
      <c r="P381">
        <v>0.27869099212233656</v>
      </c>
      <c r="Q381">
        <v>417.72356730000001</v>
      </c>
      <c r="R381" t="s">
        <v>1502</v>
      </c>
      <c r="T381" t="s">
        <v>1503</v>
      </c>
      <c r="U381">
        <v>0</v>
      </c>
      <c r="V381">
        <v>417.72356733591101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</row>
    <row r="382" spans="1:30" x14ac:dyDescent="0.25">
      <c r="A382" t="s">
        <v>1491</v>
      </c>
      <c r="B382" t="s">
        <v>67</v>
      </c>
      <c r="C382" t="s">
        <v>1614</v>
      </c>
      <c r="D382" t="s">
        <v>1498</v>
      </c>
      <c r="E382" t="s">
        <v>388</v>
      </c>
      <c r="F382" t="s">
        <v>1499</v>
      </c>
      <c r="G382" t="s">
        <v>1500</v>
      </c>
      <c r="H382" t="s">
        <v>1495</v>
      </c>
      <c r="I382" t="s">
        <v>1496</v>
      </c>
      <c r="J382">
        <v>1049.83</v>
      </c>
      <c r="K382">
        <v>686.4</v>
      </c>
      <c r="L382">
        <v>363.43</v>
      </c>
      <c r="M382">
        <v>0.34617985800000001</v>
      </c>
      <c r="N382">
        <v>30</v>
      </c>
      <c r="O382">
        <v>0</v>
      </c>
      <c r="P382">
        <v>0.27869099212233656</v>
      </c>
      <c r="Q382">
        <v>417.72356730000001</v>
      </c>
      <c r="R382" t="s">
        <v>1502</v>
      </c>
      <c r="T382" t="s">
        <v>1503</v>
      </c>
      <c r="U382">
        <v>0</v>
      </c>
      <c r="V382">
        <v>417.72356733591101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</row>
    <row r="383" spans="1:30" x14ac:dyDescent="0.25">
      <c r="A383" t="s">
        <v>1491</v>
      </c>
      <c r="B383" t="s">
        <v>67</v>
      </c>
      <c r="C383" t="s">
        <v>1614</v>
      </c>
      <c r="E383" t="s">
        <v>388</v>
      </c>
      <c r="F383" t="s">
        <v>1493</v>
      </c>
      <c r="G383" t="s">
        <v>1501</v>
      </c>
      <c r="H383" t="s">
        <v>1495</v>
      </c>
      <c r="I383" t="s">
        <v>1496</v>
      </c>
      <c r="J383">
        <v>2526.38</v>
      </c>
      <c r="K383">
        <v>2113.13</v>
      </c>
      <c r="L383">
        <v>413.25</v>
      </c>
      <c r="M383">
        <v>0.16357396699999999</v>
      </c>
      <c r="N383">
        <v>30</v>
      </c>
      <c r="O383">
        <v>0</v>
      </c>
      <c r="P383">
        <v>0.31689473212050623</v>
      </c>
      <c r="Q383">
        <v>599.84524390000001</v>
      </c>
      <c r="R383" t="s">
        <v>1502</v>
      </c>
      <c r="T383" t="s">
        <v>1503</v>
      </c>
      <c r="U383">
        <v>0</v>
      </c>
      <c r="V383">
        <v>599.84524389798105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</row>
    <row r="384" spans="1:30" x14ac:dyDescent="0.25">
      <c r="A384" t="s">
        <v>1491</v>
      </c>
      <c r="B384" t="s">
        <v>67</v>
      </c>
      <c r="C384" t="s">
        <v>1614</v>
      </c>
      <c r="D384" t="s">
        <v>1498</v>
      </c>
      <c r="E384" t="s">
        <v>388</v>
      </c>
      <c r="F384" t="s">
        <v>1499</v>
      </c>
      <c r="G384" t="s">
        <v>1501</v>
      </c>
      <c r="H384" t="s">
        <v>1495</v>
      </c>
      <c r="I384" t="s">
        <v>1496</v>
      </c>
      <c r="J384">
        <v>2526.38</v>
      </c>
      <c r="K384">
        <v>2113.13</v>
      </c>
      <c r="L384">
        <v>413.25</v>
      </c>
      <c r="M384">
        <v>0.16357396699999999</v>
      </c>
      <c r="N384">
        <v>30</v>
      </c>
      <c r="O384">
        <v>0</v>
      </c>
      <c r="P384">
        <v>0.31689473212050623</v>
      </c>
      <c r="Q384">
        <v>599.84524390000001</v>
      </c>
      <c r="R384" t="s">
        <v>1502</v>
      </c>
      <c r="T384" t="s">
        <v>1503</v>
      </c>
      <c r="U384">
        <v>0</v>
      </c>
      <c r="V384">
        <v>599.84524389798105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</row>
    <row r="385" spans="1:30" x14ac:dyDescent="0.25">
      <c r="A385" t="s">
        <v>1491</v>
      </c>
      <c r="B385" t="s">
        <v>79</v>
      </c>
      <c r="C385" t="s">
        <v>1615</v>
      </c>
      <c r="E385" t="s">
        <v>388</v>
      </c>
      <c r="F385" t="s">
        <v>1493</v>
      </c>
      <c r="G385" t="s">
        <v>1494</v>
      </c>
      <c r="H385" t="s">
        <v>1495</v>
      </c>
      <c r="I385" t="s">
        <v>1496</v>
      </c>
      <c r="J385">
        <v>3622.85</v>
      </c>
      <c r="K385">
        <v>3364.63</v>
      </c>
      <c r="L385">
        <v>258.22000000000003</v>
      </c>
      <c r="M385">
        <v>7.1275377000000001E-2</v>
      </c>
      <c r="N385">
        <v>30</v>
      </c>
      <c r="O385">
        <v>0.16386037654968405</v>
      </c>
      <c r="P385">
        <v>-2.3418973707494038E-4</v>
      </c>
      <c r="Q385">
        <v>711.67678249999994</v>
      </c>
      <c r="R385" t="s">
        <v>809</v>
      </c>
      <c r="T385" t="s">
        <v>1497</v>
      </c>
      <c r="U385">
        <v>0</v>
      </c>
      <c r="V385">
        <v>711.67678250006304</v>
      </c>
      <c r="W385">
        <v>0</v>
      </c>
      <c r="X385">
        <v>0</v>
      </c>
      <c r="Y385">
        <v>0</v>
      </c>
      <c r="Z385">
        <v>117.81940044733484</v>
      </c>
      <c r="AA385">
        <v>0</v>
      </c>
      <c r="AB385">
        <v>0</v>
      </c>
      <c r="AC385">
        <v>600</v>
      </c>
      <c r="AD385">
        <v>117.81940044733484</v>
      </c>
    </row>
    <row r="386" spans="1:30" x14ac:dyDescent="0.25">
      <c r="A386" t="s">
        <v>1491</v>
      </c>
      <c r="B386" t="s">
        <v>79</v>
      </c>
      <c r="C386" t="s">
        <v>1615</v>
      </c>
      <c r="D386" t="s">
        <v>1498</v>
      </c>
      <c r="E386" t="s">
        <v>388</v>
      </c>
      <c r="F386" t="s">
        <v>1499</v>
      </c>
      <c r="G386" t="s">
        <v>1494</v>
      </c>
      <c r="H386" t="s">
        <v>1495</v>
      </c>
      <c r="I386" t="s">
        <v>1496</v>
      </c>
      <c r="J386">
        <v>3622.85</v>
      </c>
      <c r="K386">
        <v>3364.63</v>
      </c>
      <c r="L386">
        <v>258.22000000000003</v>
      </c>
      <c r="M386">
        <v>7.1275377000000001E-2</v>
      </c>
      <c r="N386">
        <v>30</v>
      </c>
      <c r="O386">
        <v>0.16386037654968405</v>
      </c>
      <c r="P386">
        <v>-2.3418973707494038E-4</v>
      </c>
      <c r="Q386">
        <v>711.67678249999994</v>
      </c>
      <c r="R386" t="s">
        <v>809</v>
      </c>
      <c r="T386" t="s">
        <v>1497</v>
      </c>
      <c r="U386">
        <v>0</v>
      </c>
      <c r="V386">
        <v>711.67678250006304</v>
      </c>
      <c r="W386">
        <v>0</v>
      </c>
      <c r="X386">
        <v>0</v>
      </c>
      <c r="Y386">
        <v>0</v>
      </c>
      <c r="Z386">
        <v>117.81940044733484</v>
      </c>
      <c r="AA386">
        <v>0</v>
      </c>
      <c r="AB386">
        <v>0</v>
      </c>
      <c r="AC386">
        <v>600</v>
      </c>
      <c r="AD386">
        <v>0</v>
      </c>
    </row>
    <row r="387" spans="1:30" x14ac:dyDescent="0.25">
      <c r="A387" t="s">
        <v>1491</v>
      </c>
      <c r="B387" t="s">
        <v>79</v>
      </c>
      <c r="C387" t="s">
        <v>1615</v>
      </c>
      <c r="E387" t="s">
        <v>388</v>
      </c>
      <c r="F387" t="s">
        <v>1493</v>
      </c>
      <c r="G387" t="s">
        <v>1500</v>
      </c>
      <c r="H387" t="s">
        <v>1495</v>
      </c>
      <c r="I387" t="s">
        <v>1496</v>
      </c>
      <c r="J387">
        <v>3006.58</v>
      </c>
      <c r="K387">
        <v>2774.98</v>
      </c>
      <c r="L387">
        <v>231.6</v>
      </c>
      <c r="M387">
        <v>7.7031045000000006E-2</v>
      </c>
      <c r="N387">
        <v>30</v>
      </c>
      <c r="O387">
        <v>0.1469679467465991</v>
      </c>
      <c r="P387">
        <v>-2.1004702620461694E-4</v>
      </c>
      <c r="Q387">
        <v>521.12713740000004</v>
      </c>
      <c r="R387" t="s">
        <v>809</v>
      </c>
      <c r="T387" t="s">
        <v>1497</v>
      </c>
      <c r="U387">
        <v>0</v>
      </c>
      <c r="V387">
        <v>521.12713738248101</v>
      </c>
      <c r="W387">
        <v>0</v>
      </c>
      <c r="X387">
        <v>0</v>
      </c>
      <c r="Y387">
        <v>0</v>
      </c>
      <c r="Z387">
        <v>86.273556188738482</v>
      </c>
      <c r="AA387">
        <v>0</v>
      </c>
      <c r="AB387">
        <v>0</v>
      </c>
      <c r="AC387">
        <v>600</v>
      </c>
      <c r="AD387">
        <v>86.273556188738482</v>
      </c>
    </row>
    <row r="388" spans="1:30" x14ac:dyDescent="0.25">
      <c r="A388" t="s">
        <v>1491</v>
      </c>
      <c r="B388" t="s">
        <v>79</v>
      </c>
      <c r="C388" t="s">
        <v>1615</v>
      </c>
      <c r="D388" t="s">
        <v>1498</v>
      </c>
      <c r="E388" t="s">
        <v>388</v>
      </c>
      <c r="F388" t="s">
        <v>1499</v>
      </c>
      <c r="G388" t="s">
        <v>1500</v>
      </c>
      <c r="H388" t="s">
        <v>1495</v>
      </c>
      <c r="I388" t="s">
        <v>1496</v>
      </c>
      <c r="J388">
        <v>3006.58</v>
      </c>
      <c r="K388">
        <v>2774.98</v>
      </c>
      <c r="L388">
        <v>231.6</v>
      </c>
      <c r="M388">
        <v>7.7031045000000006E-2</v>
      </c>
      <c r="N388">
        <v>30</v>
      </c>
      <c r="O388">
        <v>0.1469679467465991</v>
      </c>
      <c r="P388">
        <v>-2.1004702620461694E-4</v>
      </c>
      <c r="Q388">
        <v>521.12713740000004</v>
      </c>
      <c r="R388" t="s">
        <v>809</v>
      </c>
      <c r="T388" t="s">
        <v>1497</v>
      </c>
      <c r="U388">
        <v>0</v>
      </c>
      <c r="V388">
        <v>521.12713738248101</v>
      </c>
      <c r="W388">
        <v>0</v>
      </c>
      <c r="X388">
        <v>0</v>
      </c>
      <c r="Y388">
        <v>0</v>
      </c>
      <c r="Z388">
        <v>86.273556188738482</v>
      </c>
      <c r="AA388">
        <v>0</v>
      </c>
      <c r="AB388">
        <v>0</v>
      </c>
      <c r="AC388">
        <v>600</v>
      </c>
      <c r="AD388">
        <v>0</v>
      </c>
    </row>
    <row r="389" spans="1:30" x14ac:dyDescent="0.25">
      <c r="A389" t="s">
        <v>1491</v>
      </c>
      <c r="B389" t="s">
        <v>79</v>
      </c>
      <c r="C389" t="s">
        <v>1615</v>
      </c>
      <c r="E389" t="s">
        <v>388</v>
      </c>
      <c r="F389" t="s">
        <v>1493</v>
      </c>
      <c r="G389" t="s">
        <v>1501</v>
      </c>
      <c r="H389" t="s">
        <v>1495</v>
      </c>
      <c r="I389" t="s">
        <v>1496</v>
      </c>
      <c r="J389">
        <v>6192.82</v>
      </c>
      <c r="K389">
        <v>5884.32</v>
      </c>
      <c r="L389">
        <v>308.5</v>
      </c>
      <c r="M389">
        <v>4.9815753999999997E-2</v>
      </c>
      <c r="N389">
        <v>30</v>
      </c>
      <c r="O389">
        <v>0.19576688934078509</v>
      </c>
      <c r="P389">
        <v>-2.7979061996599453E-4</v>
      </c>
      <c r="Q389">
        <v>909.72761969999999</v>
      </c>
      <c r="R389" t="s">
        <v>809</v>
      </c>
      <c r="T389" t="s">
        <v>1497</v>
      </c>
      <c r="U389">
        <v>0</v>
      </c>
      <c r="V389">
        <v>909.72761973190802</v>
      </c>
      <c r="W389">
        <v>0</v>
      </c>
      <c r="X389">
        <v>0</v>
      </c>
      <c r="Y389">
        <v>0</v>
      </c>
      <c r="Z389">
        <v>150.60708085862689</v>
      </c>
      <c r="AA389">
        <v>0</v>
      </c>
      <c r="AB389">
        <v>0</v>
      </c>
      <c r="AC389">
        <v>600</v>
      </c>
      <c r="AD389">
        <v>150.60708085862689</v>
      </c>
    </row>
    <row r="390" spans="1:30" x14ac:dyDescent="0.25">
      <c r="A390" t="s">
        <v>1491</v>
      </c>
      <c r="B390" t="s">
        <v>79</v>
      </c>
      <c r="C390" t="s">
        <v>1615</v>
      </c>
      <c r="D390" t="s">
        <v>1498</v>
      </c>
      <c r="E390" t="s">
        <v>388</v>
      </c>
      <c r="F390" t="s">
        <v>1499</v>
      </c>
      <c r="G390" t="s">
        <v>1501</v>
      </c>
      <c r="H390" t="s">
        <v>1495</v>
      </c>
      <c r="I390" t="s">
        <v>1496</v>
      </c>
      <c r="J390">
        <v>6192.82</v>
      </c>
      <c r="K390">
        <v>5884.32</v>
      </c>
      <c r="L390">
        <v>308.5</v>
      </c>
      <c r="M390">
        <v>4.9815753999999997E-2</v>
      </c>
      <c r="N390">
        <v>30</v>
      </c>
      <c r="O390">
        <v>0.19576688934078509</v>
      </c>
      <c r="P390">
        <v>-2.7979061996599453E-4</v>
      </c>
      <c r="Q390">
        <v>909.72761969999999</v>
      </c>
      <c r="R390" t="s">
        <v>809</v>
      </c>
      <c r="T390" t="s">
        <v>1497</v>
      </c>
      <c r="U390">
        <v>0</v>
      </c>
      <c r="V390">
        <v>909.72761973190802</v>
      </c>
      <c r="W390">
        <v>0</v>
      </c>
      <c r="X390">
        <v>0</v>
      </c>
      <c r="Y390">
        <v>0</v>
      </c>
      <c r="Z390">
        <v>150.60708085862689</v>
      </c>
      <c r="AA390">
        <v>0</v>
      </c>
      <c r="AB390">
        <v>0</v>
      </c>
      <c r="AC390">
        <v>600</v>
      </c>
      <c r="AD390">
        <v>0</v>
      </c>
    </row>
    <row r="391" spans="1:30" x14ac:dyDescent="0.25">
      <c r="A391" t="s">
        <v>1491</v>
      </c>
      <c r="B391" t="s">
        <v>79</v>
      </c>
      <c r="C391" t="s">
        <v>1615</v>
      </c>
      <c r="E391" t="s">
        <v>388</v>
      </c>
      <c r="F391" t="s">
        <v>1493</v>
      </c>
      <c r="G391" t="s">
        <v>1494</v>
      </c>
      <c r="H391" t="s">
        <v>1495</v>
      </c>
      <c r="I391" t="s">
        <v>1496</v>
      </c>
      <c r="J391">
        <v>589.66999999999996</v>
      </c>
      <c r="K391">
        <v>455.66</v>
      </c>
      <c r="L391">
        <v>134.01</v>
      </c>
      <c r="M391">
        <v>0.22726270600000001</v>
      </c>
      <c r="N391">
        <v>30</v>
      </c>
      <c r="O391">
        <v>0</v>
      </c>
      <c r="P391">
        <v>0.10276361294971334</v>
      </c>
      <c r="Q391">
        <v>369.34321749999998</v>
      </c>
      <c r="R391" t="s">
        <v>1502</v>
      </c>
      <c r="T391" t="s">
        <v>1503</v>
      </c>
      <c r="U391">
        <v>0</v>
      </c>
      <c r="V391">
        <v>369.34321749993597</v>
      </c>
      <c r="W391">
        <v>0</v>
      </c>
      <c r="X391">
        <v>0</v>
      </c>
      <c r="Y391">
        <v>0</v>
      </c>
      <c r="Z391">
        <v>61.145449050992738</v>
      </c>
      <c r="AA391">
        <v>0</v>
      </c>
      <c r="AB391">
        <v>0</v>
      </c>
      <c r="AC391">
        <v>600</v>
      </c>
      <c r="AD391">
        <v>61.145449050992738</v>
      </c>
    </row>
    <row r="392" spans="1:30" x14ac:dyDescent="0.25">
      <c r="A392" t="s">
        <v>1491</v>
      </c>
      <c r="B392" t="s">
        <v>79</v>
      </c>
      <c r="C392" t="s">
        <v>1615</v>
      </c>
      <c r="D392" t="s">
        <v>1498</v>
      </c>
      <c r="E392" t="s">
        <v>388</v>
      </c>
      <c r="F392" t="s">
        <v>1499</v>
      </c>
      <c r="G392" t="s">
        <v>1494</v>
      </c>
      <c r="H392" t="s">
        <v>1495</v>
      </c>
      <c r="I392" t="s">
        <v>1496</v>
      </c>
      <c r="J392">
        <v>589.66999999999996</v>
      </c>
      <c r="K392">
        <v>455.66</v>
      </c>
      <c r="L392">
        <v>134.01</v>
      </c>
      <c r="M392">
        <v>0.22726270600000001</v>
      </c>
      <c r="N392">
        <v>30</v>
      </c>
      <c r="O392">
        <v>0</v>
      </c>
      <c r="P392">
        <v>0.10276361294971334</v>
      </c>
      <c r="Q392">
        <v>369.34321749999998</v>
      </c>
      <c r="R392" t="s">
        <v>1502</v>
      </c>
      <c r="T392" t="s">
        <v>1503</v>
      </c>
      <c r="U392">
        <v>0</v>
      </c>
      <c r="V392">
        <v>369.34321749993597</v>
      </c>
      <c r="W392">
        <v>0</v>
      </c>
      <c r="X392">
        <v>0</v>
      </c>
      <c r="Y392">
        <v>0</v>
      </c>
      <c r="Z392">
        <v>61.145449050992738</v>
      </c>
      <c r="AA392">
        <v>0</v>
      </c>
      <c r="AB392">
        <v>0</v>
      </c>
      <c r="AC392">
        <v>600</v>
      </c>
      <c r="AD392">
        <v>0</v>
      </c>
    </row>
    <row r="393" spans="1:30" x14ac:dyDescent="0.25">
      <c r="A393" t="s">
        <v>1491</v>
      </c>
      <c r="B393" t="s">
        <v>79</v>
      </c>
      <c r="C393" t="s">
        <v>1615</v>
      </c>
      <c r="E393" t="s">
        <v>388</v>
      </c>
      <c r="F393" t="s">
        <v>1493</v>
      </c>
      <c r="G393" t="s">
        <v>1500</v>
      </c>
      <c r="H393" t="s">
        <v>1495</v>
      </c>
      <c r="I393" t="s">
        <v>1496</v>
      </c>
      <c r="J393">
        <v>415</v>
      </c>
      <c r="K393">
        <v>283.89</v>
      </c>
      <c r="L393">
        <v>131.11000000000001</v>
      </c>
      <c r="M393">
        <v>0.315927711</v>
      </c>
      <c r="N393">
        <v>30</v>
      </c>
      <c r="O393">
        <v>0</v>
      </c>
      <c r="P393">
        <v>0.10053979026816595</v>
      </c>
      <c r="Q393">
        <v>295.01286260000001</v>
      </c>
      <c r="R393" t="s">
        <v>1502</v>
      </c>
      <c r="T393" t="s">
        <v>1503</v>
      </c>
      <c r="U393">
        <v>0</v>
      </c>
      <c r="V393">
        <v>295.01286261751801</v>
      </c>
      <c r="W393">
        <v>0</v>
      </c>
      <c r="X393">
        <v>0</v>
      </c>
      <c r="Y393">
        <v>0</v>
      </c>
      <c r="Z393">
        <v>48.839922072130904</v>
      </c>
      <c r="AA393">
        <v>0</v>
      </c>
      <c r="AB393">
        <v>0</v>
      </c>
      <c r="AC393">
        <v>600</v>
      </c>
      <c r="AD393">
        <v>48.839922072130904</v>
      </c>
    </row>
    <row r="394" spans="1:30" x14ac:dyDescent="0.25">
      <c r="A394" t="s">
        <v>1491</v>
      </c>
      <c r="B394" t="s">
        <v>79</v>
      </c>
      <c r="C394" t="s">
        <v>1615</v>
      </c>
      <c r="D394" t="s">
        <v>1498</v>
      </c>
      <c r="E394" t="s">
        <v>388</v>
      </c>
      <c r="F394" t="s">
        <v>1499</v>
      </c>
      <c r="G394" t="s">
        <v>1500</v>
      </c>
      <c r="H394" t="s">
        <v>1495</v>
      </c>
      <c r="I394" t="s">
        <v>1496</v>
      </c>
      <c r="J394">
        <v>415</v>
      </c>
      <c r="K394">
        <v>283.89</v>
      </c>
      <c r="L394">
        <v>131.11000000000001</v>
      </c>
      <c r="M394">
        <v>0.315927711</v>
      </c>
      <c r="N394">
        <v>30</v>
      </c>
      <c r="O394">
        <v>0</v>
      </c>
      <c r="P394">
        <v>0.10053979026816595</v>
      </c>
      <c r="Q394">
        <v>295.01286260000001</v>
      </c>
      <c r="R394" t="s">
        <v>1502</v>
      </c>
      <c r="T394" t="s">
        <v>1503</v>
      </c>
      <c r="U394">
        <v>0</v>
      </c>
      <c r="V394">
        <v>295.01286261751801</v>
      </c>
      <c r="W394">
        <v>0</v>
      </c>
      <c r="X394">
        <v>0</v>
      </c>
      <c r="Y394">
        <v>0</v>
      </c>
      <c r="Z394">
        <v>48.839922072130904</v>
      </c>
      <c r="AA394">
        <v>0</v>
      </c>
      <c r="AB394">
        <v>0</v>
      </c>
      <c r="AC394">
        <v>600</v>
      </c>
      <c r="AD394">
        <v>0</v>
      </c>
    </row>
    <row r="395" spans="1:30" x14ac:dyDescent="0.25">
      <c r="A395" t="s">
        <v>1491</v>
      </c>
      <c r="B395" t="s">
        <v>79</v>
      </c>
      <c r="C395" t="s">
        <v>1615</v>
      </c>
      <c r="E395" t="s">
        <v>388</v>
      </c>
      <c r="F395" t="s">
        <v>1493</v>
      </c>
      <c r="G395" t="s">
        <v>1501</v>
      </c>
      <c r="H395" t="s">
        <v>1495</v>
      </c>
      <c r="I395" t="s">
        <v>1496</v>
      </c>
      <c r="J395">
        <v>1050.3800000000001</v>
      </c>
      <c r="K395">
        <v>913.51</v>
      </c>
      <c r="L395">
        <v>136.87</v>
      </c>
      <c r="M395">
        <v>0.130305223</v>
      </c>
      <c r="N395">
        <v>30</v>
      </c>
      <c r="O395">
        <v>0</v>
      </c>
      <c r="P395">
        <v>0.10495676221496356</v>
      </c>
      <c r="Q395">
        <v>403.61238029999998</v>
      </c>
      <c r="R395" t="s">
        <v>1502</v>
      </c>
      <c r="T395" t="s">
        <v>1503</v>
      </c>
      <c r="U395">
        <v>0</v>
      </c>
      <c r="V395">
        <v>403.61238026809099</v>
      </c>
      <c r="W395">
        <v>0</v>
      </c>
      <c r="X395">
        <v>0</v>
      </c>
      <c r="Y395">
        <v>0</v>
      </c>
      <c r="Z395">
        <v>66.818771984182277</v>
      </c>
      <c r="AA395">
        <v>0</v>
      </c>
      <c r="AB395">
        <v>0</v>
      </c>
      <c r="AC395">
        <v>600</v>
      </c>
      <c r="AD395">
        <v>66.818771984182277</v>
      </c>
    </row>
    <row r="396" spans="1:30" x14ac:dyDescent="0.25">
      <c r="A396" t="s">
        <v>1491</v>
      </c>
      <c r="B396" t="s">
        <v>79</v>
      </c>
      <c r="C396" t="s">
        <v>1615</v>
      </c>
      <c r="D396" t="s">
        <v>1498</v>
      </c>
      <c r="E396" t="s">
        <v>388</v>
      </c>
      <c r="F396" t="s">
        <v>1499</v>
      </c>
      <c r="G396" t="s">
        <v>1501</v>
      </c>
      <c r="H396" t="s">
        <v>1495</v>
      </c>
      <c r="I396" t="s">
        <v>1496</v>
      </c>
      <c r="J396">
        <v>1050.3800000000001</v>
      </c>
      <c r="K396">
        <v>913.51</v>
      </c>
      <c r="L396">
        <v>136.87</v>
      </c>
      <c r="M396">
        <v>0.130305223</v>
      </c>
      <c r="N396">
        <v>30</v>
      </c>
      <c r="O396">
        <v>0</v>
      </c>
      <c r="P396">
        <v>0.10495676221496356</v>
      </c>
      <c r="Q396">
        <v>403.61238029999998</v>
      </c>
      <c r="R396" t="s">
        <v>1502</v>
      </c>
      <c r="T396" t="s">
        <v>1503</v>
      </c>
      <c r="U396">
        <v>0</v>
      </c>
      <c r="V396">
        <v>403.61238026809099</v>
      </c>
      <c r="W396">
        <v>0</v>
      </c>
      <c r="X396">
        <v>0</v>
      </c>
      <c r="Y396">
        <v>0</v>
      </c>
      <c r="Z396">
        <v>66.818771984182277</v>
      </c>
      <c r="AA396">
        <v>0</v>
      </c>
      <c r="AB396">
        <v>0</v>
      </c>
      <c r="AC396">
        <v>600</v>
      </c>
      <c r="AD396">
        <v>0</v>
      </c>
    </row>
    <row r="397" spans="1:30" x14ac:dyDescent="0.25">
      <c r="A397" t="s">
        <v>1507</v>
      </c>
      <c r="B397" t="s">
        <v>359</v>
      </c>
      <c r="C397" t="s">
        <v>359</v>
      </c>
      <c r="D397" t="s">
        <v>1616</v>
      </c>
      <c r="E397" t="s">
        <v>388</v>
      </c>
      <c r="F397" t="s">
        <v>1510</v>
      </c>
      <c r="G397" t="s">
        <v>1494</v>
      </c>
      <c r="H397" t="s">
        <v>1495</v>
      </c>
      <c r="I397" t="s">
        <v>1505</v>
      </c>
      <c r="J397">
        <v>4895.1099999999997</v>
      </c>
      <c r="K397">
        <v>3748.82</v>
      </c>
      <c r="L397">
        <v>1146.29</v>
      </c>
      <c r="M397">
        <v>0.23417042699999999</v>
      </c>
      <c r="N397">
        <v>18</v>
      </c>
      <c r="O397">
        <v>0.47699999999999998</v>
      </c>
      <c r="P397">
        <v>2E-3</v>
      </c>
      <c r="Q397">
        <v>2043.9431262718999</v>
      </c>
      <c r="R397" t="s">
        <v>809</v>
      </c>
      <c r="S397" t="s">
        <v>1497</v>
      </c>
      <c r="U397">
        <v>0</v>
      </c>
      <c r="V397">
        <v>211.22788570406601</v>
      </c>
      <c r="W397">
        <v>0</v>
      </c>
      <c r="X397">
        <v>0</v>
      </c>
      <c r="Y397">
        <v>0</v>
      </c>
      <c r="Z397">
        <v>63.368365711219802</v>
      </c>
      <c r="AA397">
        <v>0</v>
      </c>
      <c r="AB397">
        <v>0</v>
      </c>
      <c r="AC397">
        <v>1000</v>
      </c>
      <c r="AD397">
        <v>63.368365711219802</v>
      </c>
    </row>
    <row r="398" spans="1:30" x14ac:dyDescent="0.25">
      <c r="A398" t="s">
        <v>1507</v>
      </c>
      <c r="B398" t="s">
        <v>359</v>
      </c>
      <c r="C398" t="s">
        <v>359</v>
      </c>
      <c r="D398" t="s">
        <v>1616</v>
      </c>
      <c r="E398" t="s">
        <v>388</v>
      </c>
      <c r="F398" t="s">
        <v>1499</v>
      </c>
      <c r="G398" t="s">
        <v>1494</v>
      </c>
      <c r="H398" t="s">
        <v>1495</v>
      </c>
      <c r="I398" t="s">
        <v>1505</v>
      </c>
      <c r="J398">
        <v>4895.1099999999997</v>
      </c>
      <c r="K398">
        <v>3748.82</v>
      </c>
      <c r="L398">
        <v>1146.29</v>
      </c>
      <c r="M398">
        <v>0.23417042699999999</v>
      </c>
      <c r="N398">
        <v>18</v>
      </c>
      <c r="O398">
        <v>0.47699999999999998</v>
      </c>
      <c r="P398">
        <v>2E-3</v>
      </c>
      <c r="Q398">
        <v>2043.9431262718999</v>
      </c>
      <c r="R398" t="s">
        <v>809</v>
      </c>
      <c r="S398" t="s">
        <v>1497</v>
      </c>
      <c r="U398">
        <v>0</v>
      </c>
      <c r="V398">
        <v>211.22788570406601</v>
      </c>
      <c r="W398">
        <v>0</v>
      </c>
      <c r="X398">
        <v>0</v>
      </c>
      <c r="Y398">
        <v>0</v>
      </c>
      <c r="Z398">
        <v>63.368365711219802</v>
      </c>
      <c r="AA398">
        <v>0</v>
      </c>
      <c r="AB398">
        <v>0</v>
      </c>
      <c r="AC398">
        <v>1000</v>
      </c>
      <c r="AD398">
        <v>0</v>
      </c>
    </row>
    <row r="399" spans="1:30" x14ac:dyDescent="0.25">
      <c r="A399" t="s">
        <v>1507</v>
      </c>
      <c r="B399" t="s">
        <v>359</v>
      </c>
      <c r="C399" t="s">
        <v>359</v>
      </c>
      <c r="D399" t="s">
        <v>1616</v>
      </c>
      <c r="E399" t="s">
        <v>388</v>
      </c>
      <c r="F399" t="s">
        <v>1510</v>
      </c>
      <c r="G399" t="s">
        <v>1500</v>
      </c>
      <c r="H399" t="s">
        <v>1495</v>
      </c>
      <c r="I399" t="s">
        <v>1505</v>
      </c>
      <c r="J399">
        <v>4079.26</v>
      </c>
      <c r="K399">
        <v>3080.41</v>
      </c>
      <c r="L399">
        <v>998.85</v>
      </c>
      <c r="M399">
        <v>0.24486058699999999</v>
      </c>
      <c r="N399">
        <v>18</v>
      </c>
      <c r="O399">
        <v>0.41599999999999998</v>
      </c>
      <c r="P399">
        <v>2E-3</v>
      </c>
      <c r="Q399">
        <v>2219.0813428363299</v>
      </c>
      <c r="R399" t="s">
        <v>809</v>
      </c>
      <c r="S399" t="s">
        <v>1497</v>
      </c>
      <c r="U399">
        <v>0</v>
      </c>
      <c r="V399">
        <v>275.19327337101299</v>
      </c>
      <c r="W399">
        <v>0</v>
      </c>
      <c r="X399">
        <v>0</v>
      </c>
      <c r="Y399">
        <v>0</v>
      </c>
      <c r="Z399">
        <v>82.557982011303892</v>
      </c>
      <c r="AA399">
        <v>0</v>
      </c>
      <c r="AB399">
        <v>0</v>
      </c>
      <c r="AC399">
        <v>1000</v>
      </c>
      <c r="AD399">
        <v>82.557982011303892</v>
      </c>
    </row>
    <row r="400" spans="1:30" x14ac:dyDescent="0.25">
      <c r="A400" t="s">
        <v>1507</v>
      </c>
      <c r="B400" t="s">
        <v>359</v>
      </c>
      <c r="C400" t="s">
        <v>359</v>
      </c>
      <c r="D400" t="s">
        <v>1616</v>
      </c>
      <c r="E400" t="s">
        <v>388</v>
      </c>
      <c r="F400" t="s">
        <v>1499</v>
      </c>
      <c r="G400" t="s">
        <v>1500</v>
      </c>
      <c r="H400" t="s">
        <v>1495</v>
      </c>
      <c r="I400" t="s">
        <v>1505</v>
      </c>
      <c r="J400">
        <v>4079.26</v>
      </c>
      <c r="K400">
        <v>3080.41</v>
      </c>
      <c r="L400">
        <v>998.85</v>
      </c>
      <c r="M400">
        <v>0.24486058699999999</v>
      </c>
      <c r="N400">
        <v>18</v>
      </c>
      <c r="O400">
        <v>0.41599999999999998</v>
      </c>
      <c r="P400">
        <v>2E-3</v>
      </c>
      <c r="Q400">
        <v>2219.0813428363299</v>
      </c>
      <c r="R400" t="s">
        <v>809</v>
      </c>
      <c r="S400" t="s">
        <v>1497</v>
      </c>
      <c r="U400">
        <v>0</v>
      </c>
      <c r="V400">
        <v>275.19327337101299</v>
      </c>
      <c r="W400">
        <v>0</v>
      </c>
      <c r="X400">
        <v>0</v>
      </c>
      <c r="Y400">
        <v>0</v>
      </c>
      <c r="Z400">
        <v>82.557982011303892</v>
      </c>
      <c r="AA400">
        <v>0</v>
      </c>
      <c r="AB400">
        <v>0</v>
      </c>
      <c r="AC400">
        <v>1000</v>
      </c>
      <c r="AD400">
        <v>0</v>
      </c>
    </row>
    <row r="401" spans="1:30" x14ac:dyDescent="0.25">
      <c r="A401" t="s">
        <v>1507</v>
      </c>
      <c r="B401" t="s">
        <v>359</v>
      </c>
      <c r="C401" t="s">
        <v>359</v>
      </c>
      <c r="D401" t="s">
        <v>1616</v>
      </c>
      <c r="E401" t="s">
        <v>388</v>
      </c>
      <c r="F401" t="s">
        <v>1510</v>
      </c>
      <c r="G401" t="s">
        <v>1501</v>
      </c>
      <c r="H401" t="s">
        <v>1495</v>
      </c>
      <c r="I401" t="s">
        <v>1505</v>
      </c>
      <c r="J401">
        <v>4895.1099999999997</v>
      </c>
      <c r="K401">
        <v>3611.17</v>
      </c>
      <c r="L401">
        <v>1283.94</v>
      </c>
      <c r="M401">
        <v>0.26229032600000002</v>
      </c>
      <c r="N401">
        <v>18</v>
      </c>
      <c r="O401">
        <v>0.53400000000000003</v>
      </c>
      <c r="P401">
        <v>3.0000000000000001E-3</v>
      </c>
      <c r="Q401">
        <v>2289.3860519986602</v>
      </c>
      <c r="R401" t="s">
        <v>809</v>
      </c>
      <c r="S401" t="s">
        <v>1497</v>
      </c>
      <c r="U401">
        <v>0</v>
      </c>
      <c r="V401">
        <v>236.59277457787999</v>
      </c>
      <c r="W401">
        <v>0</v>
      </c>
      <c r="X401">
        <v>0</v>
      </c>
      <c r="Y401">
        <v>0</v>
      </c>
      <c r="Z401">
        <v>70.977832373363995</v>
      </c>
      <c r="AA401">
        <v>0</v>
      </c>
      <c r="AB401">
        <v>0</v>
      </c>
      <c r="AC401">
        <v>1000</v>
      </c>
      <c r="AD401">
        <v>70.977832373363995</v>
      </c>
    </row>
    <row r="402" spans="1:30" x14ac:dyDescent="0.25">
      <c r="A402" t="s">
        <v>1507</v>
      </c>
      <c r="B402" t="s">
        <v>359</v>
      </c>
      <c r="C402" t="s">
        <v>359</v>
      </c>
      <c r="D402" t="s">
        <v>1616</v>
      </c>
      <c r="E402" t="s">
        <v>388</v>
      </c>
      <c r="F402" t="s">
        <v>1499</v>
      </c>
      <c r="G402" t="s">
        <v>1501</v>
      </c>
      <c r="H402" t="s">
        <v>1495</v>
      </c>
      <c r="I402" t="s">
        <v>1505</v>
      </c>
      <c r="J402">
        <v>4895.1099999999997</v>
      </c>
      <c r="K402">
        <v>3611.17</v>
      </c>
      <c r="L402">
        <v>1283.94</v>
      </c>
      <c r="M402">
        <v>0.26229032600000002</v>
      </c>
      <c r="N402">
        <v>18</v>
      </c>
      <c r="O402">
        <v>0.53400000000000003</v>
      </c>
      <c r="P402">
        <v>3.0000000000000001E-3</v>
      </c>
      <c r="Q402">
        <v>2289.3860519986602</v>
      </c>
      <c r="R402" t="s">
        <v>809</v>
      </c>
      <c r="S402" t="s">
        <v>1497</v>
      </c>
      <c r="U402">
        <v>0</v>
      </c>
      <c r="V402">
        <v>236.59277457787999</v>
      </c>
      <c r="W402">
        <v>0</v>
      </c>
      <c r="X402">
        <v>0</v>
      </c>
      <c r="Y402">
        <v>0</v>
      </c>
      <c r="Z402">
        <v>70.977832373363995</v>
      </c>
      <c r="AA402">
        <v>0</v>
      </c>
      <c r="AB402">
        <v>0</v>
      </c>
      <c r="AC402">
        <v>1000</v>
      </c>
      <c r="AD402">
        <v>0</v>
      </c>
    </row>
    <row r="403" spans="1:30" x14ac:dyDescent="0.25">
      <c r="A403" t="s">
        <v>1507</v>
      </c>
      <c r="B403" t="s">
        <v>359</v>
      </c>
      <c r="C403" t="s">
        <v>359</v>
      </c>
      <c r="D403" t="s">
        <v>1616</v>
      </c>
      <c r="E403" t="s">
        <v>388</v>
      </c>
      <c r="F403" t="s">
        <v>1510</v>
      </c>
      <c r="G403" t="s">
        <v>1494</v>
      </c>
      <c r="H403" t="s">
        <v>1495</v>
      </c>
      <c r="I403" t="s">
        <v>1505</v>
      </c>
      <c r="J403">
        <v>2361.31</v>
      </c>
      <c r="K403">
        <v>1886.02</v>
      </c>
      <c r="L403">
        <v>475.29</v>
      </c>
      <c r="M403">
        <v>0.201282339</v>
      </c>
      <c r="N403">
        <v>18</v>
      </c>
      <c r="O403">
        <v>0</v>
      </c>
      <c r="P403">
        <v>0.83099999999999996</v>
      </c>
      <c r="Q403">
        <v>847.48687372809195</v>
      </c>
      <c r="R403" t="s">
        <v>1502</v>
      </c>
      <c r="S403" t="s">
        <v>1503</v>
      </c>
      <c r="U403">
        <v>0</v>
      </c>
      <c r="V403">
        <v>87.582114295933593</v>
      </c>
      <c r="W403">
        <v>0</v>
      </c>
      <c r="X403">
        <v>0</v>
      </c>
      <c r="Y403">
        <v>0</v>
      </c>
      <c r="Z403">
        <v>26.274634288780078</v>
      </c>
      <c r="AA403">
        <v>0</v>
      </c>
      <c r="AB403">
        <v>0</v>
      </c>
      <c r="AC403">
        <v>1000</v>
      </c>
      <c r="AD403">
        <v>26.274634288780078</v>
      </c>
    </row>
    <row r="404" spans="1:30" x14ac:dyDescent="0.25">
      <c r="A404" t="s">
        <v>1507</v>
      </c>
      <c r="B404" t="s">
        <v>359</v>
      </c>
      <c r="C404" t="s">
        <v>359</v>
      </c>
      <c r="D404" t="s">
        <v>1616</v>
      </c>
      <c r="E404" t="s">
        <v>388</v>
      </c>
      <c r="F404" t="s">
        <v>1499</v>
      </c>
      <c r="G404" t="s">
        <v>1494</v>
      </c>
      <c r="H404" t="s">
        <v>1495</v>
      </c>
      <c r="I404" t="s">
        <v>1505</v>
      </c>
      <c r="J404">
        <v>2361.31</v>
      </c>
      <c r="K404">
        <v>1886.02</v>
      </c>
      <c r="L404">
        <v>475.29</v>
      </c>
      <c r="M404">
        <v>0.201282339</v>
      </c>
      <c r="N404">
        <v>18</v>
      </c>
      <c r="O404">
        <v>0</v>
      </c>
      <c r="P404">
        <v>0.83099999999999996</v>
      </c>
      <c r="Q404">
        <v>847.48687372809195</v>
      </c>
      <c r="R404" t="s">
        <v>1502</v>
      </c>
      <c r="S404" t="s">
        <v>1503</v>
      </c>
      <c r="U404">
        <v>0</v>
      </c>
      <c r="V404">
        <v>87.582114295933593</v>
      </c>
      <c r="W404">
        <v>0</v>
      </c>
      <c r="X404">
        <v>0</v>
      </c>
      <c r="Y404">
        <v>0</v>
      </c>
      <c r="Z404">
        <v>26.274634288780078</v>
      </c>
      <c r="AA404">
        <v>0</v>
      </c>
      <c r="AB404">
        <v>0</v>
      </c>
      <c r="AC404">
        <v>1000</v>
      </c>
      <c r="AD404">
        <v>0</v>
      </c>
    </row>
    <row r="405" spans="1:30" x14ac:dyDescent="0.25">
      <c r="A405" t="s">
        <v>1507</v>
      </c>
      <c r="B405" t="s">
        <v>359</v>
      </c>
      <c r="C405" t="s">
        <v>359</v>
      </c>
      <c r="D405" t="s">
        <v>1616</v>
      </c>
      <c r="E405" t="s">
        <v>388</v>
      </c>
      <c r="F405" t="s">
        <v>1510</v>
      </c>
      <c r="G405" t="s">
        <v>1500</v>
      </c>
      <c r="H405" t="s">
        <v>1495</v>
      </c>
      <c r="I405" t="s">
        <v>1505</v>
      </c>
      <c r="J405">
        <v>1967.76</v>
      </c>
      <c r="K405">
        <v>1882.04</v>
      </c>
      <c r="L405">
        <v>85.72</v>
      </c>
      <c r="M405">
        <v>4.3562222999999997E-2</v>
      </c>
      <c r="N405">
        <v>18</v>
      </c>
      <c r="O405">
        <v>0</v>
      </c>
      <c r="P405">
        <v>0.15</v>
      </c>
      <c r="Q405">
        <v>190.43865716366801</v>
      </c>
      <c r="R405" t="s">
        <v>1502</v>
      </c>
      <c r="S405" t="s">
        <v>1503</v>
      </c>
      <c r="U405">
        <v>0</v>
      </c>
      <c r="V405">
        <v>23.616726628986601</v>
      </c>
      <c r="W405">
        <v>0</v>
      </c>
      <c r="X405">
        <v>0</v>
      </c>
      <c r="Y405">
        <v>0</v>
      </c>
      <c r="Z405">
        <v>7.0850179886959799</v>
      </c>
      <c r="AA405">
        <v>0</v>
      </c>
      <c r="AB405">
        <v>0</v>
      </c>
      <c r="AC405">
        <v>1000</v>
      </c>
      <c r="AD405">
        <v>7.0850179886959799</v>
      </c>
    </row>
    <row r="406" spans="1:30" x14ac:dyDescent="0.25">
      <c r="A406" t="s">
        <v>1507</v>
      </c>
      <c r="B406" t="s">
        <v>359</v>
      </c>
      <c r="C406" t="s">
        <v>359</v>
      </c>
      <c r="D406" t="s">
        <v>1616</v>
      </c>
      <c r="E406" t="s">
        <v>388</v>
      </c>
      <c r="F406" t="s">
        <v>1499</v>
      </c>
      <c r="G406" t="s">
        <v>1500</v>
      </c>
      <c r="H406" t="s">
        <v>1495</v>
      </c>
      <c r="I406" t="s">
        <v>1505</v>
      </c>
      <c r="J406">
        <v>1967.76</v>
      </c>
      <c r="K406">
        <v>1882.04</v>
      </c>
      <c r="L406">
        <v>85.72</v>
      </c>
      <c r="M406">
        <v>4.3562222999999997E-2</v>
      </c>
      <c r="N406">
        <v>18</v>
      </c>
      <c r="O406">
        <v>0</v>
      </c>
      <c r="P406">
        <v>0.15</v>
      </c>
      <c r="Q406">
        <v>190.43865716366801</v>
      </c>
      <c r="R406" t="s">
        <v>1502</v>
      </c>
      <c r="S406" t="s">
        <v>1503</v>
      </c>
      <c r="U406">
        <v>0</v>
      </c>
      <c r="V406">
        <v>23.616726628986601</v>
      </c>
      <c r="W406">
        <v>0</v>
      </c>
      <c r="X406">
        <v>0</v>
      </c>
      <c r="Y406">
        <v>0</v>
      </c>
      <c r="Z406">
        <v>7.0850179886959799</v>
      </c>
      <c r="AA406">
        <v>0</v>
      </c>
      <c r="AB406">
        <v>0</v>
      </c>
      <c r="AC406">
        <v>1000</v>
      </c>
      <c r="AD406">
        <v>0</v>
      </c>
    </row>
    <row r="407" spans="1:30" x14ac:dyDescent="0.25">
      <c r="A407" t="s">
        <v>1507</v>
      </c>
      <c r="B407" t="s">
        <v>359</v>
      </c>
      <c r="C407" t="s">
        <v>359</v>
      </c>
      <c r="D407" t="s">
        <v>1616</v>
      </c>
      <c r="E407" t="s">
        <v>388</v>
      </c>
      <c r="F407" t="s">
        <v>1510</v>
      </c>
      <c r="G407" t="s">
        <v>1501</v>
      </c>
      <c r="H407" t="s">
        <v>1495</v>
      </c>
      <c r="I407" t="s">
        <v>1505</v>
      </c>
      <c r="J407">
        <v>2361.31</v>
      </c>
      <c r="K407">
        <v>2023.67</v>
      </c>
      <c r="L407">
        <v>337.64</v>
      </c>
      <c r="M407">
        <v>0.142988426</v>
      </c>
      <c r="N407">
        <v>18</v>
      </c>
      <c r="O407">
        <v>0</v>
      </c>
      <c r="P407">
        <v>0.59</v>
      </c>
      <c r="Q407">
        <v>602.04394800133196</v>
      </c>
      <c r="R407" t="s">
        <v>1502</v>
      </c>
      <c r="S407" t="s">
        <v>1503</v>
      </c>
      <c r="U407">
        <v>0</v>
      </c>
      <c r="V407">
        <v>62.2172254221191</v>
      </c>
      <c r="W407">
        <v>0</v>
      </c>
      <c r="X407">
        <v>0</v>
      </c>
      <c r="Y407">
        <v>0</v>
      </c>
      <c r="Z407">
        <v>18.665167626635728</v>
      </c>
      <c r="AA407">
        <v>0</v>
      </c>
      <c r="AB407">
        <v>0</v>
      </c>
      <c r="AC407">
        <v>1000</v>
      </c>
      <c r="AD407">
        <v>18.665167626635728</v>
      </c>
    </row>
    <row r="408" spans="1:30" x14ac:dyDescent="0.25">
      <c r="A408" t="s">
        <v>1507</v>
      </c>
      <c r="B408" t="s">
        <v>359</v>
      </c>
      <c r="C408" t="s">
        <v>359</v>
      </c>
      <c r="D408" t="s">
        <v>1616</v>
      </c>
      <c r="E408" t="s">
        <v>388</v>
      </c>
      <c r="F408" t="s">
        <v>1499</v>
      </c>
      <c r="G408" t="s">
        <v>1501</v>
      </c>
      <c r="H408" t="s">
        <v>1495</v>
      </c>
      <c r="I408" t="s">
        <v>1505</v>
      </c>
      <c r="J408">
        <v>2361.31</v>
      </c>
      <c r="K408">
        <v>2023.67</v>
      </c>
      <c r="L408">
        <v>337.64</v>
      </c>
      <c r="M408">
        <v>0.142988426</v>
      </c>
      <c r="N408">
        <v>18</v>
      </c>
      <c r="O408">
        <v>0</v>
      </c>
      <c r="P408">
        <v>0.59</v>
      </c>
      <c r="Q408">
        <v>602.04394800133196</v>
      </c>
      <c r="R408" t="s">
        <v>1502</v>
      </c>
      <c r="S408" t="s">
        <v>1503</v>
      </c>
      <c r="U408">
        <v>0</v>
      </c>
      <c r="V408">
        <v>62.2172254221191</v>
      </c>
      <c r="W408">
        <v>0</v>
      </c>
      <c r="X408">
        <v>0</v>
      </c>
      <c r="Y408">
        <v>0</v>
      </c>
      <c r="Z408">
        <v>18.665167626635728</v>
      </c>
      <c r="AA408">
        <v>0</v>
      </c>
      <c r="AB408">
        <v>0</v>
      </c>
      <c r="AC408">
        <v>1000</v>
      </c>
      <c r="AD408">
        <v>0</v>
      </c>
    </row>
    <row r="409" spans="1:30" x14ac:dyDescent="0.25">
      <c r="A409" t="s">
        <v>1491</v>
      </c>
      <c r="B409" t="s">
        <v>84</v>
      </c>
      <c r="C409" t="s">
        <v>1617</v>
      </c>
      <c r="E409" t="s">
        <v>388</v>
      </c>
      <c r="F409" t="s">
        <v>1493</v>
      </c>
      <c r="G409" t="s">
        <v>1494</v>
      </c>
      <c r="H409" t="s">
        <v>1495</v>
      </c>
      <c r="I409" t="s">
        <v>1496</v>
      </c>
      <c r="J409">
        <v>5308.39</v>
      </c>
      <c r="K409">
        <v>3364.63</v>
      </c>
      <c r="L409">
        <v>1943.76</v>
      </c>
      <c r="M409">
        <v>0.36616752000000002</v>
      </c>
      <c r="N409">
        <v>30</v>
      </c>
      <c r="O409">
        <v>1.2334646639385556</v>
      </c>
      <c r="P409">
        <v>-1.7628713629338783E-3</v>
      </c>
      <c r="Q409">
        <v>965.26498930000002</v>
      </c>
      <c r="R409" t="s">
        <v>809</v>
      </c>
      <c r="T409" t="s">
        <v>1497</v>
      </c>
      <c r="U409">
        <v>0</v>
      </c>
      <c r="V409">
        <v>965.26498933324297</v>
      </c>
      <c r="W409">
        <v>0</v>
      </c>
      <c r="X409">
        <v>0</v>
      </c>
      <c r="Y409">
        <v>0</v>
      </c>
      <c r="Z409">
        <v>194.93644174827446</v>
      </c>
      <c r="AA409">
        <v>0</v>
      </c>
      <c r="AB409">
        <v>0</v>
      </c>
      <c r="AC409">
        <v>600</v>
      </c>
      <c r="AD409">
        <v>194.93644174827446</v>
      </c>
    </row>
    <row r="410" spans="1:30" x14ac:dyDescent="0.25">
      <c r="A410" t="s">
        <v>1491</v>
      </c>
      <c r="B410" t="s">
        <v>84</v>
      </c>
      <c r="C410" t="s">
        <v>1617</v>
      </c>
      <c r="D410" t="s">
        <v>1498</v>
      </c>
      <c r="E410" t="s">
        <v>388</v>
      </c>
      <c r="F410" t="s">
        <v>1499</v>
      </c>
      <c r="G410" t="s">
        <v>1494</v>
      </c>
      <c r="H410" t="s">
        <v>1495</v>
      </c>
      <c r="I410" t="s">
        <v>1496</v>
      </c>
      <c r="J410">
        <v>5308.39</v>
      </c>
      <c r="K410">
        <v>3364.63</v>
      </c>
      <c r="L410">
        <v>1943.76</v>
      </c>
      <c r="M410">
        <v>0.36616752000000002</v>
      </c>
      <c r="N410">
        <v>30</v>
      </c>
      <c r="O410">
        <v>1.2334646639385556</v>
      </c>
      <c r="P410">
        <v>-1.7628713629338783E-3</v>
      </c>
      <c r="Q410">
        <v>965.26498930000002</v>
      </c>
      <c r="R410" t="s">
        <v>809</v>
      </c>
      <c r="T410" t="s">
        <v>1497</v>
      </c>
      <c r="U410">
        <v>0</v>
      </c>
      <c r="V410">
        <v>965.26498933324297</v>
      </c>
      <c r="W410">
        <v>0</v>
      </c>
      <c r="X410">
        <v>0</v>
      </c>
      <c r="Y410">
        <v>0</v>
      </c>
      <c r="Z410">
        <v>194.93644174827446</v>
      </c>
      <c r="AA410">
        <v>0</v>
      </c>
      <c r="AB410">
        <v>0</v>
      </c>
      <c r="AC410">
        <v>600</v>
      </c>
      <c r="AD410">
        <v>0</v>
      </c>
    </row>
    <row r="411" spans="1:30" x14ac:dyDescent="0.25">
      <c r="A411" t="s">
        <v>1491</v>
      </c>
      <c r="B411" t="s">
        <v>84</v>
      </c>
      <c r="C411" t="s">
        <v>1617</v>
      </c>
      <c r="E411" t="s">
        <v>388</v>
      </c>
      <c r="F411" t="s">
        <v>1493</v>
      </c>
      <c r="G411" t="s">
        <v>1500</v>
      </c>
      <c r="H411" t="s">
        <v>1495</v>
      </c>
      <c r="I411" t="s">
        <v>1496</v>
      </c>
      <c r="J411">
        <v>4413.3500000000004</v>
      </c>
      <c r="K411">
        <v>2774.98</v>
      </c>
      <c r="L411">
        <v>1638.37</v>
      </c>
      <c r="M411">
        <v>0.37123047100000001</v>
      </c>
      <c r="N411">
        <v>30</v>
      </c>
      <c r="O411">
        <v>1.039671307906846</v>
      </c>
      <c r="P411">
        <v>-1.4859013226375573E-3</v>
      </c>
      <c r="Q411">
        <v>714.9254823</v>
      </c>
      <c r="R411" t="s">
        <v>809</v>
      </c>
      <c r="T411" t="s">
        <v>1497</v>
      </c>
      <c r="U411">
        <v>0</v>
      </c>
      <c r="V411">
        <v>714.92548225773203</v>
      </c>
      <c r="W411">
        <v>0</v>
      </c>
      <c r="X411">
        <v>0</v>
      </c>
      <c r="Y411">
        <v>0</v>
      </c>
      <c r="Z411">
        <v>144.38007300229322</v>
      </c>
      <c r="AA411">
        <v>0</v>
      </c>
      <c r="AB411">
        <v>0</v>
      </c>
      <c r="AC411">
        <v>600</v>
      </c>
      <c r="AD411">
        <v>144.38007300229322</v>
      </c>
    </row>
    <row r="412" spans="1:30" x14ac:dyDescent="0.25">
      <c r="A412" t="s">
        <v>1491</v>
      </c>
      <c r="B412" t="s">
        <v>84</v>
      </c>
      <c r="C412" t="s">
        <v>1617</v>
      </c>
      <c r="D412" t="s">
        <v>1498</v>
      </c>
      <c r="E412" t="s">
        <v>388</v>
      </c>
      <c r="F412" t="s">
        <v>1499</v>
      </c>
      <c r="G412" t="s">
        <v>1500</v>
      </c>
      <c r="H412" t="s">
        <v>1495</v>
      </c>
      <c r="I412" t="s">
        <v>1496</v>
      </c>
      <c r="J412">
        <v>4413.3500000000004</v>
      </c>
      <c r="K412">
        <v>2774.98</v>
      </c>
      <c r="L412">
        <v>1638.37</v>
      </c>
      <c r="M412">
        <v>0.37123047100000001</v>
      </c>
      <c r="N412">
        <v>30</v>
      </c>
      <c r="O412">
        <v>1.039671307906846</v>
      </c>
      <c r="P412">
        <v>-1.4859013226375573E-3</v>
      </c>
      <c r="Q412">
        <v>714.9254823</v>
      </c>
      <c r="R412" t="s">
        <v>809</v>
      </c>
      <c r="T412" t="s">
        <v>1497</v>
      </c>
      <c r="U412">
        <v>0</v>
      </c>
      <c r="V412">
        <v>714.92548225773203</v>
      </c>
      <c r="W412">
        <v>0</v>
      </c>
      <c r="X412">
        <v>0</v>
      </c>
      <c r="Y412">
        <v>0</v>
      </c>
      <c r="Z412">
        <v>144.38007300229322</v>
      </c>
      <c r="AA412">
        <v>0</v>
      </c>
      <c r="AB412">
        <v>0</v>
      </c>
      <c r="AC412">
        <v>600</v>
      </c>
      <c r="AD412">
        <v>0</v>
      </c>
    </row>
    <row r="413" spans="1:30" x14ac:dyDescent="0.25">
      <c r="A413" t="s">
        <v>1491</v>
      </c>
      <c r="B413" t="s">
        <v>84</v>
      </c>
      <c r="C413" t="s">
        <v>1617</v>
      </c>
      <c r="E413" t="s">
        <v>388</v>
      </c>
      <c r="F413" t="s">
        <v>1493</v>
      </c>
      <c r="G413" t="s">
        <v>1501</v>
      </c>
      <c r="H413" t="s">
        <v>1495</v>
      </c>
      <c r="I413" t="s">
        <v>1496</v>
      </c>
      <c r="J413">
        <v>8587.8700000000008</v>
      </c>
      <c r="K413">
        <v>5884.32</v>
      </c>
      <c r="L413">
        <v>2703.55</v>
      </c>
      <c r="M413">
        <v>0.31481030799999998</v>
      </c>
      <c r="N413">
        <v>30</v>
      </c>
      <c r="O413">
        <v>1.7156096391483939</v>
      </c>
      <c r="P413">
        <v>-2.4519543941946987E-3</v>
      </c>
      <c r="Q413">
        <v>1138.185166</v>
      </c>
      <c r="R413" t="s">
        <v>809</v>
      </c>
      <c r="T413" t="s">
        <v>1497</v>
      </c>
      <c r="U413">
        <v>0</v>
      </c>
      <c r="V413">
        <v>1138.18516627196</v>
      </c>
      <c r="W413">
        <v>0</v>
      </c>
      <c r="X413">
        <v>0</v>
      </c>
      <c r="Y413">
        <v>0</v>
      </c>
      <c r="Z413">
        <v>229.85788235931292</v>
      </c>
      <c r="AA413">
        <v>0</v>
      </c>
      <c r="AB413">
        <v>0</v>
      </c>
      <c r="AC413">
        <v>600</v>
      </c>
      <c r="AD413">
        <v>229.85788235931292</v>
      </c>
    </row>
    <row r="414" spans="1:30" x14ac:dyDescent="0.25">
      <c r="A414" t="s">
        <v>1491</v>
      </c>
      <c r="B414" t="s">
        <v>84</v>
      </c>
      <c r="C414" t="s">
        <v>1617</v>
      </c>
      <c r="D414" t="s">
        <v>1498</v>
      </c>
      <c r="E414" t="s">
        <v>388</v>
      </c>
      <c r="F414" t="s">
        <v>1499</v>
      </c>
      <c r="G414" t="s">
        <v>1501</v>
      </c>
      <c r="H414" t="s">
        <v>1495</v>
      </c>
      <c r="I414" t="s">
        <v>1496</v>
      </c>
      <c r="J414">
        <v>8587.8700000000008</v>
      </c>
      <c r="K414">
        <v>5884.32</v>
      </c>
      <c r="L414">
        <v>2703.55</v>
      </c>
      <c r="M414">
        <v>0.31481030799999998</v>
      </c>
      <c r="N414">
        <v>30</v>
      </c>
      <c r="O414">
        <v>1.7156096391483939</v>
      </c>
      <c r="P414">
        <v>-2.4519543941946987E-3</v>
      </c>
      <c r="Q414">
        <v>1138.185166</v>
      </c>
      <c r="R414" t="s">
        <v>809</v>
      </c>
      <c r="T414" t="s">
        <v>1497</v>
      </c>
      <c r="U414">
        <v>0</v>
      </c>
      <c r="V414">
        <v>1138.18516627196</v>
      </c>
      <c r="W414">
        <v>0</v>
      </c>
      <c r="X414">
        <v>0</v>
      </c>
      <c r="Y414">
        <v>0</v>
      </c>
      <c r="Z414">
        <v>229.85788235931292</v>
      </c>
      <c r="AA414">
        <v>0</v>
      </c>
      <c r="AB414">
        <v>0</v>
      </c>
      <c r="AC414">
        <v>600</v>
      </c>
      <c r="AD414">
        <v>0</v>
      </c>
    </row>
    <row r="415" spans="1:30" x14ac:dyDescent="0.25">
      <c r="A415" t="s">
        <v>1491</v>
      </c>
      <c r="B415" t="s">
        <v>84</v>
      </c>
      <c r="C415" t="s">
        <v>1617</v>
      </c>
      <c r="E415" t="s">
        <v>388</v>
      </c>
      <c r="F415" t="s">
        <v>1493</v>
      </c>
      <c r="G415" t="s">
        <v>1494</v>
      </c>
      <c r="H415" t="s">
        <v>1495</v>
      </c>
      <c r="I415" t="s">
        <v>1496</v>
      </c>
      <c r="J415">
        <v>1169.69</v>
      </c>
      <c r="K415">
        <v>455.66</v>
      </c>
      <c r="L415">
        <v>714.03</v>
      </c>
      <c r="M415">
        <v>0.61044379299999996</v>
      </c>
      <c r="N415">
        <v>30</v>
      </c>
      <c r="O415">
        <v>0</v>
      </c>
      <c r="P415">
        <v>0.54754348596734437</v>
      </c>
      <c r="Q415">
        <v>354.5850107</v>
      </c>
      <c r="R415" t="s">
        <v>1502</v>
      </c>
      <c r="T415" t="s">
        <v>1503</v>
      </c>
      <c r="U415">
        <v>0</v>
      </c>
      <c r="V415">
        <v>354.58501066675598</v>
      </c>
      <c r="W415">
        <v>0</v>
      </c>
      <c r="X415">
        <v>0</v>
      </c>
      <c r="Y415">
        <v>0</v>
      </c>
      <c r="Z415">
        <v>71.60887532489609</v>
      </c>
      <c r="AA415">
        <v>0</v>
      </c>
      <c r="AB415">
        <v>0</v>
      </c>
      <c r="AC415">
        <v>600</v>
      </c>
      <c r="AD415">
        <v>71.60887532489609</v>
      </c>
    </row>
    <row r="416" spans="1:30" x14ac:dyDescent="0.25">
      <c r="A416" t="s">
        <v>1491</v>
      </c>
      <c r="B416" t="s">
        <v>84</v>
      </c>
      <c r="C416" t="s">
        <v>1617</v>
      </c>
      <c r="D416" t="s">
        <v>1498</v>
      </c>
      <c r="E416" t="s">
        <v>388</v>
      </c>
      <c r="F416" t="s">
        <v>1499</v>
      </c>
      <c r="G416" t="s">
        <v>1494</v>
      </c>
      <c r="H416" t="s">
        <v>1495</v>
      </c>
      <c r="I416" t="s">
        <v>1496</v>
      </c>
      <c r="J416">
        <v>1169.69</v>
      </c>
      <c r="K416">
        <v>455.66</v>
      </c>
      <c r="L416">
        <v>714.03</v>
      </c>
      <c r="M416">
        <v>0.61044379299999996</v>
      </c>
      <c r="N416">
        <v>30</v>
      </c>
      <c r="O416">
        <v>0</v>
      </c>
      <c r="P416">
        <v>0.54754348596734437</v>
      </c>
      <c r="Q416">
        <v>354.5850107</v>
      </c>
      <c r="R416" t="s">
        <v>1502</v>
      </c>
      <c r="T416" t="s">
        <v>1503</v>
      </c>
      <c r="U416">
        <v>0</v>
      </c>
      <c r="V416">
        <v>354.58501066675598</v>
      </c>
      <c r="W416">
        <v>0</v>
      </c>
      <c r="X416">
        <v>0</v>
      </c>
      <c r="Y416">
        <v>0</v>
      </c>
      <c r="Z416">
        <v>71.60887532489609</v>
      </c>
      <c r="AA416">
        <v>0</v>
      </c>
      <c r="AB416">
        <v>0</v>
      </c>
      <c r="AC416">
        <v>600</v>
      </c>
      <c r="AD416">
        <v>0</v>
      </c>
    </row>
    <row r="417" spans="1:30" x14ac:dyDescent="0.25">
      <c r="A417" t="s">
        <v>1491</v>
      </c>
      <c r="B417" t="s">
        <v>84</v>
      </c>
      <c r="C417" t="s">
        <v>1617</v>
      </c>
      <c r="E417" t="s">
        <v>388</v>
      </c>
      <c r="F417" t="s">
        <v>1493</v>
      </c>
      <c r="G417" t="s">
        <v>1500</v>
      </c>
      <c r="H417" t="s">
        <v>1495</v>
      </c>
      <c r="I417" t="s">
        <v>1496</v>
      </c>
      <c r="J417">
        <v>929.05</v>
      </c>
      <c r="K417">
        <v>283.89</v>
      </c>
      <c r="L417">
        <v>645.16</v>
      </c>
      <c r="M417">
        <v>0.69442979400000004</v>
      </c>
      <c r="N417">
        <v>30</v>
      </c>
      <c r="O417">
        <v>0</v>
      </c>
      <c r="P417">
        <v>0.49473153145763049</v>
      </c>
      <c r="Q417">
        <v>281.52451769999999</v>
      </c>
      <c r="R417" t="s">
        <v>1502</v>
      </c>
      <c r="T417" t="s">
        <v>1503</v>
      </c>
      <c r="U417">
        <v>0</v>
      </c>
      <c r="V417">
        <v>281.52451774226699</v>
      </c>
      <c r="W417">
        <v>0</v>
      </c>
      <c r="X417">
        <v>0</v>
      </c>
      <c r="Y417">
        <v>0</v>
      </c>
      <c r="Z417">
        <v>56.854219680633435</v>
      </c>
      <c r="AA417">
        <v>0</v>
      </c>
      <c r="AB417">
        <v>0</v>
      </c>
      <c r="AC417">
        <v>600</v>
      </c>
      <c r="AD417">
        <v>56.854219680633435</v>
      </c>
    </row>
    <row r="418" spans="1:30" x14ac:dyDescent="0.25">
      <c r="A418" t="s">
        <v>1491</v>
      </c>
      <c r="B418" t="s">
        <v>84</v>
      </c>
      <c r="C418" t="s">
        <v>1617</v>
      </c>
      <c r="D418" t="s">
        <v>1498</v>
      </c>
      <c r="E418" t="s">
        <v>388</v>
      </c>
      <c r="F418" t="s">
        <v>1499</v>
      </c>
      <c r="G418" t="s">
        <v>1500</v>
      </c>
      <c r="H418" t="s">
        <v>1495</v>
      </c>
      <c r="I418" t="s">
        <v>1496</v>
      </c>
      <c r="J418">
        <v>929.05</v>
      </c>
      <c r="K418">
        <v>283.89</v>
      </c>
      <c r="L418">
        <v>645.16</v>
      </c>
      <c r="M418">
        <v>0.69442979400000004</v>
      </c>
      <c r="N418">
        <v>30</v>
      </c>
      <c r="O418">
        <v>0</v>
      </c>
      <c r="P418">
        <v>0.49473153145763049</v>
      </c>
      <c r="Q418">
        <v>281.52451769999999</v>
      </c>
      <c r="R418" t="s">
        <v>1502</v>
      </c>
      <c r="T418" t="s">
        <v>1503</v>
      </c>
      <c r="U418">
        <v>0</v>
      </c>
      <c r="V418">
        <v>281.52451774226699</v>
      </c>
      <c r="W418">
        <v>0</v>
      </c>
      <c r="X418">
        <v>0</v>
      </c>
      <c r="Y418">
        <v>0</v>
      </c>
      <c r="Z418">
        <v>56.854219680633435</v>
      </c>
      <c r="AA418">
        <v>0</v>
      </c>
      <c r="AB418">
        <v>0</v>
      </c>
      <c r="AC418">
        <v>600</v>
      </c>
      <c r="AD418">
        <v>0</v>
      </c>
    </row>
    <row r="419" spans="1:30" x14ac:dyDescent="0.25">
      <c r="A419" t="s">
        <v>1491</v>
      </c>
      <c r="B419" t="s">
        <v>84</v>
      </c>
      <c r="C419" t="s">
        <v>1617</v>
      </c>
      <c r="E419" t="s">
        <v>388</v>
      </c>
      <c r="F419" t="s">
        <v>1493</v>
      </c>
      <c r="G419" t="s">
        <v>1501</v>
      </c>
      <c r="H419" t="s">
        <v>1495</v>
      </c>
      <c r="I419" t="s">
        <v>1496</v>
      </c>
      <c r="J419">
        <v>2018.78</v>
      </c>
      <c r="K419">
        <v>913.51</v>
      </c>
      <c r="L419">
        <v>1105.27</v>
      </c>
      <c r="M419">
        <v>0.54749403100000005</v>
      </c>
      <c r="N419">
        <v>30</v>
      </c>
      <c r="O419">
        <v>0</v>
      </c>
      <c r="P419">
        <v>0.8475601707703132</v>
      </c>
      <c r="Q419">
        <v>465.31483370000001</v>
      </c>
      <c r="R419" t="s">
        <v>1502</v>
      </c>
      <c r="T419" t="s">
        <v>1503</v>
      </c>
      <c r="U419">
        <v>0</v>
      </c>
      <c r="V419">
        <v>465.31483372803098</v>
      </c>
      <c r="W419">
        <v>0</v>
      </c>
      <c r="X419">
        <v>0</v>
      </c>
      <c r="Y419">
        <v>0</v>
      </c>
      <c r="Z419">
        <v>93.970898128490163</v>
      </c>
      <c r="AA419">
        <v>0</v>
      </c>
      <c r="AB419">
        <v>0</v>
      </c>
      <c r="AC419">
        <v>600</v>
      </c>
      <c r="AD419">
        <v>93.970898128490163</v>
      </c>
    </row>
    <row r="420" spans="1:30" x14ac:dyDescent="0.25">
      <c r="A420" t="s">
        <v>1491</v>
      </c>
      <c r="B420" t="s">
        <v>84</v>
      </c>
      <c r="C420" t="s">
        <v>1617</v>
      </c>
      <c r="D420" t="s">
        <v>1498</v>
      </c>
      <c r="E420" t="s">
        <v>388</v>
      </c>
      <c r="F420" t="s">
        <v>1499</v>
      </c>
      <c r="G420" t="s">
        <v>1501</v>
      </c>
      <c r="H420" t="s">
        <v>1495</v>
      </c>
      <c r="I420" t="s">
        <v>1496</v>
      </c>
      <c r="J420">
        <v>2018.78</v>
      </c>
      <c r="K420">
        <v>913.51</v>
      </c>
      <c r="L420">
        <v>1105.27</v>
      </c>
      <c r="M420">
        <v>0.54749403100000005</v>
      </c>
      <c r="N420">
        <v>30</v>
      </c>
      <c r="O420">
        <v>0</v>
      </c>
      <c r="P420">
        <v>0.8475601707703132</v>
      </c>
      <c r="Q420">
        <v>465.31483370000001</v>
      </c>
      <c r="R420" t="s">
        <v>1502</v>
      </c>
      <c r="T420" t="s">
        <v>1503</v>
      </c>
      <c r="U420">
        <v>0</v>
      </c>
      <c r="V420">
        <v>465.31483372803098</v>
      </c>
      <c r="W420">
        <v>0</v>
      </c>
      <c r="X420">
        <v>0</v>
      </c>
      <c r="Y420">
        <v>0</v>
      </c>
      <c r="Z420">
        <v>93.970898128490163</v>
      </c>
      <c r="AA420">
        <v>0</v>
      </c>
      <c r="AB420">
        <v>0</v>
      </c>
      <c r="AC420">
        <v>600</v>
      </c>
      <c r="AD420">
        <v>0</v>
      </c>
    </row>
    <row r="421" spans="1:30" x14ac:dyDescent="0.25">
      <c r="A421" t="s">
        <v>1491</v>
      </c>
      <c r="B421" t="s">
        <v>87</v>
      </c>
      <c r="C421" t="s">
        <v>1618</v>
      </c>
      <c r="E421" t="s">
        <v>388</v>
      </c>
      <c r="F421" t="s">
        <v>1493</v>
      </c>
      <c r="G421" t="s">
        <v>1494</v>
      </c>
      <c r="H421" t="s">
        <v>1495</v>
      </c>
      <c r="I421" t="s">
        <v>1496</v>
      </c>
      <c r="J421">
        <v>2275.5</v>
      </c>
      <c r="K421">
        <v>2199.3000000000002</v>
      </c>
      <c r="L421">
        <v>76.2</v>
      </c>
      <c r="M421">
        <v>3.3487146000000002E-2</v>
      </c>
      <c r="N421">
        <v>30</v>
      </c>
      <c r="O421">
        <v>4.8354738955487274E-2</v>
      </c>
      <c r="P421">
        <v>-6.9108736601000914E-5</v>
      </c>
      <c r="Q421">
        <v>186.25650809999999</v>
      </c>
      <c r="R421" t="s">
        <v>809</v>
      </c>
      <c r="T421" t="s">
        <v>1497</v>
      </c>
      <c r="U421">
        <v>0</v>
      </c>
      <c r="V421">
        <v>186.256508067852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</row>
    <row r="422" spans="1:30" x14ac:dyDescent="0.25">
      <c r="A422" t="s">
        <v>1491</v>
      </c>
      <c r="B422" t="s">
        <v>87</v>
      </c>
      <c r="C422" t="s">
        <v>1618</v>
      </c>
      <c r="D422" t="s">
        <v>1498</v>
      </c>
      <c r="E422" t="s">
        <v>388</v>
      </c>
      <c r="F422" t="s">
        <v>1499</v>
      </c>
      <c r="G422" t="s">
        <v>1494</v>
      </c>
      <c r="H422" t="s">
        <v>1495</v>
      </c>
      <c r="I422" t="s">
        <v>1496</v>
      </c>
      <c r="J422">
        <v>2275.5</v>
      </c>
      <c r="K422">
        <v>2199.3000000000002</v>
      </c>
      <c r="L422">
        <v>76.2</v>
      </c>
      <c r="M422">
        <v>3.3487146000000002E-2</v>
      </c>
      <c r="N422">
        <v>30</v>
      </c>
      <c r="O422">
        <v>4.8354738955487274E-2</v>
      </c>
      <c r="P422">
        <v>-6.9108736601000914E-5</v>
      </c>
      <c r="Q422">
        <v>186.25650809999999</v>
      </c>
      <c r="R422" t="s">
        <v>809</v>
      </c>
      <c r="T422" t="s">
        <v>1497</v>
      </c>
      <c r="U422">
        <v>0</v>
      </c>
      <c r="V422">
        <v>186.256508067852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</row>
    <row r="423" spans="1:30" x14ac:dyDescent="0.25">
      <c r="A423" t="s">
        <v>1491</v>
      </c>
      <c r="B423" t="s">
        <v>87</v>
      </c>
      <c r="C423" t="s">
        <v>1618</v>
      </c>
      <c r="E423" t="s">
        <v>388</v>
      </c>
      <c r="F423" t="s">
        <v>1493</v>
      </c>
      <c r="G423" t="s">
        <v>1500</v>
      </c>
      <c r="H423" t="s">
        <v>1495</v>
      </c>
      <c r="I423" t="s">
        <v>1496</v>
      </c>
      <c r="J423">
        <v>1850.53</v>
      </c>
      <c r="K423">
        <v>1786.83</v>
      </c>
      <c r="L423">
        <v>63.7</v>
      </c>
      <c r="M423">
        <v>3.4422570999999999E-2</v>
      </c>
      <c r="N423">
        <v>30</v>
      </c>
      <c r="O423">
        <v>4.0422531121581881E-2</v>
      </c>
      <c r="P423">
        <v>-5.7772001594275041E-5</v>
      </c>
      <c r="Q423">
        <v>125.1359216</v>
      </c>
      <c r="R423" t="s">
        <v>809</v>
      </c>
      <c r="T423" t="s">
        <v>1497</v>
      </c>
      <c r="U423">
        <v>0</v>
      </c>
      <c r="V423">
        <v>125.135921603171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</row>
    <row r="424" spans="1:30" x14ac:dyDescent="0.25">
      <c r="A424" t="s">
        <v>1491</v>
      </c>
      <c r="B424" t="s">
        <v>87</v>
      </c>
      <c r="C424" t="s">
        <v>1618</v>
      </c>
      <c r="D424" t="s">
        <v>1498</v>
      </c>
      <c r="E424" t="s">
        <v>388</v>
      </c>
      <c r="F424" t="s">
        <v>1499</v>
      </c>
      <c r="G424" t="s">
        <v>1500</v>
      </c>
      <c r="H424" t="s">
        <v>1495</v>
      </c>
      <c r="I424" t="s">
        <v>1496</v>
      </c>
      <c r="J424">
        <v>1850.53</v>
      </c>
      <c r="K424">
        <v>1786.83</v>
      </c>
      <c r="L424">
        <v>63.7</v>
      </c>
      <c r="M424">
        <v>3.4422570999999999E-2</v>
      </c>
      <c r="N424">
        <v>30</v>
      </c>
      <c r="O424">
        <v>4.0422531121581881E-2</v>
      </c>
      <c r="P424">
        <v>-5.7772001594275041E-5</v>
      </c>
      <c r="Q424">
        <v>125.1359216</v>
      </c>
      <c r="R424" t="s">
        <v>809</v>
      </c>
      <c r="T424" t="s">
        <v>1497</v>
      </c>
      <c r="U424">
        <v>0</v>
      </c>
      <c r="V424">
        <v>125.135921603171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</row>
    <row r="425" spans="1:30" x14ac:dyDescent="0.25">
      <c r="A425" t="s">
        <v>1491</v>
      </c>
      <c r="B425" t="s">
        <v>87</v>
      </c>
      <c r="C425" t="s">
        <v>1618</v>
      </c>
      <c r="E425" t="s">
        <v>388</v>
      </c>
      <c r="F425" t="s">
        <v>1493</v>
      </c>
      <c r="G425" t="s">
        <v>1501</v>
      </c>
      <c r="H425" t="s">
        <v>1495</v>
      </c>
      <c r="I425" t="s">
        <v>1496</v>
      </c>
      <c r="J425">
        <v>4015.24</v>
      </c>
      <c r="K425">
        <v>3953.69</v>
      </c>
      <c r="L425">
        <v>61.55</v>
      </c>
      <c r="M425">
        <v>1.5329096E-2</v>
      </c>
      <c r="N425">
        <v>30</v>
      </c>
      <c r="O425">
        <v>3.9058191374150147E-2</v>
      </c>
      <c r="P425">
        <v>-5.5822083173118188E-5</v>
      </c>
      <c r="Q425">
        <v>350.53660239999999</v>
      </c>
      <c r="R425" t="s">
        <v>809</v>
      </c>
      <c r="T425" t="s">
        <v>1497</v>
      </c>
      <c r="U425">
        <v>0</v>
      </c>
      <c r="V425">
        <v>350.53660239625401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</row>
    <row r="426" spans="1:30" x14ac:dyDescent="0.25">
      <c r="A426" t="s">
        <v>1491</v>
      </c>
      <c r="B426" t="s">
        <v>87</v>
      </c>
      <c r="C426" t="s">
        <v>1618</v>
      </c>
      <c r="D426" t="s">
        <v>1498</v>
      </c>
      <c r="E426" t="s">
        <v>388</v>
      </c>
      <c r="F426" t="s">
        <v>1499</v>
      </c>
      <c r="G426" t="s">
        <v>1501</v>
      </c>
      <c r="H426" t="s">
        <v>1495</v>
      </c>
      <c r="I426" t="s">
        <v>1496</v>
      </c>
      <c r="J426">
        <v>4015.24</v>
      </c>
      <c r="K426">
        <v>3953.69</v>
      </c>
      <c r="L426">
        <v>61.55</v>
      </c>
      <c r="M426">
        <v>1.5329096E-2</v>
      </c>
      <c r="N426">
        <v>30</v>
      </c>
      <c r="O426">
        <v>3.9058191374150147E-2</v>
      </c>
      <c r="P426">
        <v>-5.5822083173118188E-5</v>
      </c>
      <c r="Q426">
        <v>350.53660239999999</v>
      </c>
      <c r="R426" t="s">
        <v>809</v>
      </c>
      <c r="T426" t="s">
        <v>1497</v>
      </c>
      <c r="U426">
        <v>0</v>
      </c>
      <c r="V426">
        <v>350.53660239625401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</row>
    <row r="427" spans="1:30" x14ac:dyDescent="0.25">
      <c r="A427" t="s">
        <v>1491</v>
      </c>
      <c r="B427" t="s">
        <v>87</v>
      </c>
      <c r="C427" t="s">
        <v>1618</v>
      </c>
      <c r="E427" t="s">
        <v>388</v>
      </c>
      <c r="F427" t="s">
        <v>1493</v>
      </c>
      <c r="G427" t="s">
        <v>1494</v>
      </c>
      <c r="H427" t="s">
        <v>1495</v>
      </c>
      <c r="I427" t="s">
        <v>1496</v>
      </c>
      <c r="J427">
        <v>1235.8399999999999</v>
      </c>
      <c r="K427">
        <v>1070.3399999999999</v>
      </c>
      <c r="L427">
        <v>165.5</v>
      </c>
      <c r="M427">
        <v>0.133917012</v>
      </c>
      <c r="N427">
        <v>30</v>
      </c>
      <c r="O427">
        <v>0</v>
      </c>
      <c r="P427">
        <v>0.12691125992968852</v>
      </c>
      <c r="Q427">
        <v>404.5334919</v>
      </c>
      <c r="R427" t="s">
        <v>1502</v>
      </c>
      <c r="T427" t="s">
        <v>1503</v>
      </c>
      <c r="U427">
        <v>0</v>
      </c>
      <c r="V427">
        <v>404.533491932147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</row>
    <row r="428" spans="1:30" x14ac:dyDescent="0.25">
      <c r="A428" t="s">
        <v>1491</v>
      </c>
      <c r="B428" t="s">
        <v>87</v>
      </c>
      <c r="C428" t="s">
        <v>1618</v>
      </c>
      <c r="D428" t="s">
        <v>1498</v>
      </c>
      <c r="E428" t="s">
        <v>388</v>
      </c>
      <c r="F428" t="s">
        <v>1499</v>
      </c>
      <c r="G428" t="s">
        <v>1494</v>
      </c>
      <c r="H428" t="s">
        <v>1495</v>
      </c>
      <c r="I428" t="s">
        <v>1496</v>
      </c>
      <c r="J428">
        <v>1235.8399999999999</v>
      </c>
      <c r="K428">
        <v>1070.3399999999999</v>
      </c>
      <c r="L428">
        <v>165.5</v>
      </c>
      <c r="M428">
        <v>0.133917012</v>
      </c>
      <c r="N428">
        <v>30</v>
      </c>
      <c r="O428">
        <v>0</v>
      </c>
      <c r="P428">
        <v>0.12691125992968852</v>
      </c>
      <c r="Q428">
        <v>404.5334919</v>
      </c>
      <c r="R428" t="s">
        <v>1502</v>
      </c>
      <c r="T428" t="s">
        <v>1503</v>
      </c>
      <c r="U428">
        <v>0</v>
      </c>
      <c r="V428">
        <v>404.533491932147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</row>
    <row r="429" spans="1:30" x14ac:dyDescent="0.25">
      <c r="A429" t="s">
        <v>1491</v>
      </c>
      <c r="B429" t="s">
        <v>87</v>
      </c>
      <c r="C429" t="s">
        <v>1618</v>
      </c>
      <c r="E429" t="s">
        <v>388</v>
      </c>
      <c r="F429" t="s">
        <v>1493</v>
      </c>
      <c r="G429" t="s">
        <v>1500</v>
      </c>
      <c r="H429" t="s">
        <v>1495</v>
      </c>
      <c r="I429" t="s">
        <v>1496</v>
      </c>
      <c r="J429">
        <v>849.75</v>
      </c>
      <c r="K429">
        <v>686.4</v>
      </c>
      <c r="L429">
        <v>163.35</v>
      </c>
      <c r="M429">
        <v>0.19223301000000001</v>
      </c>
      <c r="N429">
        <v>30</v>
      </c>
      <c r="O429">
        <v>0</v>
      </c>
      <c r="P429">
        <v>0.12526256380371373</v>
      </c>
      <c r="Q429">
        <v>320.89407840000001</v>
      </c>
      <c r="R429" t="s">
        <v>1502</v>
      </c>
      <c r="T429" t="s">
        <v>1503</v>
      </c>
      <c r="U429">
        <v>0</v>
      </c>
      <c r="V429">
        <v>320.89407839682798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</row>
    <row r="430" spans="1:30" x14ac:dyDescent="0.25">
      <c r="A430" t="s">
        <v>1491</v>
      </c>
      <c r="B430" t="s">
        <v>87</v>
      </c>
      <c r="C430" t="s">
        <v>1618</v>
      </c>
      <c r="D430" t="s">
        <v>1498</v>
      </c>
      <c r="E430" t="s">
        <v>388</v>
      </c>
      <c r="F430" t="s">
        <v>1499</v>
      </c>
      <c r="G430" t="s">
        <v>1500</v>
      </c>
      <c r="H430" t="s">
        <v>1495</v>
      </c>
      <c r="I430" t="s">
        <v>1496</v>
      </c>
      <c r="J430">
        <v>849.75</v>
      </c>
      <c r="K430">
        <v>686.4</v>
      </c>
      <c r="L430">
        <v>163.35</v>
      </c>
      <c r="M430">
        <v>0.19223301000000001</v>
      </c>
      <c r="N430">
        <v>30</v>
      </c>
      <c r="O430">
        <v>0</v>
      </c>
      <c r="P430">
        <v>0.12526256380371373</v>
      </c>
      <c r="Q430">
        <v>320.89407840000001</v>
      </c>
      <c r="R430" t="s">
        <v>1502</v>
      </c>
      <c r="T430" t="s">
        <v>1503</v>
      </c>
      <c r="U430">
        <v>0</v>
      </c>
      <c r="V430">
        <v>320.89407839682798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</row>
    <row r="431" spans="1:30" x14ac:dyDescent="0.25">
      <c r="A431" t="s">
        <v>1491</v>
      </c>
      <c r="B431" t="s">
        <v>87</v>
      </c>
      <c r="C431" t="s">
        <v>1618</v>
      </c>
      <c r="E431" t="s">
        <v>388</v>
      </c>
      <c r="F431" t="s">
        <v>1493</v>
      </c>
      <c r="G431" t="s">
        <v>1501</v>
      </c>
      <c r="H431" t="s">
        <v>1495</v>
      </c>
      <c r="I431" t="s">
        <v>1496</v>
      </c>
      <c r="J431">
        <v>2177.61</v>
      </c>
      <c r="K431">
        <v>2113.13</v>
      </c>
      <c r="L431">
        <v>64.48</v>
      </c>
      <c r="M431">
        <v>2.9610444E-2</v>
      </c>
      <c r="N431">
        <v>30</v>
      </c>
      <c r="O431">
        <v>0</v>
      </c>
      <c r="P431">
        <v>4.9445547071095566E-2</v>
      </c>
      <c r="Q431">
        <v>367.2233976</v>
      </c>
      <c r="R431" t="s">
        <v>1502</v>
      </c>
      <c r="T431" t="s">
        <v>1503</v>
      </c>
      <c r="U431">
        <v>0</v>
      </c>
      <c r="V431">
        <v>367.22339760374598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</row>
    <row r="432" spans="1:30" x14ac:dyDescent="0.25">
      <c r="A432" t="s">
        <v>1491</v>
      </c>
      <c r="B432" t="s">
        <v>87</v>
      </c>
      <c r="C432" t="s">
        <v>1618</v>
      </c>
      <c r="D432" t="s">
        <v>1498</v>
      </c>
      <c r="E432" t="s">
        <v>388</v>
      </c>
      <c r="F432" t="s">
        <v>1499</v>
      </c>
      <c r="G432" t="s">
        <v>1501</v>
      </c>
      <c r="H432" t="s">
        <v>1495</v>
      </c>
      <c r="I432" t="s">
        <v>1496</v>
      </c>
      <c r="J432">
        <v>2177.61</v>
      </c>
      <c r="K432">
        <v>2113.13</v>
      </c>
      <c r="L432">
        <v>64.48</v>
      </c>
      <c r="M432">
        <v>2.9610444E-2</v>
      </c>
      <c r="N432">
        <v>30</v>
      </c>
      <c r="O432">
        <v>0</v>
      </c>
      <c r="P432">
        <v>4.9445547071095566E-2</v>
      </c>
      <c r="Q432">
        <v>367.2233976</v>
      </c>
      <c r="R432" t="s">
        <v>1502</v>
      </c>
      <c r="T432" t="s">
        <v>1503</v>
      </c>
      <c r="U432">
        <v>0</v>
      </c>
      <c r="V432">
        <v>367.22339760374598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</row>
    <row r="433" spans="1:30" x14ac:dyDescent="0.25">
      <c r="A433" t="s">
        <v>1507</v>
      </c>
      <c r="B433" t="s">
        <v>94</v>
      </c>
      <c r="C433" t="s">
        <v>94</v>
      </c>
      <c r="D433" t="s">
        <v>1619</v>
      </c>
      <c r="E433" t="s">
        <v>388</v>
      </c>
      <c r="F433" t="s">
        <v>1510</v>
      </c>
      <c r="G433" t="s">
        <v>1494</v>
      </c>
      <c r="H433" t="s">
        <v>1495</v>
      </c>
      <c r="I433" t="s">
        <v>1620</v>
      </c>
      <c r="J433">
        <v>4895.1099999999997</v>
      </c>
      <c r="K433">
        <v>3059.45</v>
      </c>
      <c r="L433">
        <v>1835.66</v>
      </c>
      <c r="M433">
        <v>0.37499872299999998</v>
      </c>
      <c r="N433">
        <v>18</v>
      </c>
      <c r="O433">
        <v>0.76400000000000001</v>
      </c>
      <c r="P433">
        <v>4.0000000000000001E-3</v>
      </c>
      <c r="Q433">
        <v>10008</v>
      </c>
      <c r="R433" t="s">
        <v>809</v>
      </c>
      <c r="S433" t="s">
        <v>1497</v>
      </c>
      <c r="U433">
        <v>0</v>
      </c>
      <c r="V433">
        <v>10008</v>
      </c>
      <c r="W433">
        <v>0</v>
      </c>
      <c r="X433">
        <v>0</v>
      </c>
      <c r="Y433">
        <v>0</v>
      </c>
      <c r="Z433">
        <v>3002.4</v>
      </c>
      <c r="AA433">
        <v>0</v>
      </c>
      <c r="AB433">
        <v>0</v>
      </c>
      <c r="AC433">
        <v>600</v>
      </c>
      <c r="AD433">
        <v>600</v>
      </c>
    </row>
    <row r="434" spans="1:30" x14ac:dyDescent="0.25">
      <c r="A434" t="s">
        <v>1507</v>
      </c>
      <c r="B434" t="s">
        <v>94</v>
      </c>
      <c r="C434" t="s">
        <v>94</v>
      </c>
      <c r="D434" t="s">
        <v>1619</v>
      </c>
      <c r="E434" t="s">
        <v>388</v>
      </c>
      <c r="F434" t="s">
        <v>1499</v>
      </c>
      <c r="G434" t="s">
        <v>1494</v>
      </c>
      <c r="H434" t="s">
        <v>1495</v>
      </c>
      <c r="I434" t="s">
        <v>1620</v>
      </c>
      <c r="J434">
        <v>4895.1099999999997</v>
      </c>
      <c r="K434">
        <v>3059.45</v>
      </c>
      <c r="L434">
        <v>1835.66</v>
      </c>
      <c r="M434">
        <v>0.37499872299999998</v>
      </c>
      <c r="N434">
        <v>18</v>
      </c>
      <c r="O434">
        <v>0.76400000000000001</v>
      </c>
      <c r="P434">
        <v>4.0000000000000001E-3</v>
      </c>
      <c r="Q434">
        <v>10008</v>
      </c>
      <c r="R434" t="s">
        <v>809</v>
      </c>
      <c r="S434" t="s">
        <v>1497</v>
      </c>
      <c r="U434">
        <v>0</v>
      </c>
      <c r="V434">
        <v>10008</v>
      </c>
      <c r="W434">
        <v>0</v>
      </c>
      <c r="X434">
        <v>0</v>
      </c>
      <c r="Y434">
        <v>0</v>
      </c>
      <c r="Z434">
        <v>3002.4</v>
      </c>
      <c r="AA434">
        <v>0</v>
      </c>
      <c r="AB434">
        <v>0</v>
      </c>
      <c r="AC434">
        <v>600</v>
      </c>
      <c r="AD434">
        <v>0</v>
      </c>
    </row>
    <row r="435" spans="1:30" x14ac:dyDescent="0.25">
      <c r="A435" t="s">
        <v>1507</v>
      </c>
      <c r="B435" t="s">
        <v>94</v>
      </c>
      <c r="C435" t="s">
        <v>94</v>
      </c>
      <c r="D435" t="s">
        <v>1619</v>
      </c>
      <c r="E435" t="s">
        <v>388</v>
      </c>
      <c r="F435" t="s">
        <v>1510</v>
      </c>
      <c r="G435" t="s">
        <v>1500</v>
      </c>
      <c r="H435" t="s">
        <v>1495</v>
      </c>
      <c r="I435" t="s">
        <v>1620</v>
      </c>
      <c r="J435">
        <v>4079.26</v>
      </c>
      <c r="K435">
        <v>2549.54</v>
      </c>
      <c r="L435">
        <v>1529.72</v>
      </c>
      <c r="M435">
        <v>0.37499938700000002</v>
      </c>
      <c r="N435">
        <v>18</v>
      </c>
      <c r="O435">
        <v>0.63600000000000001</v>
      </c>
      <c r="P435">
        <v>3.0000000000000001E-3</v>
      </c>
      <c r="Q435">
        <v>8340</v>
      </c>
      <c r="R435" t="s">
        <v>809</v>
      </c>
      <c r="S435" t="s">
        <v>1497</v>
      </c>
      <c r="U435">
        <v>0</v>
      </c>
      <c r="V435">
        <v>8340</v>
      </c>
      <c r="W435">
        <v>0</v>
      </c>
      <c r="X435">
        <v>0</v>
      </c>
      <c r="Y435">
        <v>0</v>
      </c>
      <c r="Z435">
        <v>2502</v>
      </c>
      <c r="AA435">
        <v>0</v>
      </c>
      <c r="AB435">
        <v>0</v>
      </c>
      <c r="AC435">
        <v>600</v>
      </c>
      <c r="AD435">
        <v>600</v>
      </c>
    </row>
    <row r="436" spans="1:30" x14ac:dyDescent="0.25">
      <c r="A436" t="s">
        <v>1507</v>
      </c>
      <c r="B436" t="s">
        <v>94</v>
      </c>
      <c r="C436" t="s">
        <v>94</v>
      </c>
      <c r="D436" t="s">
        <v>1619</v>
      </c>
      <c r="E436" t="s">
        <v>388</v>
      </c>
      <c r="F436" t="s">
        <v>1499</v>
      </c>
      <c r="G436" t="s">
        <v>1500</v>
      </c>
      <c r="H436" t="s">
        <v>1495</v>
      </c>
      <c r="I436" t="s">
        <v>1620</v>
      </c>
      <c r="J436">
        <v>4079.26</v>
      </c>
      <c r="K436">
        <v>2549.54</v>
      </c>
      <c r="L436">
        <v>1529.72</v>
      </c>
      <c r="M436">
        <v>0.37499938700000002</v>
      </c>
      <c r="N436">
        <v>18</v>
      </c>
      <c r="O436">
        <v>0.63600000000000001</v>
      </c>
      <c r="P436">
        <v>3.0000000000000001E-3</v>
      </c>
      <c r="Q436">
        <v>8340</v>
      </c>
      <c r="R436" t="s">
        <v>809</v>
      </c>
      <c r="S436" t="s">
        <v>1497</v>
      </c>
      <c r="U436">
        <v>0</v>
      </c>
      <c r="V436">
        <v>8340</v>
      </c>
      <c r="W436">
        <v>0</v>
      </c>
      <c r="X436">
        <v>0</v>
      </c>
      <c r="Y436">
        <v>0</v>
      </c>
      <c r="Z436">
        <v>2502</v>
      </c>
      <c r="AA436">
        <v>0</v>
      </c>
      <c r="AB436">
        <v>0</v>
      </c>
      <c r="AC436">
        <v>600</v>
      </c>
      <c r="AD436">
        <v>0</v>
      </c>
    </row>
    <row r="437" spans="1:30" x14ac:dyDescent="0.25">
      <c r="A437" t="s">
        <v>1507</v>
      </c>
      <c r="B437" t="s">
        <v>94</v>
      </c>
      <c r="C437" t="s">
        <v>94</v>
      </c>
      <c r="D437" t="s">
        <v>1619</v>
      </c>
      <c r="E437" t="s">
        <v>388</v>
      </c>
      <c r="F437" t="s">
        <v>1510</v>
      </c>
      <c r="G437" t="s">
        <v>1501</v>
      </c>
      <c r="H437" t="s">
        <v>1495</v>
      </c>
      <c r="I437" t="s">
        <v>1620</v>
      </c>
      <c r="J437">
        <v>4895.1099999999997</v>
      </c>
      <c r="K437">
        <v>3059.45</v>
      </c>
      <c r="L437">
        <v>1835.66</v>
      </c>
      <c r="M437">
        <v>0.37499872299999998</v>
      </c>
      <c r="N437">
        <v>18</v>
      </c>
      <c r="O437">
        <v>0.76400000000000001</v>
      </c>
      <c r="P437">
        <v>4.0000000000000001E-3</v>
      </c>
      <c r="Q437">
        <v>10008</v>
      </c>
      <c r="R437" t="s">
        <v>809</v>
      </c>
      <c r="S437" t="s">
        <v>1497</v>
      </c>
      <c r="U437">
        <v>0</v>
      </c>
      <c r="V437">
        <v>10008</v>
      </c>
      <c r="W437">
        <v>0</v>
      </c>
      <c r="X437">
        <v>0</v>
      </c>
      <c r="Y437">
        <v>0</v>
      </c>
      <c r="Z437">
        <v>3002.4</v>
      </c>
      <c r="AA437">
        <v>0</v>
      </c>
      <c r="AB437">
        <v>0</v>
      </c>
      <c r="AC437">
        <v>600</v>
      </c>
      <c r="AD437">
        <v>600</v>
      </c>
    </row>
    <row r="438" spans="1:30" x14ac:dyDescent="0.25">
      <c r="A438" t="s">
        <v>1507</v>
      </c>
      <c r="B438" t="s">
        <v>94</v>
      </c>
      <c r="C438" t="s">
        <v>94</v>
      </c>
      <c r="D438" t="s">
        <v>1619</v>
      </c>
      <c r="E438" t="s">
        <v>388</v>
      </c>
      <c r="F438" t="s">
        <v>1499</v>
      </c>
      <c r="G438" t="s">
        <v>1501</v>
      </c>
      <c r="H438" t="s">
        <v>1495</v>
      </c>
      <c r="I438" t="s">
        <v>1620</v>
      </c>
      <c r="J438">
        <v>4895.1099999999997</v>
      </c>
      <c r="K438">
        <v>3059.45</v>
      </c>
      <c r="L438">
        <v>1835.66</v>
      </c>
      <c r="M438">
        <v>0.37499872299999998</v>
      </c>
      <c r="N438">
        <v>18</v>
      </c>
      <c r="O438">
        <v>0.76400000000000001</v>
      </c>
      <c r="P438">
        <v>4.0000000000000001E-3</v>
      </c>
      <c r="Q438">
        <v>10008</v>
      </c>
      <c r="R438" t="s">
        <v>809</v>
      </c>
      <c r="S438" t="s">
        <v>1497</v>
      </c>
      <c r="U438">
        <v>0</v>
      </c>
      <c r="V438">
        <v>10008</v>
      </c>
      <c r="W438">
        <v>0</v>
      </c>
      <c r="X438">
        <v>0</v>
      </c>
      <c r="Y438">
        <v>0</v>
      </c>
      <c r="Z438">
        <v>3002.4</v>
      </c>
      <c r="AA438">
        <v>0</v>
      </c>
      <c r="AB438">
        <v>0</v>
      </c>
      <c r="AC438">
        <v>600</v>
      </c>
      <c r="AD438">
        <v>0</v>
      </c>
    </row>
    <row r="439" spans="1:30" x14ac:dyDescent="0.25">
      <c r="A439" t="s">
        <v>1507</v>
      </c>
      <c r="B439" t="s">
        <v>153</v>
      </c>
      <c r="C439" t="s">
        <v>1621</v>
      </c>
      <c r="D439" t="s">
        <v>1622</v>
      </c>
      <c r="E439" t="s">
        <v>388</v>
      </c>
      <c r="F439" t="s">
        <v>1510</v>
      </c>
      <c r="G439" t="s">
        <v>1494</v>
      </c>
      <c r="H439" t="s">
        <v>1495</v>
      </c>
      <c r="I439" t="s">
        <v>1505</v>
      </c>
      <c r="J439">
        <v>299.57</v>
      </c>
      <c r="K439">
        <v>171.93</v>
      </c>
      <c r="L439">
        <v>127.64</v>
      </c>
      <c r="M439">
        <v>0.42607737800000001</v>
      </c>
      <c r="N439">
        <v>6</v>
      </c>
      <c r="O439">
        <v>1.4E-2</v>
      </c>
      <c r="P439">
        <v>1.4E-2</v>
      </c>
      <c r="Q439">
        <v>0</v>
      </c>
      <c r="R439" t="s">
        <v>819</v>
      </c>
      <c r="S439" t="s">
        <v>1789</v>
      </c>
      <c r="U439">
        <v>49.99</v>
      </c>
      <c r="V439">
        <v>49.99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</row>
    <row r="440" spans="1:30" x14ac:dyDescent="0.25">
      <c r="A440" t="s">
        <v>1507</v>
      </c>
      <c r="B440" t="s">
        <v>153</v>
      </c>
      <c r="C440" t="s">
        <v>1621</v>
      </c>
      <c r="D440" t="s">
        <v>1622</v>
      </c>
      <c r="E440" t="s">
        <v>388</v>
      </c>
      <c r="F440" t="s">
        <v>1499</v>
      </c>
      <c r="G440" t="s">
        <v>1494</v>
      </c>
      <c r="H440" t="s">
        <v>1495</v>
      </c>
      <c r="I440" t="s">
        <v>1505</v>
      </c>
      <c r="J440">
        <v>299.57</v>
      </c>
      <c r="K440">
        <v>171.93</v>
      </c>
      <c r="L440">
        <v>127.64</v>
      </c>
      <c r="M440">
        <v>0.42607737800000001</v>
      </c>
      <c r="N440">
        <v>6</v>
      </c>
      <c r="O440">
        <v>1.4E-2</v>
      </c>
      <c r="P440">
        <v>1.4E-2</v>
      </c>
      <c r="Q440">
        <v>0</v>
      </c>
      <c r="R440" t="s">
        <v>819</v>
      </c>
      <c r="S440" t="s">
        <v>1789</v>
      </c>
      <c r="U440">
        <v>49.99</v>
      </c>
      <c r="V440">
        <v>49.99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</row>
    <row r="441" spans="1:30" x14ac:dyDescent="0.25">
      <c r="A441" t="s">
        <v>1507</v>
      </c>
      <c r="B441" t="s">
        <v>153</v>
      </c>
      <c r="C441" t="s">
        <v>1621</v>
      </c>
      <c r="D441" t="s">
        <v>1622</v>
      </c>
      <c r="E441" t="s">
        <v>388</v>
      </c>
      <c r="F441" t="s">
        <v>1510</v>
      </c>
      <c r="G441" t="s">
        <v>1500</v>
      </c>
      <c r="H441" t="s">
        <v>1495</v>
      </c>
      <c r="I441" t="s">
        <v>1505</v>
      </c>
      <c r="J441">
        <v>299.57</v>
      </c>
      <c r="K441">
        <v>171.93</v>
      </c>
      <c r="L441">
        <v>127.64</v>
      </c>
      <c r="M441">
        <v>0.42607737800000001</v>
      </c>
      <c r="N441">
        <v>6</v>
      </c>
      <c r="O441">
        <v>1.4E-2</v>
      </c>
      <c r="P441">
        <v>1.4E-2</v>
      </c>
      <c r="Q441">
        <v>0</v>
      </c>
      <c r="R441" t="s">
        <v>819</v>
      </c>
      <c r="S441" t="s">
        <v>1789</v>
      </c>
      <c r="U441">
        <v>49.99</v>
      </c>
      <c r="V441">
        <v>49.99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</row>
    <row r="442" spans="1:30" x14ac:dyDescent="0.25">
      <c r="A442" t="s">
        <v>1507</v>
      </c>
      <c r="B442" t="s">
        <v>153</v>
      </c>
      <c r="C442" t="s">
        <v>1621</v>
      </c>
      <c r="D442" t="s">
        <v>1622</v>
      </c>
      <c r="E442" t="s">
        <v>388</v>
      </c>
      <c r="F442" t="s">
        <v>1499</v>
      </c>
      <c r="G442" t="s">
        <v>1500</v>
      </c>
      <c r="H442" t="s">
        <v>1495</v>
      </c>
      <c r="I442" t="s">
        <v>1505</v>
      </c>
      <c r="J442">
        <v>299.57</v>
      </c>
      <c r="K442">
        <v>171.93</v>
      </c>
      <c r="L442">
        <v>127.64</v>
      </c>
      <c r="M442">
        <v>0.42607737800000001</v>
      </c>
      <c r="N442">
        <v>6</v>
      </c>
      <c r="O442">
        <v>1.4E-2</v>
      </c>
      <c r="P442">
        <v>1.4E-2</v>
      </c>
      <c r="Q442">
        <v>0</v>
      </c>
      <c r="R442" t="s">
        <v>819</v>
      </c>
      <c r="S442" t="s">
        <v>1789</v>
      </c>
      <c r="U442">
        <v>49.99</v>
      </c>
      <c r="V442">
        <v>49.99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</row>
    <row r="443" spans="1:30" x14ac:dyDescent="0.25">
      <c r="A443" t="s">
        <v>1507</v>
      </c>
      <c r="B443" t="s">
        <v>153</v>
      </c>
      <c r="C443" t="s">
        <v>1621</v>
      </c>
      <c r="D443" t="s">
        <v>1622</v>
      </c>
      <c r="E443" t="s">
        <v>388</v>
      </c>
      <c r="F443" t="s">
        <v>1510</v>
      </c>
      <c r="G443" t="s">
        <v>1501</v>
      </c>
      <c r="H443" t="s">
        <v>1495</v>
      </c>
      <c r="I443" t="s">
        <v>1505</v>
      </c>
      <c r="J443">
        <v>299.57</v>
      </c>
      <c r="K443">
        <v>171.93</v>
      </c>
      <c r="L443">
        <v>127.64</v>
      </c>
      <c r="M443">
        <v>0.42607737800000001</v>
      </c>
      <c r="N443">
        <v>6</v>
      </c>
      <c r="O443">
        <v>1.4E-2</v>
      </c>
      <c r="P443">
        <v>1.4E-2</v>
      </c>
      <c r="Q443">
        <v>0</v>
      </c>
      <c r="R443" t="s">
        <v>819</v>
      </c>
      <c r="S443" t="s">
        <v>1789</v>
      </c>
      <c r="U443">
        <v>49.99</v>
      </c>
      <c r="V443">
        <v>49.99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</row>
    <row r="444" spans="1:30" x14ac:dyDescent="0.25">
      <c r="A444" t="s">
        <v>1507</v>
      </c>
      <c r="B444" t="s">
        <v>153</v>
      </c>
      <c r="C444" t="s">
        <v>1621</v>
      </c>
      <c r="D444" t="s">
        <v>1622</v>
      </c>
      <c r="E444" t="s">
        <v>388</v>
      </c>
      <c r="F444" t="s">
        <v>1499</v>
      </c>
      <c r="G444" t="s">
        <v>1501</v>
      </c>
      <c r="H444" t="s">
        <v>1495</v>
      </c>
      <c r="I444" t="s">
        <v>1505</v>
      </c>
      <c r="J444">
        <v>299.57</v>
      </c>
      <c r="K444">
        <v>171.93</v>
      </c>
      <c r="L444">
        <v>127.64</v>
      </c>
      <c r="M444">
        <v>0.42607737800000001</v>
      </c>
      <c r="N444">
        <v>6</v>
      </c>
      <c r="O444">
        <v>1.4E-2</v>
      </c>
      <c r="P444">
        <v>1.4E-2</v>
      </c>
      <c r="Q444">
        <v>0</v>
      </c>
      <c r="R444" t="s">
        <v>819</v>
      </c>
      <c r="S444" t="s">
        <v>1789</v>
      </c>
      <c r="U444">
        <v>49.99</v>
      </c>
      <c r="V444">
        <v>49.99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</row>
    <row r="445" spans="1:30" x14ac:dyDescent="0.25">
      <c r="A445" t="s">
        <v>1491</v>
      </c>
      <c r="B445" t="s">
        <v>90</v>
      </c>
      <c r="C445" t="s">
        <v>1623</v>
      </c>
      <c r="E445" t="s">
        <v>388</v>
      </c>
      <c r="F445" t="s">
        <v>1493</v>
      </c>
      <c r="G445" t="s">
        <v>1494</v>
      </c>
      <c r="H445" t="s">
        <v>1495</v>
      </c>
      <c r="I445" t="s">
        <v>1496</v>
      </c>
      <c r="J445">
        <v>3498.47</v>
      </c>
      <c r="K445">
        <v>3364.63</v>
      </c>
      <c r="L445">
        <v>133.84</v>
      </c>
      <c r="M445">
        <v>3.8256723999999999E-2</v>
      </c>
      <c r="N445">
        <v>30</v>
      </c>
      <c r="O445">
        <v>8.4931735719191825E-2</v>
      </c>
      <c r="P445">
        <v>-1.2138468906401525E-4</v>
      </c>
      <c r="Q445">
        <v>626.31356989999995</v>
      </c>
      <c r="R445" t="s">
        <v>809</v>
      </c>
      <c r="T445" t="s">
        <v>1497</v>
      </c>
      <c r="U445">
        <v>0</v>
      </c>
      <c r="V445">
        <v>626.31356985871196</v>
      </c>
      <c r="W445">
        <v>0</v>
      </c>
      <c r="X445">
        <v>0</v>
      </c>
      <c r="Y445">
        <v>0</v>
      </c>
      <c r="Z445">
        <v>100.47113516483505</v>
      </c>
      <c r="AA445">
        <v>0</v>
      </c>
      <c r="AB445">
        <v>0</v>
      </c>
      <c r="AC445">
        <v>600</v>
      </c>
      <c r="AD445">
        <v>100.47113516483505</v>
      </c>
    </row>
    <row r="446" spans="1:30" x14ac:dyDescent="0.25">
      <c r="A446" t="s">
        <v>1491</v>
      </c>
      <c r="B446" t="s">
        <v>90</v>
      </c>
      <c r="C446" t="s">
        <v>1623</v>
      </c>
      <c r="D446" t="s">
        <v>1498</v>
      </c>
      <c r="E446" t="s">
        <v>388</v>
      </c>
      <c r="F446" t="s">
        <v>1499</v>
      </c>
      <c r="G446" t="s">
        <v>1494</v>
      </c>
      <c r="H446" t="s">
        <v>1495</v>
      </c>
      <c r="I446" t="s">
        <v>1496</v>
      </c>
      <c r="J446">
        <v>3498.47</v>
      </c>
      <c r="K446">
        <v>3364.63</v>
      </c>
      <c r="L446">
        <v>133.84</v>
      </c>
      <c r="M446">
        <v>3.8256723999999999E-2</v>
      </c>
      <c r="N446">
        <v>30</v>
      </c>
      <c r="O446">
        <v>8.4931735719191825E-2</v>
      </c>
      <c r="P446">
        <v>-1.2138468906401525E-4</v>
      </c>
      <c r="Q446">
        <v>626.31356989999995</v>
      </c>
      <c r="R446" t="s">
        <v>809</v>
      </c>
      <c r="T446" t="s">
        <v>1497</v>
      </c>
      <c r="U446">
        <v>0</v>
      </c>
      <c r="V446">
        <v>626.31356985871196</v>
      </c>
      <c r="W446">
        <v>0</v>
      </c>
      <c r="X446">
        <v>0</v>
      </c>
      <c r="Y446">
        <v>0</v>
      </c>
      <c r="Z446">
        <v>100.47113516483505</v>
      </c>
      <c r="AA446">
        <v>0</v>
      </c>
      <c r="AB446">
        <v>0</v>
      </c>
      <c r="AC446">
        <v>600</v>
      </c>
      <c r="AD446">
        <v>0</v>
      </c>
    </row>
    <row r="447" spans="1:30" x14ac:dyDescent="0.25">
      <c r="A447" t="s">
        <v>1491</v>
      </c>
      <c r="B447" t="s">
        <v>90</v>
      </c>
      <c r="C447" t="s">
        <v>1623</v>
      </c>
      <c r="E447" t="s">
        <v>388</v>
      </c>
      <c r="F447" t="s">
        <v>1493</v>
      </c>
      <c r="G447" t="s">
        <v>1500</v>
      </c>
      <c r="H447" t="s">
        <v>1495</v>
      </c>
      <c r="I447" t="s">
        <v>1496</v>
      </c>
      <c r="J447">
        <v>1229.29</v>
      </c>
      <c r="K447">
        <v>1171.3399999999999</v>
      </c>
      <c r="L447">
        <v>57.95</v>
      </c>
      <c r="M447">
        <v>4.7141032999999999E-2</v>
      </c>
      <c r="N447">
        <v>30</v>
      </c>
      <c r="O447">
        <v>3.6773715517985403E-2</v>
      </c>
      <c r="P447">
        <v>-5.2557103491181145E-5</v>
      </c>
      <c r="Q447">
        <v>316.93845649999997</v>
      </c>
      <c r="R447" t="s">
        <v>809</v>
      </c>
      <c r="T447" t="s">
        <v>1497</v>
      </c>
      <c r="U447">
        <v>0</v>
      </c>
      <c r="V447">
        <v>316.93845646438001</v>
      </c>
      <c r="W447">
        <v>0</v>
      </c>
      <c r="X447">
        <v>0</v>
      </c>
      <c r="Y447">
        <v>0</v>
      </c>
      <c r="Z447">
        <v>50.842210724494294</v>
      </c>
      <c r="AA447">
        <v>0</v>
      </c>
      <c r="AB447">
        <v>0</v>
      </c>
      <c r="AC447">
        <v>600</v>
      </c>
      <c r="AD447">
        <v>50.842210724494294</v>
      </c>
    </row>
    <row r="448" spans="1:30" x14ac:dyDescent="0.25">
      <c r="A448" t="s">
        <v>1491</v>
      </c>
      <c r="B448" t="s">
        <v>90</v>
      </c>
      <c r="C448" t="s">
        <v>1623</v>
      </c>
      <c r="D448" t="s">
        <v>1498</v>
      </c>
      <c r="E448" t="s">
        <v>388</v>
      </c>
      <c r="F448" t="s">
        <v>1499</v>
      </c>
      <c r="G448" t="s">
        <v>1500</v>
      </c>
      <c r="H448" t="s">
        <v>1495</v>
      </c>
      <c r="I448" t="s">
        <v>1496</v>
      </c>
      <c r="J448">
        <v>1229.29</v>
      </c>
      <c r="K448">
        <v>1171.3399999999999</v>
      </c>
      <c r="L448">
        <v>57.95</v>
      </c>
      <c r="M448">
        <v>4.7141032999999999E-2</v>
      </c>
      <c r="N448">
        <v>30</v>
      </c>
      <c r="O448">
        <v>3.6773715517985403E-2</v>
      </c>
      <c r="P448">
        <v>-5.2557103491181145E-5</v>
      </c>
      <c r="Q448">
        <v>316.93845649999997</v>
      </c>
      <c r="R448" t="s">
        <v>809</v>
      </c>
      <c r="T448" t="s">
        <v>1497</v>
      </c>
      <c r="U448">
        <v>0</v>
      </c>
      <c r="V448">
        <v>316.93845646438001</v>
      </c>
      <c r="W448">
        <v>0</v>
      </c>
      <c r="X448">
        <v>0</v>
      </c>
      <c r="Y448">
        <v>0</v>
      </c>
      <c r="Z448">
        <v>50.842210724494294</v>
      </c>
      <c r="AA448">
        <v>0</v>
      </c>
      <c r="AB448">
        <v>0</v>
      </c>
      <c r="AC448">
        <v>600</v>
      </c>
      <c r="AD448">
        <v>0</v>
      </c>
    </row>
    <row r="449" spans="1:30" x14ac:dyDescent="0.25">
      <c r="A449" t="s">
        <v>1491</v>
      </c>
      <c r="B449" t="s">
        <v>90</v>
      </c>
      <c r="C449" t="s">
        <v>1623</v>
      </c>
      <c r="E449" t="s">
        <v>388</v>
      </c>
      <c r="F449" t="s">
        <v>1493</v>
      </c>
      <c r="G449" t="s">
        <v>1501</v>
      </c>
      <c r="H449" t="s">
        <v>1495</v>
      </c>
      <c r="I449" t="s">
        <v>1496</v>
      </c>
      <c r="J449">
        <v>6013.24</v>
      </c>
      <c r="K449">
        <v>5884.32</v>
      </c>
      <c r="L449">
        <v>128.91999999999999</v>
      </c>
      <c r="M449">
        <v>2.1439356999999999E-2</v>
      </c>
      <c r="N449">
        <v>30</v>
      </c>
      <c r="O449">
        <v>8.1809618715766641E-2</v>
      </c>
      <c r="P449">
        <v>-1.1692255016536794E-4</v>
      </c>
      <c r="Q449">
        <v>866.71246210000004</v>
      </c>
      <c r="R449" t="s">
        <v>809</v>
      </c>
      <c r="T449" t="s">
        <v>1497</v>
      </c>
      <c r="U449">
        <v>0</v>
      </c>
      <c r="V449">
        <v>866.71246207701302</v>
      </c>
      <c r="W449">
        <v>0</v>
      </c>
      <c r="X449">
        <v>0</v>
      </c>
      <c r="Y449">
        <v>0</v>
      </c>
      <c r="Z449">
        <v>139.03512412485418</v>
      </c>
      <c r="AA449">
        <v>0</v>
      </c>
      <c r="AB449">
        <v>0</v>
      </c>
      <c r="AC449">
        <v>600</v>
      </c>
      <c r="AD449">
        <v>139.03512412485418</v>
      </c>
    </row>
    <row r="450" spans="1:30" x14ac:dyDescent="0.25">
      <c r="A450" t="s">
        <v>1491</v>
      </c>
      <c r="B450" t="s">
        <v>90</v>
      </c>
      <c r="C450" t="s">
        <v>1623</v>
      </c>
      <c r="D450" t="s">
        <v>1498</v>
      </c>
      <c r="E450" t="s">
        <v>388</v>
      </c>
      <c r="F450" t="s">
        <v>1499</v>
      </c>
      <c r="G450" t="s">
        <v>1501</v>
      </c>
      <c r="H450" t="s">
        <v>1495</v>
      </c>
      <c r="I450" t="s">
        <v>1496</v>
      </c>
      <c r="J450">
        <v>6013.24</v>
      </c>
      <c r="K450">
        <v>5884.32</v>
      </c>
      <c r="L450">
        <v>128.91999999999999</v>
      </c>
      <c r="M450">
        <v>2.1439356999999999E-2</v>
      </c>
      <c r="N450">
        <v>30</v>
      </c>
      <c r="O450">
        <v>8.1809618715766641E-2</v>
      </c>
      <c r="P450">
        <v>-1.1692255016536794E-4</v>
      </c>
      <c r="Q450">
        <v>866.71246210000004</v>
      </c>
      <c r="R450" t="s">
        <v>809</v>
      </c>
      <c r="T450" t="s">
        <v>1497</v>
      </c>
      <c r="U450">
        <v>0</v>
      </c>
      <c r="V450">
        <v>866.71246207701302</v>
      </c>
      <c r="W450">
        <v>0</v>
      </c>
      <c r="X450">
        <v>0</v>
      </c>
      <c r="Y450">
        <v>0</v>
      </c>
      <c r="Z450">
        <v>139.03512412485418</v>
      </c>
      <c r="AA450">
        <v>0</v>
      </c>
      <c r="AB450">
        <v>0</v>
      </c>
      <c r="AC450">
        <v>600</v>
      </c>
      <c r="AD450">
        <v>0</v>
      </c>
    </row>
    <row r="451" spans="1:30" x14ac:dyDescent="0.25">
      <c r="A451" t="s">
        <v>1491</v>
      </c>
      <c r="B451" t="s">
        <v>90</v>
      </c>
      <c r="C451" t="s">
        <v>1623</v>
      </c>
      <c r="E451" t="s">
        <v>388</v>
      </c>
      <c r="F451" t="s">
        <v>1493</v>
      </c>
      <c r="G451" t="s">
        <v>1494</v>
      </c>
      <c r="H451" t="s">
        <v>1495</v>
      </c>
      <c r="I451" t="s">
        <v>1496</v>
      </c>
      <c r="J451">
        <v>544.77</v>
      </c>
      <c r="K451">
        <v>455.66</v>
      </c>
      <c r="L451">
        <v>89.11</v>
      </c>
      <c r="M451">
        <v>0.163573618</v>
      </c>
      <c r="N451">
        <v>30</v>
      </c>
      <c r="O451">
        <v>0</v>
      </c>
      <c r="P451">
        <v>6.8332703156099961E-2</v>
      </c>
      <c r="Q451">
        <v>416.9964301</v>
      </c>
      <c r="R451" t="s">
        <v>1502</v>
      </c>
      <c r="T451" t="s">
        <v>1503</v>
      </c>
      <c r="U451">
        <v>0</v>
      </c>
      <c r="V451">
        <v>416.99643014128702</v>
      </c>
      <c r="W451">
        <v>0</v>
      </c>
      <c r="X451">
        <v>0</v>
      </c>
      <c r="Y451">
        <v>0</v>
      </c>
      <c r="Z451">
        <v>66.893177335164793</v>
      </c>
      <c r="AA451">
        <v>0</v>
      </c>
      <c r="AB451">
        <v>0</v>
      </c>
      <c r="AC451">
        <v>600</v>
      </c>
      <c r="AD451">
        <v>66.893177335164793</v>
      </c>
    </row>
    <row r="452" spans="1:30" x14ac:dyDescent="0.25">
      <c r="A452" t="s">
        <v>1491</v>
      </c>
      <c r="B452" t="s">
        <v>90</v>
      </c>
      <c r="C452" t="s">
        <v>1623</v>
      </c>
      <c r="D452" t="s">
        <v>1498</v>
      </c>
      <c r="E452" t="s">
        <v>388</v>
      </c>
      <c r="F452" t="s">
        <v>1499</v>
      </c>
      <c r="G452" t="s">
        <v>1494</v>
      </c>
      <c r="H452" t="s">
        <v>1495</v>
      </c>
      <c r="I452" t="s">
        <v>1496</v>
      </c>
      <c r="J452">
        <v>544.77</v>
      </c>
      <c r="K452">
        <v>455.66</v>
      </c>
      <c r="L452">
        <v>89.11</v>
      </c>
      <c r="M452">
        <v>0.163573618</v>
      </c>
      <c r="N452">
        <v>30</v>
      </c>
      <c r="O452">
        <v>0</v>
      </c>
      <c r="P452">
        <v>6.8332703156099961E-2</v>
      </c>
      <c r="Q452">
        <v>416.9964301</v>
      </c>
      <c r="R452" t="s">
        <v>1502</v>
      </c>
      <c r="T452" t="s">
        <v>1503</v>
      </c>
      <c r="U452">
        <v>0</v>
      </c>
      <c r="V452">
        <v>416.99643014128702</v>
      </c>
      <c r="W452">
        <v>0</v>
      </c>
      <c r="X452">
        <v>0</v>
      </c>
      <c r="Y452">
        <v>0</v>
      </c>
      <c r="Z452">
        <v>66.893177335164793</v>
      </c>
      <c r="AA452">
        <v>0</v>
      </c>
      <c r="AB452">
        <v>0</v>
      </c>
      <c r="AC452">
        <v>600</v>
      </c>
      <c r="AD452">
        <v>0</v>
      </c>
    </row>
    <row r="453" spans="1:30" x14ac:dyDescent="0.25">
      <c r="A453" t="s">
        <v>1491</v>
      </c>
      <c r="B453" t="s">
        <v>90</v>
      </c>
      <c r="C453" t="s">
        <v>1623</v>
      </c>
      <c r="E453" t="s">
        <v>388</v>
      </c>
      <c r="F453" t="s">
        <v>1493</v>
      </c>
      <c r="G453" t="s">
        <v>1500</v>
      </c>
      <c r="H453" t="s">
        <v>1495</v>
      </c>
      <c r="I453" t="s">
        <v>1496</v>
      </c>
      <c r="J453">
        <v>369.96</v>
      </c>
      <c r="K453">
        <v>283.89</v>
      </c>
      <c r="L453">
        <v>86.07</v>
      </c>
      <c r="M453">
        <v>0.232646773</v>
      </c>
      <c r="N453">
        <v>30</v>
      </c>
      <c r="O453">
        <v>0</v>
      </c>
      <c r="P453">
        <v>6.6001523517512331E-2</v>
      </c>
      <c r="Q453">
        <v>470.73154349999999</v>
      </c>
      <c r="R453" t="s">
        <v>1502</v>
      </c>
      <c r="T453" t="s">
        <v>1503</v>
      </c>
      <c r="U453">
        <v>0</v>
      </c>
      <c r="V453">
        <v>470.73154353561898</v>
      </c>
      <c r="W453">
        <v>0</v>
      </c>
      <c r="X453">
        <v>0</v>
      </c>
      <c r="Y453">
        <v>0</v>
      </c>
      <c r="Z453">
        <v>75.513185108838869</v>
      </c>
      <c r="AA453">
        <v>0</v>
      </c>
      <c r="AB453">
        <v>0</v>
      </c>
      <c r="AC453">
        <v>600</v>
      </c>
      <c r="AD453">
        <v>75.513185108838869</v>
      </c>
    </row>
    <row r="454" spans="1:30" x14ac:dyDescent="0.25">
      <c r="A454" t="s">
        <v>1491</v>
      </c>
      <c r="B454" t="s">
        <v>90</v>
      </c>
      <c r="C454" t="s">
        <v>1623</v>
      </c>
      <c r="D454" t="s">
        <v>1498</v>
      </c>
      <c r="E454" t="s">
        <v>388</v>
      </c>
      <c r="F454" t="s">
        <v>1499</v>
      </c>
      <c r="G454" t="s">
        <v>1500</v>
      </c>
      <c r="H454" t="s">
        <v>1495</v>
      </c>
      <c r="I454" t="s">
        <v>1496</v>
      </c>
      <c r="J454">
        <v>369.96</v>
      </c>
      <c r="K454">
        <v>283.89</v>
      </c>
      <c r="L454">
        <v>86.07</v>
      </c>
      <c r="M454">
        <v>0.232646773</v>
      </c>
      <c r="N454">
        <v>30</v>
      </c>
      <c r="O454">
        <v>0</v>
      </c>
      <c r="P454">
        <v>6.6001523517512331E-2</v>
      </c>
      <c r="Q454">
        <v>470.73154349999999</v>
      </c>
      <c r="R454" t="s">
        <v>1502</v>
      </c>
      <c r="T454" t="s">
        <v>1503</v>
      </c>
      <c r="U454">
        <v>0</v>
      </c>
      <c r="V454">
        <v>470.73154353561898</v>
      </c>
      <c r="W454">
        <v>0</v>
      </c>
      <c r="X454">
        <v>0</v>
      </c>
      <c r="Y454">
        <v>0</v>
      </c>
      <c r="Z454">
        <v>75.513185108838869</v>
      </c>
      <c r="AA454">
        <v>0</v>
      </c>
      <c r="AB454">
        <v>0</v>
      </c>
      <c r="AC454">
        <v>600</v>
      </c>
      <c r="AD454">
        <v>0</v>
      </c>
    </row>
    <row r="455" spans="1:30" x14ac:dyDescent="0.25">
      <c r="A455" t="s">
        <v>1491</v>
      </c>
      <c r="B455" t="s">
        <v>90</v>
      </c>
      <c r="C455" t="s">
        <v>1623</v>
      </c>
      <c r="E455" t="s">
        <v>388</v>
      </c>
      <c r="F455" t="s">
        <v>1493</v>
      </c>
      <c r="G455" t="s">
        <v>1501</v>
      </c>
      <c r="H455" t="s">
        <v>1495</v>
      </c>
      <c r="I455" t="s">
        <v>1496</v>
      </c>
      <c r="J455">
        <v>973.13</v>
      </c>
      <c r="K455">
        <v>913.51</v>
      </c>
      <c r="L455">
        <v>59.62</v>
      </c>
      <c r="M455">
        <v>6.1266223000000002E-2</v>
      </c>
      <c r="N455">
        <v>30</v>
      </c>
      <c r="O455">
        <v>0</v>
      </c>
      <c r="P455">
        <v>4.5718726990985073E-2</v>
      </c>
      <c r="Q455">
        <v>400.81753789999999</v>
      </c>
      <c r="R455" t="s">
        <v>1502</v>
      </c>
      <c r="T455" t="s">
        <v>1503</v>
      </c>
      <c r="U455">
        <v>0</v>
      </c>
      <c r="V455">
        <v>400.81753792298701</v>
      </c>
      <c r="W455">
        <v>0</v>
      </c>
      <c r="X455">
        <v>0</v>
      </c>
      <c r="Y455">
        <v>0</v>
      </c>
      <c r="Z455">
        <v>64.297813375145822</v>
      </c>
      <c r="AA455">
        <v>0</v>
      </c>
      <c r="AB455">
        <v>0</v>
      </c>
      <c r="AC455">
        <v>600</v>
      </c>
      <c r="AD455">
        <v>64.297813375145822</v>
      </c>
    </row>
    <row r="456" spans="1:30" x14ac:dyDescent="0.25">
      <c r="A456" t="s">
        <v>1491</v>
      </c>
      <c r="B456" t="s">
        <v>90</v>
      </c>
      <c r="C456" t="s">
        <v>1623</v>
      </c>
      <c r="D456" t="s">
        <v>1498</v>
      </c>
      <c r="E456" t="s">
        <v>388</v>
      </c>
      <c r="F456" t="s">
        <v>1499</v>
      </c>
      <c r="G456" t="s">
        <v>1501</v>
      </c>
      <c r="H456" t="s">
        <v>1495</v>
      </c>
      <c r="I456" t="s">
        <v>1496</v>
      </c>
      <c r="J456">
        <v>973.13</v>
      </c>
      <c r="K456">
        <v>913.51</v>
      </c>
      <c r="L456">
        <v>59.62</v>
      </c>
      <c r="M456">
        <v>6.1266223000000002E-2</v>
      </c>
      <c r="N456">
        <v>30</v>
      </c>
      <c r="O456">
        <v>0</v>
      </c>
      <c r="P456">
        <v>4.5718726990985073E-2</v>
      </c>
      <c r="Q456">
        <v>400.81753789999999</v>
      </c>
      <c r="R456" t="s">
        <v>1502</v>
      </c>
      <c r="T456" t="s">
        <v>1503</v>
      </c>
      <c r="U456">
        <v>0</v>
      </c>
      <c r="V456">
        <v>400.81753792298701</v>
      </c>
      <c r="W456">
        <v>0</v>
      </c>
      <c r="X456">
        <v>0</v>
      </c>
      <c r="Y456">
        <v>0</v>
      </c>
      <c r="Z456">
        <v>64.297813375145822</v>
      </c>
      <c r="AA456">
        <v>0</v>
      </c>
      <c r="AB456">
        <v>0</v>
      </c>
      <c r="AC456">
        <v>600</v>
      </c>
      <c r="AD456">
        <v>0</v>
      </c>
    </row>
    <row r="457" spans="1:30" x14ac:dyDescent="0.25">
      <c r="A457" t="s">
        <v>1507</v>
      </c>
      <c r="B457" t="s">
        <v>121</v>
      </c>
      <c r="C457" t="s">
        <v>1624</v>
      </c>
      <c r="D457" t="s">
        <v>1625</v>
      </c>
      <c r="E457" t="s">
        <v>388</v>
      </c>
      <c r="F457" t="s">
        <v>1510</v>
      </c>
      <c r="G457" t="s">
        <v>1494</v>
      </c>
      <c r="H457" t="s">
        <v>1495</v>
      </c>
      <c r="I457" t="s">
        <v>1521</v>
      </c>
      <c r="J457">
        <v>98.3</v>
      </c>
      <c r="K457">
        <v>18</v>
      </c>
      <c r="L457">
        <v>80.3</v>
      </c>
      <c r="M457">
        <v>0.81688707999999999</v>
      </c>
      <c r="N457">
        <v>7</v>
      </c>
      <c r="O457">
        <v>8.9999999999999993E-3</v>
      </c>
      <c r="P457">
        <v>8.9999999999999993E-3</v>
      </c>
      <c r="Q457">
        <v>0</v>
      </c>
      <c r="R457" t="s">
        <v>819</v>
      </c>
      <c r="S457" t="s">
        <v>1596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</row>
    <row r="458" spans="1:30" x14ac:dyDescent="0.25">
      <c r="A458" t="s">
        <v>1507</v>
      </c>
      <c r="B458" t="s">
        <v>121</v>
      </c>
      <c r="C458" t="s">
        <v>1624</v>
      </c>
      <c r="D458" t="s">
        <v>1625</v>
      </c>
      <c r="E458" t="s">
        <v>388</v>
      </c>
      <c r="F458" t="s">
        <v>1499</v>
      </c>
      <c r="G458" t="s">
        <v>1494</v>
      </c>
      <c r="H458" t="s">
        <v>1495</v>
      </c>
      <c r="I458" t="s">
        <v>1521</v>
      </c>
      <c r="J458">
        <v>98.3</v>
      </c>
      <c r="K458">
        <v>18</v>
      </c>
      <c r="L458">
        <v>80.3</v>
      </c>
      <c r="M458">
        <v>0.81688707999999999</v>
      </c>
      <c r="N458">
        <v>7</v>
      </c>
      <c r="O458">
        <v>8.9999999999999993E-3</v>
      </c>
      <c r="P458">
        <v>8.9999999999999993E-3</v>
      </c>
      <c r="Q458">
        <v>0</v>
      </c>
      <c r="R458" t="s">
        <v>819</v>
      </c>
      <c r="S458" t="s">
        <v>1596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</row>
    <row r="459" spans="1:30" x14ac:dyDescent="0.25">
      <c r="A459" t="s">
        <v>1507</v>
      </c>
      <c r="B459" t="s">
        <v>121</v>
      </c>
      <c r="C459" t="s">
        <v>1624</v>
      </c>
      <c r="D459" t="s">
        <v>1625</v>
      </c>
      <c r="E459" t="s">
        <v>388</v>
      </c>
      <c r="F459" t="s">
        <v>1510</v>
      </c>
      <c r="G459" t="s">
        <v>1500</v>
      </c>
      <c r="H459" t="s">
        <v>1495</v>
      </c>
      <c r="I459" t="s">
        <v>1521</v>
      </c>
      <c r="J459">
        <v>98.3</v>
      </c>
      <c r="K459">
        <v>18</v>
      </c>
      <c r="L459">
        <v>80.3</v>
      </c>
      <c r="M459">
        <v>0.81688707999999999</v>
      </c>
      <c r="N459">
        <v>7</v>
      </c>
      <c r="O459">
        <v>8.9999999999999993E-3</v>
      </c>
      <c r="P459">
        <v>8.9999999999999993E-3</v>
      </c>
      <c r="Q459">
        <v>0</v>
      </c>
      <c r="R459" t="s">
        <v>819</v>
      </c>
      <c r="S459" t="s">
        <v>1596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</row>
    <row r="460" spans="1:30" x14ac:dyDescent="0.25">
      <c r="A460" t="s">
        <v>1507</v>
      </c>
      <c r="B460" t="s">
        <v>121</v>
      </c>
      <c r="C460" t="s">
        <v>1624</v>
      </c>
      <c r="D460" t="s">
        <v>1625</v>
      </c>
      <c r="E460" t="s">
        <v>388</v>
      </c>
      <c r="F460" t="s">
        <v>1499</v>
      </c>
      <c r="G460" t="s">
        <v>1500</v>
      </c>
      <c r="H460" t="s">
        <v>1495</v>
      </c>
      <c r="I460" t="s">
        <v>1521</v>
      </c>
      <c r="J460">
        <v>98.3</v>
      </c>
      <c r="K460">
        <v>18</v>
      </c>
      <c r="L460">
        <v>80.3</v>
      </c>
      <c r="M460">
        <v>0.81688707999999999</v>
      </c>
      <c r="N460">
        <v>7</v>
      </c>
      <c r="O460">
        <v>8.9999999999999993E-3</v>
      </c>
      <c r="P460">
        <v>8.9999999999999993E-3</v>
      </c>
      <c r="Q460">
        <v>0</v>
      </c>
      <c r="R460" t="s">
        <v>819</v>
      </c>
      <c r="S460" t="s">
        <v>1596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</row>
    <row r="461" spans="1:30" x14ac:dyDescent="0.25">
      <c r="A461" t="s">
        <v>1507</v>
      </c>
      <c r="B461" t="s">
        <v>121</v>
      </c>
      <c r="C461" t="s">
        <v>1624</v>
      </c>
      <c r="D461" t="s">
        <v>1625</v>
      </c>
      <c r="E461" t="s">
        <v>388</v>
      </c>
      <c r="F461" t="s">
        <v>1510</v>
      </c>
      <c r="G461" t="s">
        <v>1501</v>
      </c>
      <c r="H461" t="s">
        <v>1495</v>
      </c>
      <c r="I461" t="s">
        <v>1521</v>
      </c>
      <c r="J461">
        <v>98.3</v>
      </c>
      <c r="K461">
        <v>18</v>
      </c>
      <c r="L461">
        <v>80.3</v>
      </c>
      <c r="M461">
        <v>0.81688707999999999</v>
      </c>
      <c r="N461">
        <v>7</v>
      </c>
      <c r="O461">
        <v>8.9999999999999993E-3</v>
      </c>
      <c r="P461">
        <v>8.9999999999999993E-3</v>
      </c>
      <c r="Q461">
        <v>0</v>
      </c>
      <c r="R461" t="s">
        <v>819</v>
      </c>
      <c r="S461" t="s">
        <v>1596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</row>
    <row r="462" spans="1:30" x14ac:dyDescent="0.25">
      <c r="A462" t="s">
        <v>1507</v>
      </c>
      <c r="B462" t="s">
        <v>121</v>
      </c>
      <c r="C462" t="s">
        <v>1624</v>
      </c>
      <c r="D462" t="s">
        <v>1625</v>
      </c>
      <c r="E462" t="s">
        <v>388</v>
      </c>
      <c r="F462" t="s">
        <v>1499</v>
      </c>
      <c r="G462" t="s">
        <v>1501</v>
      </c>
      <c r="H462" t="s">
        <v>1495</v>
      </c>
      <c r="I462" t="s">
        <v>1521</v>
      </c>
      <c r="J462">
        <v>98.3</v>
      </c>
      <c r="K462">
        <v>18</v>
      </c>
      <c r="L462">
        <v>80.3</v>
      </c>
      <c r="M462">
        <v>0.81688707999999999</v>
      </c>
      <c r="N462">
        <v>7</v>
      </c>
      <c r="O462">
        <v>8.9999999999999993E-3</v>
      </c>
      <c r="P462">
        <v>8.9999999999999993E-3</v>
      </c>
      <c r="Q462">
        <v>0</v>
      </c>
      <c r="R462" t="s">
        <v>819</v>
      </c>
      <c r="S462" t="s">
        <v>1596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0</v>
      </c>
    </row>
    <row r="463" spans="1:30" x14ac:dyDescent="0.25">
      <c r="A463" t="s">
        <v>1507</v>
      </c>
      <c r="B463" t="s">
        <v>98</v>
      </c>
      <c r="C463" t="s">
        <v>98</v>
      </c>
      <c r="D463" t="s">
        <v>1619</v>
      </c>
      <c r="E463" t="s">
        <v>388</v>
      </c>
      <c r="F463" t="s">
        <v>1510</v>
      </c>
      <c r="G463" t="s">
        <v>1494</v>
      </c>
      <c r="H463" t="s">
        <v>1495</v>
      </c>
      <c r="I463" t="s">
        <v>1620</v>
      </c>
      <c r="J463">
        <v>4895.1099999999997</v>
      </c>
      <c r="K463">
        <v>4589.17</v>
      </c>
      <c r="L463">
        <v>305.94</v>
      </c>
      <c r="M463">
        <v>6.2499105999999999E-2</v>
      </c>
      <c r="N463">
        <v>18</v>
      </c>
      <c r="O463">
        <v>0.127</v>
      </c>
      <c r="P463">
        <v>1E-3</v>
      </c>
      <c r="Q463">
        <v>408</v>
      </c>
      <c r="R463" t="s">
        <v>809</v>
      </c>
      <c r="S463" t="s">
        <v>1497</v>
      </c>
      <c r="U463">
        <v>0</v>
      </c>
      <c r="V463">
        <v>408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</row>
    <row r="464" spans="1:30" x14ac:dyDescent="0.25">
      <c r="A464" t="s">
        <v>1507</v>
      </c>
      <c r="B464" t="s">
        <v>98</v>
      </c>
      <c r="C464" t="s">
        <v>98</v>
      </c>
      <c r="D464" t="s">
        <v>1619</v>
      </c>
      <c r="E464" t="s">
        <v>388</v>
      </c>
      <c r="F464" t="s">
        <v>1499</v>
      </c>
      <c r="G464" t="s">
        <v>1494</v>
      </c>
      <c r="H464" t="s">
        <v>1495</v>
      </c>
      <c r="I464" t="s">
        <v>1620</v>
      </c>
      <c r="J464">
        <v>4895.1099999999997</v>
      </c>
      <c r="K464">
        <v>4589.17</v>
      </c>
      <c r="L464">
        <v>305.94</v>
      </c>
      <c r="M464">
        <v>6.2499105999999999E-2</v>
      </c>
      <c r="N464">
        <v>18</v>
      </c>
      <c r="O464">
        <v>0.127</v>
      </c>
      <c r="P464">
        <v>1E-3</v>
      </c>
      <c r="Q464">
        <v>408</v>
      </c>
      <c r="R464" t="s">
        <v>809</v>
      </c>
      <c r="S464" t="s">
        <v>1497</v>
      </c>
      <c r="U464">
        <v>0</v>
      </c>
      <c r="V464">
        <v>408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</row>
    <row r="465" spans="1:30" x14ac:dyDescent="0.25">
      <c r="A465" t="s">
        <v>1507</v>
      </c>
      <c r="B465" t="s">
        <v>98</v>
      </c>
      <c r="C465" t="s">
        <v>98</v>
      </c>
      <c r="D465" t="s">
        <v>1619</v>
      </c>
      <c r="E465" t="s">
        <v>388</v>
      </c>
      <c r="F465" t="s">
        <v>1510</v>
      </c>
      <c r="G465" t="s">
        <v>1500</v>
      </c>
      <c r="H465" t="s">
        <v>1495</v>
      </c>
      <c r="I465" t="s">
        <v>1620</v>
      </c>
      <c r="J465">
        <v>4079.26</v>
      </c>
      <c r="K465">
        <v>3824.31</v>
      </c>
      <c r="L465">
        <v>254.95</v>
      </c>
      <c r="M465">
        <v>6.2499080999999998E-2</v>
      </c>
      <c r="N465">
        <v>18</v>
      </c>
      <c r="O465">
        <v>0.106</v>
      </c>
      <c r="P465">
        <v>1E-3</v>
      </c>
      <c r="Q465">
        <v>340</v>
      </c>
      <c r="R465" t="s">
        <v>809</v>
      </c>
      <c r="S465" t="s">
        <v>1497</v>
      </c>
      <c r="U465">
        <v>0</v>
      </c>
      <c r="V465">
        <v>340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0</v>
      </c>
    </row>
    <row r="466" spans="1:30" x14ac:dyDescent="0.25">
      <c r="A466" t="s">
        <v>1507</v>
      </c>
      <c r="B466" t="s">
        <v>98</v>
      </c>
      <c r="C466" t="s">
        <v>98</v>
      </c>
      <c r="D466" t="s">
        <v>1619</v>
      </c>
      <c r="E466" t="s">
        <v>388</v>
      </c>
      <c r="F466" t="s">
        <v>1499</v>
      </c>
      <c r="G466" t="s">
        <v>1500</v>
      </c>
      <c r="H466" t="s">
        <v>1495</v>
      </c>
      <c r="I466" t="s">
        <v>1620</v>
      </c>
      <c r="J466">
        <v>4079.26</v>
      </c>
      <c r="K466">
        <v>3824.31</v>
      </c>
      <c r="L466">
        <v>254.95</v>
      </c>
      <c r="M466">
        <v>6.2499080999999998E-2</v>
      </c>
      <c r="N466">
        <v>18</v>
      </c>
      <c r="O466">
        <v>0.106</v>
      </c>
      <c r="P466">
        <v>1E-3</v>
      </c>
      <c r="Q466">
        <v>340</v>
      </c>
      <c r="R466" t="s">
        <v>809</v>
      </c>
      <c r="S466" t="s">
        <v>1497</v>
      </c>
      <c r="U466">
        <v>0</v>
      </c>
      <c r="V466">
        <v>340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</row>
    <row r="467" spans="1:30" x14ac:dyDescent="0.25">
      <c r="A467" t="s">
        <v>1507</v>
      </c>
      <c r="B467" t="s">
        <v>98</v>
      </c>
      <c r="C467" t="s">
        <v>98</v>
      </c>
      <c r="D467" t="s">
        <v>1619</v>
      </c>
      <c r="E467" t="s">
        <v>388</v>
      </c>
      <c r="F467" t="s">
        <v>1510</v>
      </c>
      <c r="G467" t="s">
        <v>1501</v>
      </c>
      <c r="H467" t="s">
        <v>1495</v>
      </c>
      <c r="I467" t="s">
        <v>1620</v>
      </c>
      <c r="J467">
        <v>4895.1099999999997</v>
      </c>
      <c r="K467">
        <v>4589.17</v>
      </c>
      <c r="L467">
        <v>305.94</v>
      </c>
      <c r="M467">
        <v>6.2499105999999999E-2</v>
      </c>
      <c r="N467">
        <v>18</v>
      </c>
      <c r="O467">
        <v>0.127</v>
      </c>
      <c r="P467">
        <v>1E-3</v>
      </c>
      <c r="Q467">
        <v>408</v>
      </c>
      <c r="R467" t="s">
        <v>809</v>
      </c>
      <c r="S467" t="s">
        <v>1497</v>
      </c>
      <c r="U467">
        <v>0</v>
      </c>
      <c r="V467">
        <v>408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v>0</v>
      </c>
    </row>
    <row r="468" spans="1:30" x14ac:dyDescent="0.25">
      <c r="A468" t="s">
        <v>1507</v>
      </c>
      <c r="B468" t="s">
        <v>98</v>
      </c>
      <c r="C468" t="s">
        <v>98</v>
      </c>
      <c r="D468" t="s">
        <v>1619</v>
      </c>
      <c r="E468" t="s">
        <v>388</v>
      </c>
      <c r="F468" t="s">
        <v>1499</v>
      </c>
      <c r="G468" t="s">
        <v>1501</v>
      </c>
      <c r="H468" t="s">
        <v>1495</v>
      </c>
      <c r="I468" t="s">
        <v>1620</v>
      </c>
      <c r="J468">
        <v>4895.1099999999997</v>
      </c>
      <c r="K468">
        <v>4589.17</v>
      </c>
      <c r="L468">
        <v>305.94</v>
      </c>
      <c r="M468">
        <v>6.2499105999999999E-2</v>
      </c>
      <c r="N468">
        <v>18</v>
      </c>
      <c r="O468">
        <v>0.127</v>
      </c>
      <c r="P468">
        <v>1E-3</v>
      </c>
      <c r="Q468">
        <v>408</v>
      </c>
      <c r="R468" t="s">
        <v>809</v>
      </c>
      <c r="S468" t="s">
        <v>1497</v>
      </c>
      <c r="U468">
        <v>0</v>
      </c>
      <c r="V468">
        <v>408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0</v>
      </c>
      <c r="AC468">
        <v>0</v>
      </c>
      <c r="AD468">
        <v>0</v>
      </c>
    </row>
    <row r="469" spans="1:30" x14ac:dyDescent="0.25">
      <c r="A469" t="s">
        <v>1507</v>
      </c>
      <c r="B469" t="s">
        <v>92</v>
      </c>
      <c r="C469" t="s">
        <v>92</v>
      </c>
      <c r="D469" t="s">
        <v>1619</v>
      </c>
      <c r="E469" t="s">
        <v>388</v>
      </c>
      <c r="F469" t="s">
        <v>1510</v>
      </c>
      <c r="G469" t="s">
        <v>1494</v>
      </c>
      <c r="H469" t="s">
        <v>1495</v>
      </c>
      <c r="I469" t="s">
        <v>1620</v>
      </c>
      <c r="J469">
        <v>4895.1099999999997</v>
      </c>
      <c r="K469">
        <v>4370.6400000000003</v>
      </c>
      <c r="L469">
        <v>524.47</v>
      </c>
      <c r="M469">
        <v>0.10714161699999999</v>
      </c>
      <c r="N469">
        <v>18</v>
      </c>
      <c r="O469">
        <v>0.218</v>
      </c>
      <c r="P469">
        <v>1E-3</v>
      </c>
      <c r="Q469">
        <v>2280</v>
      </c>
      <c r="R469" t="s">
        <v>809</v>
      </c>
      <c r="S469" t="s">
        <v>1497</v>
      </c>
      <c r="U469">
        <v>0</v>
      </c>
      <c r="V469">
        <v>2280</v>
      </c>
      <c r="W469">
        <v>0</v>
      </c>
      <c r="X469">
        <v>0</v>
      </c>
      <c r="Y469">
        <v>0</v>
      </c>
      <c r="Z469">
        <v>684</v>
      </c>
      <c r="AA469">
        <v>0</v>
      </c>
      <c r="AB469">
        <v>0</v>
      </c>
      <c r="AC469">
        <v>600</v>
      </c>
      <c r="AD469">
        <v>600</v>
      </c>
    </row>
    <row r="470" spans="1:30" x14ac:dyDescent="0.25">
      <c r="A470" t="s">
        <v>1507</v>
      </c>
      <c r="B470" t="s">
        <v>92</v>
      </c>
      <c r="C470" t="s">
        <v>92</v>
      </c>
      <c r="D470" t="s">
        <v>1619</v>
      </c>
      <c r="E470" t="s">
        <v>388</v>
      </c>
      <c r="F470" t="s">
        <v>1499</v>
      </c>
      <c r="G470" t="s">
        <v>1494</v>
      </c>
      <c r="H470" t="s">
        <v>1495</v>
      </c>
      <c r="I470" t="s">
        <v>1620</v>
      </c>
      <c r="J470">
        <v>4895.1099999999997</v>
      </c>
      <c r="K470">
        <v>4370.6400000000003</v>
      </c>
      <c r="L470">
        <v>524.47</v>
      </c>
      <c r="M470">
        <v>0.10714161699999999</v>
      </c>
      <c r="N470">
        <v>18</v>
      </c>
      <c r="O470">
        <v>0.218</v>
      </c>
      <c r="P470">
        <v>1E-3</v>
      </c>
      <c r="Q470">
        <v>2280</v>
      </c>
      <c r="R470" t="s">
        <v>809</v>
      </c>
      <c r="S470" t="s">
        <v>1497</v>
      </c>
      <c r="U470">
        <v>0</v>
      </c>
      <c r="V470">
        <v>2280</v>
      </c>
      <c r="W470">
        <v>0</v>
      </c>
      <c r="X470">
        <v>0</v>
      </c>
      <c r="Y470">
        <v>0</v>
      </c>
      <c r="Z470">
        <v>684</v>
      </c>
      <c r="AA470">
        <v>0</v>
      </c>
      <c r="AB470">
        <v>0</v>
      </c>
      <c r="AC470">
        <v>600</v>
      </c>
      <c r="AD470">
        <v>0</v>
      </c>
    </row>
    <row r="471" spans="1:30" x14ac:dyDescent="0.25">
      <c r="A471" t="s">
        <v>1507</v>
      </c>
      <c r="B471" t="s">
        <v>92</v>
      </c>
      <c r="C471" t="s">
        <v>92</v>
      </c>
      <c r="D471" t="s">
        <v>1619</v>
      </c>
      <c r="E471" t="s">
        <v>388</v>
      </c>
      <c r="F471" t="s">
        <v>1510</v>
      </c>
      <c r="G471" t="s">
        <v>1500</v>
      </c>
      <c r="H471" t="s">
        <v>1495</v>
      </c>
      <c r="I471" t="s">
        <v>1620</v>
      </c>
      <c r="J471">
        <v>4079.26</v>
      </c>
      <c r="K471">
        <v>3642.2</v>
      </c>
      <c r="L471">
        <v>437.06</v>
      </c>
      <c r="M471">
        <v>0.107141982</v>
      </c>
      <c r="N471">
        <v>18</v>
      </c>
      <c r="O471">
        <v>0.182</v>
      </c>
      <c r="P471">
        <v>1E-3</v>
      </c>
      <c r="Q471">
        <v>1900</v>
      </c>
      <c r="R471" t="s">
        <v>809</v>
      </c>
      <c r="S471" t="s">
        <v>1497</v>
      </c>
      <c r="U471">
        <v>0</v>
      </c>
      <c r="V471">
        <v>1900</v>
      </c>
      <c r="W471">
        <v>0</v>
      </c>
      <c r="X471">
        <v>0</v>
      </c>
      <c r="Y471">
        <v>0</v>
      </c>
      <c r="Z471">
        <v>570</v>
      </c>
      <c r="AA471">
        <v>0</v>
      </c>
      <c r="AB471">
        <v>0</v>
      </c>
      <c r="AC471">
        <v>600</v>
      </c>
      <c r="AD471">
        <v>570</v>
      </c>
    </row>
    <row r="472" spans="1:30" x14ac:dyDescent="0.25">
      <c r="A472" t="s">
        <v>1507</v>
      </c>
      <c r="B472" t="s">
        <v>92</v>
      </c>
      <c r="C472" t="s">
        <v>92</v>
      </c>
      <c r="D472" t="s">
        <v>1619</v>
      </c>
      <c r="E472" t="s">
        <v>388</v>
      </c>
      <c r="F472" t="s">
        <v>1499</v>
      </c>
      <c r="G472" t="s">
        <v>1500</v>
      </c>
      <c r="H472" t="s">
        <v>1495</v>
      </c>
      <c r="I472" t="s">
        <v>1620</v>
      </c>
      <c r="J472">
        <v>4079.26</v>
      </c>
      <c r="K472">
        <v>3642.2</v>
      </c>
      <c r="L472">
        <v>437.06</v>
      </c>
      <c r="M472">
        <v>0.107141982</v>
      </c>
      <c r="N472">
        <v>18</v>
      </c>
      <c r="O472">
        <v>0.182</v>
      </c>
      <c r="P472">
        <v>1E-3</v>
      </c>
      <c r="Q472">
        <v>1900</v>
      </c>
      <c r="R472" t="s">
        <v>809</v>
      </c>
      <c r="S472" t="s">
        <v>1497</v>
      </c>
      <c r="U472">
        <v>0</v>
      </c>
      <c r="V472">
        <v>1900</v>
      </c>
      <c r="W472">
        <v>0</v>
      </c>
      <c r="X472">
        <v>0</v>
      </c>
      <c r="Y472">
        <v>0</v>
      </c>
      <c r="Z472">
        <v>570</v>
      </c>
      <c r="AA472">
        <v>0</v>
      </c>
      <c r="AB472">
        <v>0</v>
      </c>
      <c r="AC472">
        <v>600</v>
      </c>
      <c r="AD472">
        <v>0</v>
      </c>
    </row>
    <row r="473" spans="1:30" x14ac:dyDescent="0.25">
      <c r="A473" t="s">
        <v>1507</v>
      </c>
      <c r="B473" t="s">
        <v>92</v>
      </c>
      <c r="C473" t="s">
        <v>92</v>
      </c>
      <c r="D473" t="s">
        <v>1619</v>
      </c>
      <c r="E473" t="s">
        <v>388</v>
      </c>
      <c r="F473" t="s">
        <v>1510</v>
      </c>
      <c r="G473" t="s">
        <v>1501</v>
      </c>
      <c r="H473" t="s">
        <v>1495</v>
      </c>
      <c r="I473" t="s">
        <v>1620</v>
      </c>
      <c r="J473">
        <v>4895.1099999999997</v>
      </c>
      <c r="K473">
        <v>4370.6400000000003</v>
      </c>
      <c r="L473">
        <v>524.47</v>
      </c>
      <c r="M473">
        <v>0.10714161699999999</v>
      </c>
      <c r="N473">
        <v>18</v>
      </c>
      <c r="O473">
        <v>0.218</v>
      </c>
      <c r="P473">
        <v>1E-3</v>
      </c>
      <c r="Q473">
        <v>2280</v>
      </c>
      <c r="R473" t="s">
        <v>809</v>
      </c>
      <c r="S473" t="s">
        <v>1497</v>
      </c>
      <c r="U473">
        <v>0</v>
      </c>
      <c r="V473">
        <v>2280</v>
      </c>
      <c r="W473">
        <v>0</v>
      </c>
      <c r="X473">
        <v>0</v>
      </c>
      <c r="Y473">
        <v>0</v>
      </c>
      <c r="Z473">
        <v>684</v>
      </c>
      <c r="AA473">
        <v>0</v>
      </c>
      <c r="AB473">
        <v>0</v>
      </c>
      <c r="AC473">
        <v>600</v>
      </c>
      <c r="AD473">
        <v>600</v>
      </c>
    </row>
    <row r="474" spans="1:30" x14ac:dyDescent="0.25">
      <c r="A474" t="s">
        <v>1507</v>
      </c>
      <c r="B474" t="s">
        <v>92</v>
      </c>
      <c r="C474" t="s">
        <v>92</v>
      </c>
      <c r="D474" t="s">
        <v>1619</v>
      </c>
      <c r="E474" t="s">
        <v>388</v>
      </c>
      <c r="F474" t="s">
        <v>1499</v>
      </c>
      <c r="G474" t="s">
        <v>1501</v>
      </c>
      <c r="H474" t="s">
        <v>1495</v>
      </c>
      <c r="I474" t="s">
        <v>1620</v>
      </c>
      <c r="J474">
        <v>4895.1099999999997</v>
      </c>
      <c r="K474">
        <v>4370.6400000000003</v>
      </c>
      <c r="L474">
        <v>524.47</v>
      </c>
      <c r="M474">
        <v>0.10714161699999999</v>
      </c>
      <c r="N474">
        <v>18</v>
      </c>
      <c r="O474">
        <v>0.218</v>
      </c>
      <c r="P474">
        <v>1E-3</v>
      </c>
      <c r="Q474">
        <v>2280</v>
      </c>
      <c r="R474" t="s">
        <v>809</v>
      </c>
      <c r="S474" t="s">
        <v>1497</v>
      </c>
      <c r="U474">
        <v>0</v>
      </c>
      <c r="V474">
        <v>2280</v>
      </c>
      <c r="W474">
        <v>0</v>
      </c>
      <c r="X474">
        <v>0</v>
      </c>
      <c r="Y474">
        <v>0</v>
      </c>
      <c r="Z474">
        <v>684</v>
      </c>
      <c r="AA474">
        <v>0</v>
      </c>
      <c r="AB474">
        <v>0</v>
      </c>
      <c r="AC474">
        <v>600</v>
      </c>
      <c r="AD474">
        <v>0</v>
      </c>
    </row>
    <row r="475" spans="1:30" x14ac:dyDescent="0.25">
      <c r="A475" t="s">
        <v>1491</v>
      </c>
      <c r="B475" t="s">
        <v>217</v>
      </c>
      <c r="C475" t="s">
        <v>217</v>
      </c>
      <c r="E475" t="s">
        <v>388</v>
      </c>
      <c r="F475" t="s">
        <v>1493</v>
      </c>
      <c r="G475" t="s">
        <v>1494</v>
      </c>
      <c r="H475" t="s">
        <v>1495</v>
      </c>
      <c r="I475" t="s">
        <v>1496</v>
      </c>
      <c r="J475">
        <v>3481.89</v>
      </c>
      <c r="K475">
        <v>3378.87</v>
      </c>
      <c r="L475">
        <v>103.02</v>
      </c>
      <c r="M475">
        <v>2.9587379E-2</v>
      </c>
      <c r="N475">
        <v>10</v>
      </c>
      <c r="O475">
        <v>1.2E-2</v>
      </c>
      <c r="P475">
        <v>2.8000000000000001E-2</v>
      </c>
      <c r="Q475">
        <v>107.98</v>
      </c>
      <c r="R475" t="s">
        <v>383</v>
      </c>
      <c r="T475" t="s">
        <v>1517</v>
      </c>
      <c r="U475">
        <v>0</v>
      </c>
      <c r="V475">
        <v>12.98</v>
      </c>
      <c r="W475">
        <v>0</v>
      </c>
      <c r="X475">
        <v>95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</row>
    <row r="476" spans="1:30" x14ac:dyDescent="0.25">
      <c r="A476" t="s">
        <v>1491</v>
      </c>
      <c r="B476" t="s">
        <v>217</v>
      </c>
      <c r="C476" t="s">
        <v>217</v>
      </c>
      <c r="D476" t="s">
        <v>1626</v>
      </c>
      <c r="E476" t="s">
        <v>388</v>
      </c>
      <c r="F476" t="s">
        <v>1499</v>
      </c>
      <c r="G476" t="s">
        <v>1494</v>
      </c>
      <c r="H476" t="s">
        <v>1495</v>
      </c>
      <c r="I476" t="s">
        <v>1496</v>
      </c>
      <c r="J476">
        <v>3481.89</v>
      </c>
      <c r="K476">
        <v>3378.87</v>
      </c>
      <c r="L476">
        <v>103.02</v>
      </c>
      <c r="M476">
        <v>2.9587379E-2</v>
      </c>
      <c r="N476">
        <v>10</v>
      </c>
      <c r="O476">
        <v>1.2E-2</v>
      </c>
      <c r="P476">
        <v>2.8000000000000001E-2</v>
      </c>
      <c r="Q476">
        <v>107.98</v>
      </c>
      <c r="R476" t="s">
        <v>383</v>
      </c>
      <c r="T476" t="s">
        <v>1517</v>
      </c>
      <c r="U476">
        <v>0</v>
      </c>
      <c r="V476">
        <v>12.98</v>
      </c>
      <c r="W476">
        <v>0</v>
      </c>
      <c r="X476">
        <v>95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</row>
    <row r="477" spans="1:30" x14ac:dyDescent="0.25">
      <c r="A477" t="s">
        <v>1491</v>
      </c>
      <c r="B477" t="s">
        <v>217</v>
      </c>
      <c r="C477" t="s">
        <v>217</v>
      </c>
      <c r="E477" t="s">
        <v>388</v>
      </c>
      <c r="F477" t="s">
        <v>1493</v>
      </c>
      <c r="G477" t="s">
        <v>1500</v>
      </c>
      <c r="H477" t="s">
        <v>1495</v>
      </c>
      <c r="I477" t="s">
        <v>1496</v>
      </c>
      <c r="J477">
        <v>1660.75</v>
      </c>
      <c r="K477">
        <v>1556.48</v>
      </c>
      <c r="L477">
        <v>104.27</v>
      </c>
      <c r="M477">
        <v>6.2784885999999998E-2</v>
      </c>
      <c r="N477">
        <v>10</v>
      </c>
      <c r="O477">
        <v>1.2E-2</v>
      </c>
      <c r="P477">
        <v>2.8000000000000001E-2</v>
      </c>
      <c r="Q477">
        <v>107.98</v>
      </c>
      <c r="R477" t="s">
        <v>383</v>
      </c>
      <c r="T477" t="s">
        <v>1517</v>
      </c>
      <c r="U477">
        <v>0</v>
      </c>
      <c r="V477">
        <v>12.98</v>
      </c>
      <c r="W477">
        <v>0</v>
      </c>
      <c r="X477">
        <v>95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</row>
    <row r="478" spans="1:30" x14ac:dyDescent="0.25">
      <c r="A478" t="s">
        <v>1491</v>
      </c>
      <c r="B478" t="s">
        <v>217</v>
      </c>
      <c r="C478" t="s">
        <v>217</v>
      </c>
      <c r="D478" t="s">
        <v>1626</v>
      </c>
      <c r="E478" t="s">
        <v>388</v>
      </c>
      <c r="F478" t="s">
        <v>1499</v>
      </c>
      <c r="G478" t="s">
        <v>1500</v>
      </c>
      <c r="H478" t="s">
        <v>1495</v>
      </c>
      <c r="I478" t="s">
        <v>1496</v>
      </c>
      <c r="J478">
        <v>1660.75</v>
      </c>
      <c r="K478">
        <v>1556.48</v>
      </c>
      <c r="L478">
        <v>104.27</v>
      </c>
      <c r="M478">
        <v>6.2784885999999998E-2</v>
      </c>
      <c r="N478">
        <v>10</v>
      </c>
      <c r="O478">
        <v>1.2E-2</v>
      </c>
      <c r="P478">
        <v>2.8000000000000001E-2</v>
      </c>
      <c r="Q478">
        <v>107.98</v>
      </c>
      <c r="R478" t="s">
        <v>383</v>
      </c>
      <c r="T478" t="s">
        <v>1517</v>
      </c>
      <c r="U478">
        <v>0</v>
      </c>
      <c r="V478">
        <v>12.98</v>
      </c>
      <c r="W478">
        <v>0</v>
      </c>
      <c r="X478">
        <v>95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</row>
    <row r="479" spans="1:30" x14ac:dyDescent="0.25">
      <c r="A479" t="s">
        <v>1491</v>
      </c>
      <c r="B479" t="s">
        <v>217</v>
      </c>
      <c r="C479" t="s">
        <v>217</v>
      </c>
      <c r="E479" t="s">
        <v>388</v>
      </c>
      <c r="F479" t="s">
        <v>1493</v>
      </c>
      <c r="G479" t="s">
        <v>1501</v>
      </c>
      <c r="H479" t="s">
        <v>1495</v>
      </c>
      <c r="I479" t="s">
        <v>1496</v>
      </c>
      <c r="J479">
        <v>2993.2</v>
      </c>
      <c r="K479">
        <v>2861.29</v>
      </c>
      <c r="L479">
        <v>131.91</v>
      </c>
      <c r="M479">
        <v>4.4069891999999999E-2</v>
      </c>
      <c r="N479">
        <v>10</v>
      </c>
      <c r="O479">
        <v>1.4999999999999999E-2</v>
      </c>
      <c r="P479">
        <v>3.5000000000000003E-2</v>
      </c>
      <c r="Q479">
        <v>107.98</v>
      </c>
      <c r="R479" t="s">
        <v>383</v>
      </c>
      <c r="T479" t="s">
        <v>1517</v>
      </c>
      <c r="U479">
        <v>0</v>
      </c>
      <c r="V479">
        <v>12.98</v>
      </c>
      <c r="W479">
        <v>0</v>
      </c>
      <c r="X479">
        <v>95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</row>
    <row r="480" spans="1:30" x14ac:dyDescent="0.25">
      <c r="A480" t="s">
        <v>1491</v>
      </c>
      <c r="B480" t="s">
        <v>217</v>
      </c>
      <c r="C480" t="s">
        <v>217</v>
      </c>
      <c r="D480" t="s">
        <v>1626</v>
      </c>
      <c r="E480" t="s">
        <v>388</v>
      </c>
      <c r="F480" t="s">
        <v>1499</v>
      </c>
      <c r="G480" t="s">
        <v>1501</v>
      </c>
      <c r="H480" t="s">
        <v>1495</v>
      </c>
      <c r="I480" t="s">
        <v>1496</v>
      </c>
      <c r="J480">
        <v>2993.2</v>
      </c>
      <c r="K480">
        <v>2861.29</v>
      </c>
      <c r="L480">
        <v>131.91</v>
      </c>
      <c r="M480">
        <v>4.4069891999999999E-2</v>
      </c>
      <c r="N480">
        <v>10</v>
      </c>
      <c r="O480">
        <v>1.4999999999999999E-2</v>
      </c>
      <c r="P480">
        <v>3.5000000000000003E-2</v>
      </c>
      <c r="Q480">
        <v>107.98</v>
      </c>
      <c r="R480" t="s">
        <v>383</v>
      </c>
      <c r="T480" t="s">
        <v>1517</v>
      </c>
      <c r="U480">
        <v>0</v>
      </c>
      <c r="V480">
        <v>12.98</v>
      </c>
      <c r="W480">
        <v>0</v>
      </c>
      <c r="X480">
        <v>95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</row>
    <row r="481" spans="1:30" x14ac:dyDescent="0.25">
      <c r="A481" t="s">
        <v>1491</v>
      </c>
      <c r="B481" t="s">
        <v>302</v>
      </c>
      <c r="C481" t="s">
        <v>1627</v>
      </c>
      <c r="E481" t="s">
        <v>388</v>
      </c>
      <c r="F481" t="s">
        <v>1493</v>
      </c>
      <c r="G481" t="s">
        <v>1494</v>
      </c>
      <c r="H481" t="s">
        <v>1495</v>
      </c>
      <c r="I481" t="s">
        <v>1496</v>
      </c>
      <c r="J481">
        <v>4122.96</v>
      </c>
      <c r="K481">
        <v>3909.27</v>
      </c>
      <c r="L481">
        <v>213.69</v>
      </c>
      <c r="M481">
        <v>5.1829267999999998E-2</v>
      </c>
      <c r="N481">
        <v>15</v>
      </c>
      <c r="O481">
        <v>8.8999999999999996E-2</v>
      </c>
      <c r="P481">
        <v>0</v>
      </c>
      <c r="Q481">
        <v>2312.88</v>
      </c>
      <c r="R481" t="s">
        <v>809</v>
      </c>
      <c r="T481" t="s">
        <v>1497</v>
      </c>
      <c r="U481">
        <v>1244.43</v>
      </c>
      <c r="V481">
        <v>3557.31</v>
      </c>
      <c r="W481">
        <v>5103.42</v>
      </c>
      <c r="X481">
        <v>5103.42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</row>
    <row r="482" spans="1:30" x14ac:dyDescent="0.25">
      <c r="A482" t="s">
        <v>1491</v>
      </c>
      <c r="B482" t="s">
        <v>302</v>
      </c>
      <c r="C482" t="s">
        <v>1627</v>
      </c>
      <c r="D482" t="s">
        <v>1628</v>
      </c>
      <c r="E482" t="s">
        <v>388</v>
      </c>
      <c r="F482" t="s">
        <v>1499</v>
      </c>
      <c r="G482" t="s">
        <v>1494</v>
      </c>
      <c r="H482" t="s">
        <v>1495</v>
      </c>
      <c r="I482" t="s">
        <v>1496</v>
      </c>
      <c r="J482">
        <v>4122.96</v>
      </c>
      <c r="K482">
        <v>3909.27</v>
      </c>
      <c r="L482">
        <v>213.69</v>
      </c>
      <c r="M482">
        <v>5.1829267999999998E-2</v>
      </c>
      <c r="N482">
        <v>15</v>
      </c>
      <c r="O482">
        <v>8.8999999999999996E-2</v>
      </c>
      <c r="P482">
        <v>0</v>
      </c>
      <c r="Q482">
        <v>2312.88</v>
      </c>
      <c r="R482" t="s">
        <v>809</v>
      </c>
      <c r="T482" t="s">
        <v>1497</v>
      </c>
      <c r="U482">
        <v>1244.43</v>
      </c>
      <c r="V482">
        <v>3557.31</v>
      </c>
      <c r="W482">
        <v>5103.42</v>
      </c>
      <c r="X482">
        <v>5103.42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</row>
    <row r="483" spans="1:30" x14ac:dyDescent="0.25">
      <c r="A483" t="s">
        <v>1491</v>
      </c>
      <c r="B483" t="s">
        <v>302</v>
      </c>
      <c r="C483" t="s">
        <v>1627</v>
      </c>
      <c r="E483" t="s">
        <v>388</v>
      </c>
      <c r="F483" t="s">
        <v>1493</v>
      </c>
      <c r="G483" t="s">
        <v>1500</v>
      </c>
      <c r="H483" t="s">
        <v>1495</v>
      </c>
      <c r="I483" t="s">
        <v>1496</v>
      </c>
      <c r="J483">
        <v>2543.3200000000002</v>
      </c>
      <c r="K483">
        <v>2381.9899999999998</v>
      </c>
      <c r="L483">
        <v>161.33000000000001</v>
      </c>
      <c r="M483">
        <v>6.3432836000000006E-2</v>
      </c>
      <c r="N483">
        <v>15</v>
      </c>
      <c r="O483">
        <v>6.7000000000000004E-2</v>
      </c>
      <c r="P483">
        <v>0</v>
      </c>
      <c r="Q483">
        <v>1746.16</v>
      </c>
      <c r="R483" t="s">
        <v>809</v>
      </c>
      <c r="T483" t="s">
        <v>1497</v>
      </c>
      <c r="U483">
        <v>939.51</v>
      </c>
      <c r="V483">
        <v>2685.67</v>
      </c>
      <c r="W483">
        <v>3852.94</v>
      </c>
      <c r="X483">
        <v>3852.94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</row>
    <row r="484" spans="1:30" x14ac:dyDescent="0.25">
      <c r="A484" t="s">
        <v>1491</v>
      </c>
      <c r="B484" t="s">
        <v>302</v>
      </c>
      <c r="C484" t="s">
        <v>1627</v>
      </c>
      <c r="D484" t="s">
        <v>1628</v>
      </c>
      <c r="E484" t="s">
        <v>388</v>
      </c>
      <c r="F484" t="s">
        <v>1499</v>
      </c>
      <c r="G484" t="s">
        <v>1500</v>
      </c>
      <c r="H484" t="s">
        <v>1495</v>
      </c>
      <c r="I484" t="s">
        <v>1496</v>
      </c>
      <c r="J484">
        <v>2543.3200000000002</v>
      </c>
      <c r="K484">
        <v>2381.9899999999998</v>
      </c>
      <c r="L484">
        <v>161.33000000000001</v>
      </c>
      <c r="M484">
        <v>6.3432836000000006E-2</v>
      </c>
      <c r="N484">
        <v>15</v>
      </c>
      <c r="O484">
        <v>6.7000000000000004E-2</v>
      </c>
      <c r="P484">
        <v>0</v>
      </c>
      <c r="Q484">
        <v>1746.16</v>
      </c>
      <c r="R484" t="s">
        <v>809</v>
      </c>
      <c r="T484" t="s">
        <v>1497</v>
      </c>
      <c r="U484">
        <v>939.51</v>
      </c>
      <c r="V484">
        <v>2685.67</v>
      </c>
      <c r="W484">
        <v>3852.94</v>
      </c>
      <c r="X484">
        <v>3852.94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</row>
    <row r="485" spans="1:30" x14ac:dyDescent="0.25">
      <c r="A485" t="s">
        <v>1491</v>
      </c>
      <c r="B485" t="s">
        <v>302</v>
      </c>
      <c r="C485" t="s">
        <v>1627</v>
      </c>
      <c r="E485" t="s">
        <v>388</v>
      </c>
      <c r="F485" t="s">
        <v>1493</v>
      </c>
      <c r="G485" t="s">
        <v>1501</v>
      </c>
      <c r="H485" t="s">
        <v>1495</v>
      </c>
      <c r="I485" t="s">
        <v>1496</v>
      </c>
      <c r="J485">
        <v>6178.82</v>
      </c>
      <c r="K485">
        <v>5815.36</v>
      </c>
      <c r="L485">
        <v>363.46</v>
      </c>
      <c r="M485">
        <v>5.8823528999999999E-2</v>
      </c>
      <c r="N485">
        <v>15</v>
      </c>
      <c r="O485">
        <v>0.151</v>
      </c>
      <c r="P485">
        <v>1E-3</v>
      </c>
      <c r="Q485">
        <v>2809.94</v>
      </c>
      <c r="R485" t="s">
        <v>809</v>
      </c>
      <c r="T485" t="s">
        <v>1497</v>
      </c>
      <c r="U485">
        <v>1511.87</v>
      </c>
      <c r="V485">
        <v>4321.8100000000004</v>
      </c>
      <c r="W485">
        <v>6200.2</v>
      </c>
      <c r="X485">
        <v>6200.2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</row>
    <row r="486" spans="1:30" x14ac:dyDescent="0.25">
      <c r="A486" t="s">
        <v>1491</v>
      </c>
      <c r="B486" t="s">
        <v>302</v>
      </c>
      <c r="C486" t="s">
        <v>1627</v>
      </c>
      <c r="D486" t="s">
        <v>1628</v>
      </c>
      <c r="E486" t="s">
        <v>388</v>
      </c>
      <c r="F486" t="s">
        <v>1499</v>
      </c>
      <c r="G486" t="s">
        <v>1501</v>
      </c>
      <c r="H486" t="s">
        <v>1495</v>
      </c>
      <c r="I486" t="s">
        <v>1496</v>
      </c>
      <c r="J486">
        <v>6178.82</v>
      </c>
      <c r="K486">
        <v>5815.36</v>
      </c>
      <c r="L486">
        <v>363.46</v>
      </c>
      <c r="M486">
        <v>5.8823528999999999E-2</v>
      </c>
      <c r="N486">
        <v>15</v>
      </c>
      <c r="O486">
        <v>0.151</v>
      </c>
      <c r="P486">
        <v>1E-3</v>
      </c>
      <c r="Q486">
        <v>2809.94</v>
      </c>
      <c r="R486" t="s">
        <v>809</v>
      </c>
      <c r="T486" t="s">
        <v>1497</v>
      </c>
      <c r="U486">
        <v>1511.87</v>
      </c>
      <c r="V486">
        <v>4321.8100000000004</v>
      </c>
      <c r="W486">
        <v>6200.2</v>
      </c>
      <c r="X486">
        <v>6200.2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</row>
    <row r="487" spans="1:30" x14ac:dyDescent="0.25">
      <c r="A487" t="s">
        <v>1491</v>
      </c>
      <c r="B487" t="s">
        <v>310</v>
      </c>
      <c r="C487" t="s">
        <v>310</v>
      </c>
      <c r="E487" t="s">
        <v>388</v>
      </c>
      <c r="F487" t="s">
        <v>1493</v>
      </c>
      <c r="G487" t="s">
        <v>1494</v>
      </c>
      <c r="H487" t="s">
        <v>1495</v>
      </c>
      <c r="I487" t="s">
        <v>1629</v>
      </c>
      <c r="J487">
        <v>361.75</v>
      </c>
      <c r="K487">
        <v>321.95999999999998</v>
      </c>
      <c r="L487">
        <v>39.79</v>
      </c>
      <c r="M487">
        <v>0.109993089</v>
      </c>
      <c r="N487">
        <v>1</v>
      </c>
      <c r="O487">
        <v>5.0000000000000001E-3</v>
      </c>
      <c r="P487">
        <v>4.0000000000000001E-3</v>
      </c>
      <c r="Q487">
        <v>150</v>
      </c>
      <c r="R487" t="s">
        <v>556</v>
      </c>
      <c r="T487" t="s">
        <v>556</v>
      </c>
      <c r="U487">
        <v>0</v>
      </c>
      <c r="V487">
        <v>0</v>
      </c>
      <c r="W487">
        <v>0</v>
      </c>
      <c r="X487">
        <v>150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0</v>
      </c>
    </row>
    <row r="488" spans="1:30" x14ac:dyDescent="0.25">
      <c r="A488" t="s">
        <v>1491</v>
      </c>
      <c r="B488" t="s">
        <v>310</v>
      </c>
      <c r="C488" t="s">
        <v>310</v>
      </c>
      <c r="E488" t="s">
        <v>388</v>
      </c>
      <c r="F488" t="s">
        <v>1499</v>
      </c>
      <c r="G488" t="s">
        <v>1494</v>
      </c>
      <c r="H488" t="s">
        <v>1495</v>
      </c>
      <c r="I488" t="s">
        <v>1629</v>
      </c>
      <c r="J488">
        <v>361.75</v>
      </c>
      <c r="K488">
        <v>321.95999999999998</v>
      </c>
      <c r="L488">
        <v>39.79</v>
      </c>
      <c r="M488">
        <v>0.109993089</v>
      </c>
      <c r="N488">
        <v>1</v>
      </c>
      <c r="O488">
        <v>5.0000000000000001E-3</v>
      </c>
      <c r="P488">
        <v>4.0000000000000001E-3</v>
      </c>
      <c r="Q488">
        <v>150</v>
      </c>
      <c r="R488" t="s">
        <v>556</v>
      </c>
      <c r="T488" t="s">
        <v>556</v>
      </c>
      <c r="U488">
        <v>0</v>
      </c>
      <c r="V488">
        <v>0</v>
      </c>
      <c r="W488">
        <v>0</v>
      </c>
      <c r="X488">
        <v>150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</row>
    <row r="489" spans="1:30" x14ac:dyDescent="0.25">
      <c r="A489" t="s">
        <v>1491</v>
      </c>
      <c r="B489" t="s">
        <v>310</v>
      </c>
      <c r="C489" t="s">
        <v>310</v>
      </c>
      <c r="E489" t="s">
        <v>388</v>
      </c>
      <c r="F489" t="s">
        <v>1493</v>
      </c>
      <c r="G489" t="s">
        <v>1500</v>
      </c>
      <c r="H489" t="s">
        <v>1495</v>
      </c>
      <c r="I489" t="s">
        <v>1629</v>
      </c>
      <c r="J489">
        <v>361.75</v>
      </c>
      <c r="K489">
        <v>321.95999999999998</v>
      </c>
      <c r="L489">
        <v>39.79</v>
      </c>
      <c r="M489">
        <v>0.109993089</v>
      </c>
      <c r="N489">
        <v>1</v>
      </c>
      <c r="O489">
        <v>5.0000000000000001E-3</v>
      </c>
      <c r="P489">
        <v>4.0000000000000001E-3</v>
      </c>
      <c r="Q489">
        <v>150</v>
      </c>
      <c r="R489" t="s">
        <v>556</v>
      </c>
      <c r="T489" t="s">
        <v>556</v>
      </c>
      <c r="U489">
        <v>0</v>
      </c>
      <c r="V489">
        <v>0</v>
      </c>
      <c r="W489">
        <v>0</v>
      </c>
      <c r="X489">
        <v>150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</row>
    <row r="490" spans="1:30" x14ac:dyDescent="0.25">
      <c r="A490" t="s">
        <v>1491</v>
      </c>
      <c r="B490" t="s">
        <v>310</v>
      </c>
      <c r="C490" t="s">
        <v>310</v>
      </c>
      <c r="E490" t="s">
        <v>388</v>
      </c>
      <c r="F490" t="s">
        <v>1499</v>
      </c>
      <c r="G490" t="s">
        <v>1500</v>
      </c>
      <c r="H490" t="s">
        <v>1495</v>
      </c>
      <c r="I490" t="s">
        <v>1629</v>
      </c>
      <c r="J490">
        <v>361.75</v>
      </c>
      <c r="K490">
        <v>321.95999999999998</v>
      </c>
      <c r="L490">
        <v>39.79</v>
      </c>
      <c r="M490">
        <v>0.109993089</v>
      </c>
      <c r="N490">
        <v>1</v>
      </c>
      <c r="O490">
        <v>5.0000000000000001E-3</v>
      </c>
      <c r="P490">
        <v>4.0000000000000001E-3</v>
      </c>
      <c r="Q490">
        <v>150</v>
      </c>
      <c r="R490" t="s">
        <v>556</v>
      </c>
      <c r="T490" t="s">
        <v>556</v>
      </c>
      <c r="U490">
        <v>0</v>
      </c>
      <c r="V490">
        <v>0</v>
      </c>
      <c r="W490">
        <v>0</v>
      </c>
      <c r="X490">
        <v>150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0</v>
      </c>
    </row>
    <row r="491" spans="1:30" x14ac:dyDescent="0.25">
      <c r="A491" t="s">
        <v>1491</v>
      </c>
      <c r="B491" t="s">
        <v>310</v>
      </c>
      <c r="C491" t="s">
        <v>310</v>
      </c>
      <c r="E491" t="s">
        <v>388</v>
      </c>
      <c r="F491" t="s">
        <v>1493</v>
      </c>
      <c r="G491" t="s">
        <v>1501</v>
      </c>
      <c r="H491" t="s">
        <v>1495</v>
      </c>
      <c r="I491" t="s">
        <v>1629</v>
      </c>
      <c r="J491">
        <v>361.75</v>
      </c>
      <c r="K491">
        <v>321.95999999999998</v>
      </c>
      <c r="L491">
        <v>39.79</v>
      </c>
      <c r="M491">
        <v>0.109993089</v>
      </c>
      <c r="N491">
        <v>1</v>
      </c>
      <c r="O491">
        <v>5.0000000000000001E-3</v>
      </c>
      <c r="P491">
        <v>4.0000000000000001E-3</v>
      </c>
      <c r="Q491">
        <v>150</v>
      </c>
      <c r="R491" t="s">
        <v>556</v>
      </c>
      <c r="T491" t="s">
        <v>556</v>
      </c>
      <c r="U491">
        <v>0</v>
      </c>
      <c r="V491">
        <v>0</v>
      </c>
      <c r="W491">
        <v>0</v>
      </c>
      <c r="X491">
        <v>150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</row>
    <row r="492" spans="1:30" x14ac:dyDescent="0.25">
      <c r="A492" t="s">
        <v>1491</v>
      </c>
      <c r="B492" t="s">
        <v>310</v>
      </c>
      <c r="C492" t="s">
        <v>310</v>
      </c>
      <c r="E492" t="s">
        <v>388</v>
      </c>
      <c r="F492" t="s">
        <v>1499</v>
      </c>
      <c r="G492" t="s">
        <v>1501</v>
      </c>
      <c r="H492" t="s">
        <v>1495</v>
      </c>
      <c r="I492" t="s">
        <v>1629</v>
      </c>
      <c r="J492">
        <v>361.75</v>
      </c>
      <c r="K492">
        <v>321.95999999999998</v>
      </c>
      <c r="L492">
        <v>39.79</v>
      </c>
      <c r="M492">
        <v>0.109993089</v>
      </c>
      <c r="N492">
        <v>1</v>
      </c>
      <c r="O492">
        <v>5.0000000000000001E-3</v>
      </c>
      <c r="P492">
        <v>4.0000000000000001E-3</v>
      </c>
      <c r="Q492">
        <v>150</v>
      </c>
      <c r="R492" t="s">
        <v>556</v>
      </c>
      <c r="T492" t="s">
        <v>556</v>
      </c>
      <c r="U492">
        <v>0</v>
      </c>
      <c r="V492">
        <v>0</v>
      </c>
      <c r="W492">
        <v>0</v>
      </c>
      <c r="X492">
        <v>150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</row>
    <row r="493" spans="1:30" x14ac:dyDescent="0.25">
      <c r="A493" t="s">
        <v>1491</v>
      </c>
      <c r="B493" t="s">
        <v>242</v>
      </c>
      <c r="C493" t="s">
        <v>1630</v>
      </c>
      <c r="E493" t="s">
        <v>388</v>
      </c>
      <c r="F493" t="s">
        <v>1493</v>
      </c>
      <c r="G493" t="s">
        <v>1494</v>
      </c>
      <c r="H493" t="s">
        <v>1495</v>
      </c>
      <c r="I493" t="s">
        <v>1496</v>
      </c>
      <c r="J493">
        <v>4122.96</v>
      </c>
      <c r="K493">
        <v>2886.07</v>
      </c>
      <c r="L493">
        <v>1236.8900000000001</v>
      </c>
      <c r="M493">
        <v>0.30000048499999998</v>
      </c>
      <c r="N493">
        <v>16</v>
      </c>
      <c r="O493">
        <v>0.51500000000000001</v>
      </c>
      <c r="P493">
        <v>2E-3</v>
      </c>
      <c r="Q493">
        <v>2191.3753390000002</v>
      </c>
      <c r="R493" t="s">
        <v>809</v>
      </c>
      <c r="T493" t="s">
        <v>1497</v>
      </c>
      <c r="U493">
        <v>0</v>
      </c>
      <c r="V493">
        <v>2191.3753393341899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</row>
    <row r="494" spans="1:30" x14ac:dyDescent="0.25">
      <c r="A494" t="s">
        <v>1491</v>
      </c>
      <c r="B494" t="s">
        <v>242</v>
      </c>
      <c r="C494" t="s">
        <v>1630</v>
      </c>
      <c r="D494" t="s">
        <v>1631</v>
      </c>
      <c r="E494" t="s">
        <v>388</v>
      </c>
      <c r="F494" t="s">
        <v>1499</v>
      </c>
      <c r="G494" t="s">
        <v>1494</v>
      </c>
      <c r="H494" t="s">
        <v>1495</v>
      </c>
      <c r="I494" t="s">
        <v>1496</v>
      </c>
      <c r="J494">
        <v>4122.96</v>
      </c>
      <c r="K494">
        <v>2886.07</v>
      </c>
      <c r="L494">
        <v>1236.8900000000001</v>
      </c>
      <c r="M494">
        <v>0.30000048499999998</v>
      </c>
      <c r="N494">
        <v>16</v>
      </c>
      <c r="O494">
        <v>0.51500000000000001</v>
      </c>
      <c r="P494">
        <v>2E-3</v>
      </c>
      <c r="Q494">
        <v>2191.3753390000002</v>
      </c>
      <c r="R494" t="s">
        <v>809</v>
      </c>
      <c r="T494" t="s">
        <v>1497</v>
      </c>
      <c r="U494">
        <v>0</v>
      </c>
      <c r="V494">
        <v>2191.3753393341899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</row>
    <row r="495" spans="1:30" x14ac:dyDescent="0.25">
      <c r="A495" t="s">
        <v>1491</v>
      </c>
      <c r="B495" t="s">
        <v>242</v>
      </c>
      <c r="C495" t="s">
        <v>1630</v>
      </c>
      <c r="E495" t="s">
        <v>388</v>
      </c>
      <c r="F495" t="s">
        <v>1493</v>
      </c>
      <c r="G495" t="s">
        <v>1500</v>
      </c>
      <c r="H495" t="s">
        <v>1495</v>
      </c>
      <c r="I495" t="s">
        <v>1496</v>
      </c>
      <c r="J495">
        <v>2543.3200000000002</v>
      </c>
      <c r="K495">
        <v>1780.32</v>
      </c>
      <c r="L495">
        <v>763</v>
      </c>
      <c r="M495">
        <v>0.30000157300000002</v>
      </c>
      <c r="N495">
        <v>16</v>
      </c>
      <c r="O495">
        <v>0.317</v>
      </c>
      <c r="P495">
        <v>2E-3</v>
      </c>
      <c r="Q495">
        <v>2854.987447</v>
      </c>
      <c r="R495" t="s">
        <v>809</v>
      </c>
      <c r="T495" t="s">
        <v>1497</v>
      </c>
      <c r="U495">
        <v>0</v>
      </c>
      <c r="V495">
        <v>2854.9874468906901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</row>
    <row r="496" spans="1:30" x14ac:dyDescent="0.25">
      <c r="A496" t="s">
        <v>1491</v>
      </c>
      <c r="B496" t="s">
        <v>242</v>
      </c>
      <c r="C496" t="s">
        <v>1630</v>
      </c>
      <c r="D496" t="s">
        <v>1631</v>
      </c>
      <c r="E496" t="s">
        <v>388</v>
      </c>
      <c r="F496" t="s">
        <v>1499</v>
      </c>
      <c r="G496" t="s">
        <v>1500</v>
      </c>
      <c r="H496" t="s">
        <v>1495</v>
      </c>
      <c r="I496" t="s">
        <v>1496</v>
      </c>
      <c r="J496">
        <v>2543.3200000000002</v>
      </c>
      <c r="K496">
        <v>1780.32</v>
      </c>
      <c r="L496">
        <v>763</v>
      </c>
      <c r="M496">
        <v>0.30000157300000002</v>
      </c>
      <c r="N496">
        <v>16</v>
      </c>
      <c r="O496">
        <v>0.317</v>
      </c>
      <c r="P496">
        <v>2E-3</v>
      </c>
      <c r="Q496">
        <v>2854.987447</v>
      </c>
      <c r="R496" t="s">
        <v>809</v>
      </c>
      <c r="T496" t="s">
        <v>1497</v>
      </c>
      <c r="U496">
        <v>0</v>
      </c>
      <c r="V496">
        <v>2854.9874468906901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</row>
    <row r="497" spans="1:30" x14ac:dyDescent="0.25">
      <c r="A497" t="s">
        <v>1491</v>
      </c>
      <c r="B497" t="s">
        <v>242</v>
      </c>
      <c r="C497" t="s">
        <v>1630</v>
      </c>
      <c r="E497" t="s">
        <v>388</v>
      </c>
      <c r="F497" t="s">
        <v>1493</v>
      </c>
      <c r="G497" t="s">
        <v>1501</v>
      </c>
      <c r="H497" t="s">
        <v>1495</v>
      </c>
      <c r="I497" t="s">
        <v>1496</v>
      </c>
      <c r="J497">
        <v>6178.82</v>
      </c>
      <c r="K497">
        <v>4325.17</v>
      </c>
      <c r="L497">
        <v>1853.65</v>
      </c>
      <c r="M497">
        <v>0.30000064700000001</v>
      </c>
      <c r="N497">
        <v>16</v>
      </c>
      <c r="O497">
        <v>0.77100000000000002</v>
      </c>
      <c r="P497">
        <v>4.0000000000000001E-3</v>
      </c>
      <c r="Q497">
        <v>2454.5258450000001</v>
      </c>
      <c r="R497" t="s">
        <v>809</v>
      </c>
      <c r="T497" t="s">
        <v>1497</v>
      </c>
      <c r="U497">
        <v>0</v>
      </c>
      <c r="V497">
        <v>2454.52584457799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</row>
    <row r="498" spans="1:30" x14ac:dyDescent="0.25">
      <c r="A498" t="s">
        <v>1491</v>
      </c>
      <c r="B498" t="s">
        <v>242</v>
      </c>
      <c r="C498" t="s">
        <v>1630</v>
      </c>
      <c r="D498" t="s">
        <v>1631</v>
      </c>
      <c r="E498" t="s">
        <v>388</v>
      </c>
      <c r="F498" t="s">
        <v>1499</v>
      </c>
      <c r="G498" t="s">
        <v>1501</v>
      </c>
      <c r="H498" t="s">
        <v>1495</v>
      </c>
      <c r="I498" t="s">
        <v>1496</v>
      </c>
      <c r="J498">
        <v>6178.82</v>
      </c>
      <c r="K498">
        <v>4325.17</v>
      </c>
      <c r="L498">
        <v>1853.65</v>
      </c>
      <c r="M498">
        <v>0.30000064700000001</v>
      </c>
      <c r="N498">
        <v>16</v>
      </c>
      <c r="O498">
        <v>0.77100000000000002</v>
      </c>
      <c r="P498">
        <v>4.0000000000000001E-3</v>
      </c>
      <c r="Q498">
        <v>2454.5258450000001</v>
      </c>
      <c r="R498" t="s">
        <v>809</v>
      </c>
      <c r="T498" t="s">
        <v>1497</v>
      </c>
      <c r="U498">
        <v>0</v>
      </c>
      <c r="V498">
        <v>2454.52584457799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</row>
    <row r="499" spans="1:30" x14ac:dyDescent="0.25">
      <c r="A499" t="s">
        <v>1491</v>
      </c>
      <c r="B499" t="s">
        <v>242</v>
      </c>
      <c r="C499" t="s">
        <v>1630</v>
      </c>
      <c r="E499" t="s">
        <v>388</v>
      </c>
      <c r="F499" t="s">
        <v>1493</v>
      </c>
      <c r="G499" t="s">
        <v>1494</v>
      </c>
      <c r="H499" t="s">
        <v>1495</v>
      </c>
      <c r="I499" t="s">
        <v>1496</v>
      </c>
      <c r="J499">
        <v>1709.52</v>
      </c>
      <c r="K499">
        <v>1196.6600000000001</v>
      </c>
      <c r="L499">
        <v>512.86</v>
      </c>
      <c r="M499">
        <v>0.30000233999999998</v>
      </c>
      <c r="N499">
        <v>16</v>
      </c>
      <c r="O499">
        <v>0</v>
      </c>
      <c r="P499">
        <v>0.89600000000000002</v>
      </c>
      <c r="Q499">
        <v>908.62466070000005</v>
      </c>
      <c r="R499" t="s">
        <v>1502</v>
      </c>
      <c r="T499" t="s">
        <v>1503</v>
      </c>
      <c r="U499">
        <v>0</v>
      </c>
      <c r="V499">
        <v>908.62466066580896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</row>
    <row r="500" spans="1:30" x14ac:dyDescent="0.25">
      <c r="A500" t="s">
        <v>1491</v>
      </c>
      <c r="B500" t="s">
        <v>242</v>
      </c>
      <c r="C500" t="s">
        <v>1630</v>
      </c>
      <c r="D500" t="s">
        <v>1631</v>
      </c>
      <c r="E500" t="s">
        <v>388</v>
      </c>
      <c r="F500" t="s">
        <v>1499</v>
      </c>
      <c r="G500" t="s">
        <v>1494</v>
      </c>
      <c r="H500" t="s">
        <v>1495</v>
      </c>
      <c r="I500" t="s">
        <v>1496</v>
      </c>
      <c r="J500">
        <v>1709.52</v>
      </c>
      <c r="K500">
        <v>1196.6600000000001</v>
      </c>
      <c r="L500">
        <v>512.86</v>
      </c>
      <c r="M500">
        <v>0.30000233999999998</v>
      </c>
      <c r="N500">
        <v>16</v>
      </c>
      <c r="O500">
        <v>0</v>
      </c>
      <c r="P500">
        <v>0.89600000000000002</v>
      </c>
      <c r="Q500">
        <v>908.62466070000005</v>
      </c>
      <c r="R500" t="s">
        <v>1502</v>
      </c>
      <c r="T500" t="s">
        <v>1503</v>
      </c>
      <c r="U500">
        <v>0</v>
      </c>
      <c r="V500">
        <v>908.62466066580896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</row>
    <row r="501" spans="1:30" x14ac:dyDescent="0.25">
      <c r="A501" t="s">
        <v>1491</v>
      </c>
      <c r="B501" t="s">
        <v>242</v>
      </c>
      <c r="C501" t="s">
        <v>1630</v>
      </c>
      <c r="E501" t="s">
        <v>388</v>
      </c>
      <c r="F501" t="s">
        <v>1493</v>
      </c>
      <c r="G501" t="s">
        <v>1500</v>
      </c>
      <c r="H501" t="s">
        <v>1495</v>
      </c>
      <c r="I501" t="s">
        <v>1496</v>
      </c>
      <c r="J501">
        <v>218.27</v>
      </c>
      <c r="K501">
        <v>152.79</v>
      </c>
      <c r="L501">
        <v>65.48</v>
      </c>
      <c r="M501">
        <v>0.29999541899999999</v>
      </c>
      <c r="N501">
        <v>16</v>
      </c>
      <c r="O501">
        <v>0</v>
      </c>
      <c r="P501">
        <v>0.114</v>
      </c>
      <c r="Q501">
        <v>245.01255309999999</v>
      </c>
      <c r="R501" t="s">
        <v>1502</v>
      </c>
      <c r="T501" t="s">
        <v>1503</v>
      </c>
      <c r="U501">
        <v>0</v>
      </c>
      <c r="V501">
        <v>245.01255310930799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</row>
    <row r="502" spans="1:30" x14ac:dyDescent="0.25">
      <c r="A502" t="s">
        <v>1491</v>
      </c>
      <c r="B502" t="s">
        <v>242</v>
      </c>
      <c r="C502" t="s">
        <v>1630</v>
      </c>
      <c r="D502" t="s">
        <v>1631</v>
      </c>
      <c r="E502" t="s">
        <v>388</v>
      </c>
      <c r="F502" t="s">
        <v>1499</v>
      </c>
      <c r="G502" t="s">
        <v>1500</v>
      </c>
      <c r="H502" t="s">
        <v>1495</v>
      </c>
      <c r="I502" t="s">
        <v>1496</v>
      </c>
      <c r="J502">
        <v>218.27</v>
      </c>
      <c r="K502">
        <v>152.79</v>
      </c>
      <c r="L502">
        <v>65.48</v>
      </c>
      <c r="M502">
        <v>0.29999541899999999</v>
      </c>
      <c r="N502">
        <v>16</v>
      </c>
      <c r="O502">
        <v>0</v>
      </c>
      <c r="P502">
        <v>0.114</v>
      </c>
      <c r="Q502">
        <v>245.01255309999999</v>
      </c>
      <c r="R502" t="s">
        <v>1502</v>
      </c>
      <c r="T502" t="s">
        <v>1503</v>
      </c>
      <c r="U502">
        <v>0</v>
      </c>
      <c r="V502">
        <v>245.01255310930799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0</v>
      </c>
    </row>
    <row r="503" spans="1:30" x14ac:dyDescent="0.25">
      <c r="A503" t="s">
        <v>1491</v>
      </c>
      <c r="B503" t="s">
        <v>242</v>
      </c>
      <c r="C503" t="s">
        <v>1630</v>
      </c>
      <c r="E503" t="s">
        <v>388</v>
      </c>
      <c r="F503" t="s">
        <v>1493</v>
      </c>
      <c r="G503" t="s">
        <v>1501</v>
      </c>
      <c r="H503" t="s">
        <v>1495</v>
      </c>
      <c r="I503" t="s">
        <v>1496</v>
      </c>
      <c r="J503">
        <v>1624.88</v>
      </c>
      <c r="K503">
        <v>1137.42</v>
      </c>
      <c r="L503">
        <v>487.46</v>
      </c>
      <c r="M503">
        <v>0.29999753800000001</v>
      </c>
      <c r="N503">
        <v>16</v>
      </c>
      <c r="O503">
        <v>0</v>
      </c>
      <c r="P503">
        <v>0.85199999999999998</v>
      </c>
      <c r="Q503">
        <v>645.47415539999997</v>
      </c>
      <c r="R503" t="s">
        <v>1502</v>
      </c>
      <c r="T503" t="s">
        <v>1503</v>
      </c>
      <c r="U503">
        <v>0</v>
      </c>
      <c r="V503">
        <v>645.47415542199997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0</v>
      </c>
    </row>
    <row r="504" spans="1:30" x14ac:dyDescent="0.25">
      <c r="A504" t="s">
        <v>1491</v>
      </c>
      <c r="B504" t="s">
        <v>242</v>
      </c>
      <c r="C504" t="s">
        <v>1630</v>
      </c>
      <c r="D504" t="s">
        <v>1631</v>
      </c>
      <c r="E504" t="s">
        <v>388</v>
      </c>
      <c r="F504" t="s">
        <v>1499</v>
      </c>
      <c r="G504" t="s">
        <v>1501</v>
      </c>
      <c r="H504" t="s">
        <v>1495</v>
      </c>
      <c r="I504" t="s">
        <v>1496</v>
      </c>
      <c r="J504">
        <v>1624.88</v>
      </c>
      <c r="K504">
        <v>1137.42</v>
      </c>
      <c r="L504">
        <v>487.46</v>
      </c>
      <c r="M504">
        <v>0.29999753800000001</v>
      </c>
      <c r="N504">
        <v>16</v>
      </c>
      <c r="O504">
        <v>0</v>
      </c>
      <c r="P504">
        <v>0.85199999999999998</v>
      </c>
      <c r="Q504">
        <v>645.47415539999997</v>
      </c>
      <c r="R504" t="s">
        <v>1502</v>
      </c>
      <c r="T504" t="s">
        <v>1503</v>
      </c>
      <c r="U504">
        <v>0</v>
      </c>
      <c r="V504">
        <v>645.47415542199997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>
        <v>0</v>
      </c>
    </row>
    <row r="505" spans="1:30" x14ac:dyDescent="0.25">
      <c r="A505" t="s">
        <v>1507</v>
      </c>
      <c r="B505" t="s">
        <v>265</v>
      </c>
      <c r="C505" t="s">
        <v>1632</v>
      </c>
      <c r="D505" t="s">
        <v>1633</v>
      </c>
      <c r="E505" t="s">
        <v>388</v>
      </c>
      <c r="F505" t="s">
        <v>1510</v>
      </c>
      <c r="G505" t="s">
        <v>1494</v>
      </c>
      <c r="H505" t="s">
        <v>1495</v>
      </c>
      <c r="I505" t="s">
        <v>1576</v>
      </c>
      <c r="J505">
        <v>10.74</v>
      </c>
      <c r="K505">
        <v>4.47</v>
      </c>
      <c r="L505">
        <v>6.27</v>
      </c>
      <c r="M505">
        <v>0.58379888300000005</v>
      </c>
      <c r="N505">
        <v>10</v>
      </c>
      <c r="O505">
        <v>1E-3</v>
      </c>
      <c r="P505">
        <v>1E-3</v>
      </c>
      <c r="Q505">
        <v>1.97</v>
      </c>
      <c r="R505" t="s">
        <v>1176</v>
      </c>
      <c r="S505" t="s">
        <v>1514</v>
      </c>
      <c r="U505">
        <v>0.99</v>
      </c>
      <c r="V505">
        <v>2.96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0</v>
      </c>
    </row>
    <row r="506" spans="1:30" x14ac:dyDescent="0.25">
      <c r="A506" t="s">
        <v>1507</v>
      </c>
      <c r="B506" t="s">
        <v>265</v>
      </c>
      <c r="C506" t="s">
        <v>1632</v>
      </c>
      <c r="D506" t="s">
        <v>1633</v>
      </c>
      <c r="E506" t="s">
        <v>388</v>
      </c>
      <c r="F506" t="s">
        <v>1499</v>
      </c>
      <c r="G506" t="s">
        <v>1494</v>
      </c>
      <c r="H506" t="s">
        <v>1495</v>
      </c>
      <c r="I506" t="s">
        <v>1576</v>
      </c>
      <c r="J506">
        <v>10.74</v>
      </c>
      <c r="K506">
        <v>4.47</v>
      </c>
      <c r="L506">
        <v>6.27</v>
      </c>
      <c r="M506">
        <v>0.58379888300000005</v>
      </c>
      <c r="N506">
        <v>10</v>
      </c>
      <c r="O506">
        <v>1E-3</v>
      </c>
      <c r="P506">
        <v>1E-3</v>
      </c>
      <c r="Q506">
        <v>1.97</v>
      </c>
      <c r="R506" t="s">
        <v>1176</v>
      </c>
      <c r="S506" t="s">
        <v>1514</v>
      </c>
      <c r="U506">
        <v>0.99</v>
      </c>
      <c r="V506">
        <v>2.96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0</v>
      </c>
    </row>
    <row r="507" spans="1:30" x14ac:dyDescent="0.25">
      <c r="A507" t="s">
        <v>1507</v>
      </c>
      <c r="B507" t="s">
        <v>265</v>
      </c>
      <c r="C507" t="s">
        <v>1632</v>
      </c>
      <c r="D507" t="s">
        <v>1633</v>
      </c>
      <c r="E507" t="s">
        <v>388</v>
      </c>
      <c r="F507" t="s">
        <v>1510</v>
      </c>
      <c r="G507" t="s">
        <v>1500</v>
      </c>
      <c r="H507" t="s">
        <v>1495</v>
      </c>
      <c r="I507" t="s">
        <v>1576</v>
      </c>
      <c r="J507">
        <v>10.74</v>
      </c>
      <c r="K507">
        <v>4.47</v>
      </c>
      <c r="L507">
        <v>6.27</v>
      </c>
      <c r="M507">
        <v>0.58379888300000005</v>
      </c>
      <c r="N507">
        <v>10</v>
      </c>
      <c r="O507">
        <v>1E-3</v>
      </c>
      <c r="P507">
        <v>1E-3</v>
      </c>
      <c r="Q507">
        <v>1.97</v>
      </c>
      <c r="R507" t="s">
        <v>1176</v>
      </c>
      <c r="S507" t="s">
        <v>1514</v>
      </c>
      <c r="U507">
        <v>0.99</v>
      </c>
      <c r="V507">
        <v>2.96</v>
      </c>
      <c r="W507">
        <v>0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>
        <v>0</v>
      </c>
    </row>
    <row r="508" spans="1:30" x14ac:dyDescent="0.25">
      <c r="A508" t="s">
        <v>1507</v>
      </c>
      <c r="B508" t="s">
        <v>265</v>
      </c>
      <c r="C508" t="s">
        <v>1632</v>
      </c>
      <c r="D508" t="s">
        <v>1633</v>
      </c>
      <c r="E508" t="s">
        <v>388</v>
      </c>
      <c r="F508" t="s">
        <v>1499</v>
      </c>
      <c r="G508" t="s">
        <v>1500</v>
      </c>
      <c r="H508" t="s">
        <v>1495</v>
      </c>
      <c r="I508" t="s">
        <v>1576</v>
      </c>
      <c r="J508">
        <v>10.74</v>
      </c>
      <c r="K508">
        <v>4.47</v>
      </c>
      <c r="L508">
        <v>6.27</v>
      </c>
      <c r="M508">
        <v>0.58379888300000005</v>
      </c>
      <c r="N508">
        <v>10</v>
      </c>
      <c r="O508">
        <v>1E-3</v>
      </c>
      <c r="P508">
        <v>1E-3</v>
      </c>
      <c r="Q508">
        <v>1.97</v>
      </c>
      <c r="R508" t="s">
        <v>1176</v>
      </c>
      <c r="S508" t="s">
        <v>1514</v>
      </c>
      <c r="U508">
        <v>0.99</v>
      </c>
      <c r="V508">
        <v>2.96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0</v>
      </c>
    </row>
    <row r="509" spans="1:30" x14ac:dyDescent="0.25">
      <c r="A509" t="s">
        <v>1507</v>
      </c>
      <c r="B509" t="s">
        <v>265</v>
      </c>
      <c r="C509" t="s">
        <v>1632</v>
      </c>
      <c r="D509" t="s">
        <v>1633</v>
      </c>
      <c r="E509" t="s">
        <v>388</v>
      </c>
      <c r="F509" t="s">
        <v>1510</v>
      </c>
      <c r="G509" t="s">
        <v>1501</v>
      </c>
      <c r="H509" t="s">
        <v>1495</v>
      </c>
      <c r="I509" t="s">
        <v>1576</v>
      </c>
      <c r="J509">
        <v>10.74</v>
      </c>
      <c r="K509">
        <v>4.47</v>
      </c>
      <c r="L509">
        <v>6.27</v>
      </c>
      <c r="M509">
        <v>0.58379888300000005</v>
      </c>
      <c r="N509">
        <v>10</v>
      </c>
      <c r="O509">
        <v>1E-3</v>
      </c>
      <c r="P509">
        <v>1E-3</v>
      </c>
      <c r="Q509">
        <v>1.97</v>
      </c>
      <c r="R509" t="s">
        <v>1176</v>
      </c>
      <c r="S509" t="s">
        <v>1514</v>
      </c>
      <c r="U509">
        <v>0.99</v>
      </c>
      <c r="V509">
        <v>2.96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>
        <v>0</v>
      </c>
    </row>
    <row r="510" spans="1:30" x14ac:dyDescent="0.25">
      <c r="A510" t="s">
        <v>1507</v>
      </c>
      <c r="B510" t="s">
        <v>265</v>
      </c>
      <c r="C510" t="s">
        <v>1632</v>
      </c>
      <c r="D510" t="s">
        <v>1633</v>
      </c>
      <c r="E510" t="s">
        <v>388</v>
      </c>
      <c r="F510" t="s">
        <v>1499</v>
      </c>
      <c r="G510" t="s">
        <v>1501</v>
      </c>
      <c r="H510" t="s">
        <v>1495</v>
      </c>
      <c r="I510" t="s">
        <v>1576</v>
      </c>
      <c r="J510">
        <v>10.74</v>
      </c>
      <c r="K510">
        <v>4.47</v>
      </c>
      <c r="L510">
        <v>6.27</v>
      </c>
      <c r="M510">
        <v>0.58379888300000005</v>
      </c>
      <c r="N510">
        <v>10</v>
      </c>
      <c r="O510">
        <v>1E-3</v>
      </c>
      <c r="P510">
        <v>1E-3</v>
      </c>
      <c r="Q510">
        <v>1.97</v>
      </c>
      <c r="R510" t="s">
        <v>1176</v>
      </c>
      <c r="S510" t="s">
        <v>1514</v>
      </c>
      <c r="U510">
        <v>0.99</v>
      </c>
      <c r="V510">
        <v>2.96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</row>
    <row r="511" spans="1:30" x14ac:dyDescent="0.25">
      <c r="A511" t="s">
        <v>1507</v>
      </c>
      <c r="B511" t="s">
        <v>269</v>
      </c>
      <c r="C511" t="s">
        <v>1634</v>
      </c>
      <c r="D511" t="s">
        <v>1635</v>
      </c>
      <c r="E511" t="s">
        <v>388</v>
      </c>
      <c r="F511" t="s">
        <v>1510</v>
      </c>
      <c r="G511" t="s">
        <v>1494</v>
      </c>
      <c r="H511" t="s">
        <v>1495</v>
      </c>
      <c r="I511" t="s">
        <v>1636</v>
      </c>
      <c r="J511">
        <v>28.64</v>
      </c>
      <c r="K511">
        <v>16.11</v>
      </c>
      <c r="L511">
        <v>12.53</v>
      </c>
      <c r="M511">
        <v>0.4375</v>
      </c>
      <c r="N511">
        <v>10</v>
      </c>
      <c r="O511">
        <v>1E-3</v>
      </c>
      <c r="P511">
        <v>1E-3</v>
      </c>
      <c r="Q511">
        <v>2.15</v>
      </c>
      <c r="R511" t="s">
        <v>1176</v>
      </c>
      <c r="S511" t="s">
        <v>1799</v>
      </c>
      <c r="U511">
        <v>2.85</v>
      </c>
      <c r="V511">
        <v>5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  <c r="AD511">
        <v>0</v>
      </c>
    </row>
    <row r="512" spans="1:30" x14ac:dyDescent="0.25">
      <c r="A512" t="s">
        <v>1507</v>
      </c>
      <c r="B512" t="s">
        <v>269</v>
      </c>
      <c r="C512" t="s">
        <v>1634</v>
      </c>
      <c r="D512" t="s">
        <v>1635</v>
      </c>
      <c r="E512" t="s">
        <v>388</v>
      </c>
      <c r="F512" t="s">
        <v>1499</v>
      </c>
      <c r="G512" t="s">
        <v>1494</v>
      </c>
      <c r="H512" t="s">
        <v>1495</v>
      </c>
      <c r="I512" t="s">
        <v>1636</v>
      </c>
      <c r="J512">
        <v>28.64</v>
      </c>
      <c r="K512">
        <v>16.11</v>
      </c>
      <c r="L512">
        <v>12.53</v>
      </c>
      <c r="M512">
        <v>0.4375</v>
      </c>
      <c r="N512">
        <v>10</v>
      </c>
      <c r="O512">
        <v>1E-3</v>
      </c>
      <c r="P512">
        <v>1E-3</v>
      </c>
      <c r="Q512">
        <v>2.15</v>
      </c>
      <c r="R512" t="s">
        <v>1176</v>
      </c>
      <c r="S512" t="s">
        <v>1799</v>
      </c>
      <c r="U512">
        <v>2.85</v>
      </c>
      <c r="V512">
        <v>5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0</v>
      </c>
      <c r="AD512">
        <v>0</v>
      </c>
    </row>
    <row r="513" spans="1:30" x14ac:dyDescent="0.25">
      <c r="A513" t="s">
        <v>1507</v>
      </c>
      <c r="B513" t="s">
        <v>269</v>
      </c>
      <c r="C513" t="s">
        <v>1634</v>
      </c>
      <c r="D513" t="s">
        <v>1635</v>
      </c>
      <c r="E513" t="s">
        <v>388</v>
      </c>
      <c r="F513" t="s">
        <v>1510</v>
      </c>
      <c r="G513" t="s">
        <v>1500</v>
      </c>
      <c r="H513" t="s">
        <v>1495</v>
      </c>
      <c r="I513" t="s">
        <v>1636</v>
      </c>
      <c r="J513">
        <v>28.64</v>
      </c>
      <c r="K513">
        <v>16.11</v>
      </c>
      <c r="L513">
        <v>12.53</v>
      </c>
      <c r="M513">
        <v>0.4375</v>
      </c>
      <c r="N513">
        <v>10</v>
      </c>
      <c r="O513">
        <v>1E-3</v>
      </c>
      <c r="P513">
        <v>1E-3</v>
      </c>
      <c r="Q513">
        <v>2.15</v>
      </c>
      <c r="R513" t="s">
        <v>1176</v>
      </c>
      <c r="S513" t="s">
        <v>1799</v>
      </c>
      <c r="U513">
        <v>2.85</v>
      </c>
      <c r="V513">
        <v>5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0</v>
      </c>
    </row>
    <row r="514" spans="1:30" x14ac:dyDescent="0.25">
      <c r="A514" t="s">
        <v>1507</v>
      </c>
      <c r="B514" t="s">
        <v>269</v>
      </c>
      <c r="C514" t="s">
        <v>1634</v>
      </c>
      <c r="D514" t="s">
        <v>1635</v>
      </c>
      <c r="E514" t="s">
        <v>388</v>
      </c>
      <c r="F514" t="s">
        <v>1499</v>
      </c>
      <c r="G514" t="s">
        <v>1500</v>
      </c>
      <c r="H514" t="s">
        <v>1495</v>
      </c>
      <c r="I514" t="s">
        <v>1636</v>
      </c>
      <c r="J514">
        <v>28.64</v>
      </c>
      <c r="K514">
        <v>16.11</v>
      </c>
      <c r="L514">
        <v>12.53</v>
      </c>
      <c r="M514">
        <v>0.4375</v>
      </c>
      <c r="N514">
        <v>10</v>
      </c>
      <c r="O514">
        <v>1E-3</v>
      </c>
      <c r="P514">
        <v>1E-3</v>
      </c>
      <c r="Q514">
        <v>2.15</v>
      </c>
      <c r="R514" t="s">
        <v>1176</v>
      </c>
      <c r="S514" t="s">
        <v>1799</v>
      </c>
      <c r="U514">
        <v>2.85</v>
      </c>
      <c r="V514">
        <v>5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>
        <v>0</v>
      </c>
    </row>
    <row r="515" spans="1:30" x14ac:dyDescent="0.25">
      <c r="A515" t="s">
        <v>1507</v>
      </c>
      <c r="B515" t="s">
        <v>269</v>
      </c>
      <c r="C515" t="s">
        <v>1634</v>
      </c>
      <c r="D515" t="s">
        <v>1635</v>
      </c>
      <c r="E515" t="s">
        <v>388</v>
      </c>
      <c r="F515" t="s">
        <v>1510</v>
      </c>
      <c r="G515" t="s">
        <v>1501</v>
      </c>
      <c r="H515" t="s">
        <v>1495</v>
      </c>
      <c r="I515" t="s">
        <v>1636</v>
      </c>
      <c r="J515">
        <v>28.64</v>
      </c>
      <c r="K515">
        <v>16.11</v>
      </c>
      <c r="L515">
        <v>12.53</v>
      </c>
      <c r="M515">
        <v>0.4375</v>
      </c>
      <c r="N515">
        <v>10</v>
      </c>
      <c r="O515">
        <v>1E-3</v>
      </c>
      <c r="P515">
        <v>1E-3</v>
      </c>
      <c r="Q515">
        <v>2.15</v>
      </c>
      <c r="R515" t="s">
        <v>1176</v>
      </c>
      <c r="S515" t="s">
        <v>1799</v>
      </c>
      <c r="U515">
        <v>2.85</v>
      </c>
      <c r="V515">
        <v>5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v>0</v>
      </c>
    </row>
    <row r="516" spans="1:30" x14ac:dyDescent="0.25">
      <c r="A516" t="s">
        <v>1507</v>
      </c>
      <c r="B516" t="s">
        <v>269</v>
      </c>
      <c r="C516" t="s">
        <v>1634</v>
      </c>
      <c r="D516" t="s">
        <v>1635</v>
      </c>
      <c r="E516" t="s">
        <v>388</v>
      </c>
      <c r="F516" t="s">
        <v>1499</v>
      </c>
      <c r="G516" t="s">
        <v>1501</v>
      </c>
      <c r="H516" t="s">
        <v>1495</v>
      </c>
      <c r="I516" t="s">
        <v>1636</v>
      </c>
      <c r="J516">
        <v>28.64</v>
      </c>
      <c r="K516">
        <v>16.11</v>
      </c>
      <c r="L516">
        <v>12.53</v>
      </c>
      <c r="M516">
        <v>0.4375</v>
      </c>
      <c r="N516">
        <v>10</v>
      </c>
      <c r="O516">
        <v>1E-3</v>
      </c>
      <c r="P516">
        <v>1E-3</v>
      </c>
      <c r="Q516">
        <v>2.15</v>
      </c>
      <c r="R516" t="s">
        <v>1176</v>
      </c>
      <c r="S516" t="s">
        <v>1799</v>
      </c>
      <c r="U516">
        <v>2.85</v>
      </c>
      <c r="V516">
        <v>5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>
        <v>0</v>
      </c>
    </row>
    <row r="517" spans="1:30" x14ac:dyDescent="0.25">
      <c r="A517" t="s">
        <v>1491</v>
      </c>
      <c r="B517" t="s">
        <v>354</v>
      </c>
      <c r="C517" t="s">
        <v>1637</v>
      </c>
      <c r="E517" t="s">
        <v>388</v>
      </c>
      <c r="F517" t="s">
        <v>1493</v>
      </c>
      <c r="G517" t="s">
        <v>1494</v>
      </c>
      <c r="H517" t="s">
        <v>1495</v>
      </c>
      <c r="I517" t="s">
        <v>1496</v>
      </c>
      <c r="J517">
        <v>5308.39</v>
      </c>
      <c r="K517">
        <v>3400.55</v>
      </c>
      <c r="L517">
        <v>1907.84</v>
      </c>
      <c r="M517">
        <v>0.35940087300000001</v>
      </c>
      <c r="N517">
        <v>20</v>
      </c>
      <c r="O517">
        <v>1.210670671507045</v>
      </c>
      <c r="P517">
        <v>-1.7302941212185509E-3</v>
      </c>
      <c r="Q517">
        <v>3788.9320499999999</v>
      </c>
      <c r="R517" t="s">
        <v>809</v>
      </c>
      <c r="T517" t="s">
        <v>1497</v>
      </c>
      <c r="U517">
        <v>0</v>
      </c>
      <c r="V517">
        <v>3062.4135254822199</v>
      </c>
      <c r="W517">
        <v>0</v>
      </c>
      <c r="X517">
        <v>726.51852406335001</v>
      </c>
      <c r="Y517">
        <v>0</v>
      </c>
      <c r="Z517">
        <v>918.724057644666</v>
      </c>
      <c r="AA517">
        <v>0</v>
      </c>
      <c r="AB517">
        <v>0</v>
      </c>
      <c r="AC517">
        <v>600</v>
      </c>
      <c r="AD517">
        <v>600</v>
      </c>
    </row>
    <row r="518" spans="1:30" x14ac:dyDescent="0.25">
      <c r="A518" t="s">
        <v>1491</v>
      </c>
      <c r="B518" t="s">
        <v>354</v>
      </c>
      <c r="C518" t="s">
        <v>1637</v>
      </c>
      <c r="D518" t="s">
        <v>1498</v>
      </c>
      <c r="E518" t="s">
        <v>388</v>
      </c>
      <c r="F518" t="s">
        <v>1499</v>
      </c>
      <c r="G518" t="s">
        <v>1494</v>
      </c>
      <c r="H518" t="s">
        <v>1495</v>
      </c>
      <c r="I518" t="s">
        <v>1496</v>
      </c>
      <c r="J518">
        <v>5308.39</v>
      </c>
      <c r="K518">
        <v>3400.55</v>
      </c>
      <c r="L518">
        <v>1907.84</v>
      </c>
      <c r="M518">
        <v>0.35940087300000001</v>
      </c>
      <c r="N518">
        <v>20</v>
      </c>
      <c r="O518">
        <v>1.210670671507045</v>
      </c>
      <c r="P518">
        <v>-1.7302941212185509E-3</v>
      </c>
      <c r="Q518">
        <v>3788.9320499999999</v>
      </c>
      <c r="R518" t="s">
        <v>809</v>
      </c>
      <c r="T518" t="s">
        <v>1497</v>
      </c>
      <c r="U518">
        <v>0</v>
      </c>
      <c r="V518">
        <v>3062.4135254822199</v>
      </c>
      <c r="W518">
        <v>0</v>
      </c>
      <c r="X518">
        <v>726.51852406335001</v>
      </c>
      <c r="Y518">
        <v>0</v>
      </c>
      <c r="Z518">
        <v>918.724057644666</v>
      </c>
      <c r="AA518">
        <v>0</v>
      </c>
      <c r="AB518">
        <v>0</v>
      </c>
      <c r="AC518">
        <v>600</v>
      </c>
      <c r="AD518">
        <v>0</v>
      </c>
    </row>
    <row r="519" spans="1:30" x14ac:dyDescent="0.25">
      <c r="A519" t="s">
        <v>1491</v>
      </c>
      <c r="B519" t="s">
        <v>354</v>
      </c>
      <c r="C519" t="s">
        <v>1637</v>
      </c>
      <c r="E519" t="s">
        <v>388</v>
      </c>
      <c r="F519" t="s">
        <v>1493</v>
      </c>
      <c r="G519" t="s">
        <v>1500</v>
      </c>
      <c r="H519" t="s">
        <v>1495</v>
      </c>
      <c r="I519" t="s">
        <v>1496</v>
      </c>
      <c r="J519">
        <v>4413.3500000000004</v>
      </c>
      <c r="K519">
        <v>2810.56</v>
      </c>
      <c r="L519">
        <v>1602.79</v>
      </c>
      <c r="M519">
        <v>0.36316856800000002</v>
      </c>
      <c r="N519">
        <v>20</v>
      </c>
      <c r="O519">
        <v>1.0170930715284179</v>
      </c>
      <c r="P519">
        <v>-1.4536324401144126E-3</v>
      </c>
      <c r="Q519">
        <v>2803.8749389999998</v>
      </c>
      <c r="R519" t="s">
        <v>809</v>
      </c>
      <c r="T519" t="s">
        <v>1497</v>
      </c>
      <c r="U519">
        <v>0</v>
      </c>
      <c r="V519">
        <v>2266.23872461991</v>
      </c>
      <c r="W519">
        <v>0</v>
      </c>
      <c r="X519">
        <v>537.63621394886798</v>
      </c>
      <c r="Y519">
        <v>0</v>
      </c>
      <c r="Z519">
        <v>679.87161738597297</v>
      </c>
      <c r="AA519">
        <v>0</v>
      </c>
      <c r="AB519">
        <v>0</v>
      </c>
      <c r="AC519">
        <v>600</v>
      </c>
      <c r="AD519">
        <v>600</v>
      </c>
    </row>
    <row r="520" spans="1:30" x14ac:dyDescent="0.25">
      <c r="A520" t="s">
        <v>1491</v>
      </c>
      <c r="B520" t="s">
        <v>354</v>
      </c>
      <c r="C520" t="s">
        <v>1637</v>
      </c>
      <c r="D520" t="s">
        <v>1498</v>
      </c>
      <c r="E520" t="s">
        <v>388</v>
      </c>
      <c r="F520" t="s">
        <v>1499</v>
      </c>
      <c r="G520" t="s">
        <v>1500</v>
      </c>
      <c r="H520" t="s">
        <v>1495</v>
      </c>
      <c r="I520" t="s">
        <v>1496</v>
      </c>
      <c r="J520">
        <v>4413.3500000000004</v>
      </c>
      <c r="K520">
        <v>2810.56</v>
      </c>
      <c r="L520">
        <v>1602.79</v>
      </c>
      <c r="M520">
        <v>0.36316856800000002</v>
      </c>
      <c r="N520">
        <v>20</v>
      </c>
      <c r="O520">
        <v>1.0170930715284179</v>
      </c>
      <c r="P520">
        <v>-1.4536324401144126E-3</v>
      </c>
      <c r="Q520">
        <v>2803.8749389999998</v>
      </c>
      <c r="R520" t="s">
        <v>809</v>
      </c>
      <c r="T520" t="s">
        <v>1497</v>
      </c>
      <c r="U520">
        <v>0</v>
      </c>
      <c r="V520">
        <v>2266.23872461991</v>
      </c>
      <c r="W520">
        <v>0</v>
      </c>
      <c r="X520">
        <v>537.63621394886798</v>
      </c>
      <c r="Y520">
        <v>0</v>
      </c>
      <c r="Z520">
        <v>679.87161738597297</v>
      </c>
      <c r="AA520">
        <v>0</v>
      </c>
      <c r="AB520">
        <v>0</v>
      </c>
      <c r="AC520">
        <v>600</v>
      </c>
      <c r="AD520">
        <v>0</v>
      </c>
    </row>
    <row r="521" spans="1:30" x14ac:dyDescent="0.25">
      <c r="A521" t="s">
        <v>1491</v>
      </c>
      <c r="B521" t="s">
        <v>354</v>
      </c>
      <c r="C521" t="s">
        <v>1637</v>
      </c>
      <c r="E521" t="s">
        <v>388</v>
      </c>
      <c r="F521" t="s">
        <v>1493</v>
      </c>
      <c r="G521" t="s">
        <v>1501</v>
      </c>
      <c r="H521" t="s">
        <v>1495</v>
      </c>
      <c r="I521" t="s">
        <v>1496</v>
      </c>
      <c r="J521">
        <v>8518.9599999999991</v>
      </c>
      <c r="K521">
        <v>5777.28</v>
      </c>
      <c r="L521">
        <v>2741.68</v>
      </c>
      <c r="M521">
        <v>0.32183271200000002</v>
      </c>
      <c r="N521">
        <v>20</v>
      </c>
      <c r="O521">
        <v>1.7398060459249387</v>
      </c>
      <c r="P521">
        <v>-2.4865359706592147E-3</v>
      </c>
      <c r="Q521">
        <v>4468.4503510000004</v>
      </c>
      <c r="R521" t="s">
        <v>809</v>
      </c>
      <c r="T521" t="s">
        <v>1497</v>
      </c>
      <c r="U521">
        <v>0</v>
      </c>
      <c r="V521">
        <v>3611.6380659199399</v>
      </c>
      <c r="W521">
        <v>0</v>
      </c>
      <c r="X521">
        <v>856.81228543896498</v>
      </c>
      <c r="Y521">
        <v>0</v>
      </c>
      <c r="Z521">
        <v>1083.491419775982</v>
      </c>
      <c r="AA521">
        <v>0</v>
      </c>
      <c r="AB521">
        <v>0</v>
      </c>
      <c r="AC521">
        <v>600</v>
      </c>
      <c r="AD521">
        <v>600</v>
      </c>
    </row>
    <row r="522" spans="1:30" x14ac:dyDescent="0.25">
      <c r="A522" t="s">
        <v>1491</v>
      </c>
      <c r="B522" t="s">
        <v>354</v>
      </c>
      <c r="C522" t="s">
        <v>1637</v>
      </c>
      <c r="D522" t="s">
        <v>1498</v>
      </c>
      <c r="E522" t="s">
        <v>388</v>
      </c>
      <c r="F522" t="s">
        <v>1499</v>
      </c>
      <c r="G522" t="s">
        <v>1501</v>
      </c>
      <c r="H522" t="s">
        <v>1495</v>
      </c>
      <c r="I522" t="s">
        <v>1496</v>
      </c>
      <c r="J522">
        <v>8518.9599999999991</v>
      </c>
      <c r="K522">
        <v>5777.28</v>
      </c>
      <c r="L522">
        <v>2741.68</v>
      </c>
      <c r="M522">
        <v>0.32183271200000002</v>
      </c>
      <c r="N522">
        <v>20</v>
      </c>
      <c r="O522">
        <v>1.7398060459249387</v>
      </c>
      <c r="P522">
        <v>-2.4865359706592147E-3</v>
      </c>
      <c r="Q522">
        <v>4468.4503510000004</v>
      </c>
      <c r="R522" t="s">
        <v>809</v>
      </c>
      <c r="T522" t="s">
        <v>1497</v>
      </c>
      <c r="U522">
        <v>0</v>
      </c>
      <c r="V522">
        <v>3611.6380659199399</v>
      </c>
      <c r="W522">
        <v>0</v>
      </c>
      <c r="X522">
        <v>856.81228543896498</v>
      </c>
      <c r="Y522">
        <v>0</v>
      </c>
      <c r="Z522">
        <v>1083.491419775982</v>
      </c>
      <c r="AA522">
        <v>0</v>
      </c>
      <c r="AB522">
        <v>0</v>
      </c>
      <c r="AC522">
        <v>600</v>
      </c>
      <c r="AD522">
        <v>0</v>
      </c>
    </row>
    <row r="523" spans="1:30" x14ac:dyDescent="0.25">
      <c r="A523" t="s">
        <v>1491</v>
      </c>
      <c r="B523" t="s">
        <v>354</v>
      </c>
      <c r="C523" t="s">
        <v>1637</v>
      </c>
      <c r="E523" t="s">
        <v>388</v>
      </c>
      <c r="F523" t="s">
        <v>1493</v>
      </c>
      <c r="G523" t="s">
        <v>1494</v>
      </c>
      <c r="H523" t="s">
        <v>1495</v>
      </c>
      <c r="I523" t="s">
        <v>1496</v>
      </c>
      <c r="J523">
        <v>1169.69</v>
      </c>
      <c r="K523">
        <v>469.83</v>
      </c>
      <c r="L523">
        <v>699.86</v>
      </c>
      <c r="M523">
        <v>0.59832947199999997</v>
      </c>
      <c r="N523">
        <v>20</v>
      </c>
      <c r="O523">
        <v>0</v>
      </c>
      <c r="P523">
        <v>0.53667742824405928</v>
      </c>
      <c r="Q523">
        <v>1389.90795</v>
      </c>
      <c r="R523" t="s">
        <v>1502</v>
      </c>
      <c r="T523" t="s">
        <v>1503</v>
      </c>
      <c r="U523">
        <v>0</v>
      </c>
      <c r="V523">
        <v>1123.39647451777</v>
      </c>
      <c r="W523">
        <v>0</v>
      </c>
      <c r="X523">
        <v>266.51147593664899</v>
      </c>
      <c r="Y523">
        <v>0</v>
      </c>
      <c r="Z523">
        <v>337.01894235533098</v>
      </c>
      <c r="AA523">
        <v>0</v>
      </c>
      <c r="AB523">
        <v>0</v>
      </c>
      <c r="AC523">
        <v>600</v>
      </c>
      <c r="AD523">
        <v>337.01894235533098</v>
      </c>
    </row>
    <row r="524" spans="1:30" x14ac:dyDescent="0.25">
      <c r="A524" t="s">
        <v>1491</v>
      </c>
      <c r="B524" t="s">
        <v>354</v>
      </c>
      <c r="C524" t="s">
        <v>1637</v>
      </c>
      <c r="D524" t="s">
        <v>1498</v>
      </c>
      <c r="E524" t="s">
        <v>388</v>
      </c>
      <c r="F524" t="s">
        <v>1499</v>
      </c>
      <c r="G524" t="s">
        <v>1494</v>
      </c>
      <c r="H524" t="s">
        <v>1495</v>
      </c>
      <c r="I524" t="s">
        <v>1496</v>
      </c>
      <c r="J524">
        <v>1169.69</v>
      </c>
      <c r="K524">
        <v>469.83</v>
      </c>
      <c r="L524">
        <v>699.86</v>
      </c>
      <c r="M524">
        <v>0.59832947199999997</v>
      </c>
      <c r="N524">
        <v>20</v>
      </c>
      <c r="O524">
        <v>0</v>
      </c>
      <c r="P524">
        <v>0.53667742824405928</v>
      </c>
      <c r="Q524">
        <v>1389.90795</v>
      </c>
      <c r="R524" t="s">
        <v>1502</v>
      </c>
      <c r="T524" t="s">
        <v>1503</v>
      </c>
      <c r="U524">
        <v>0</v>
      </c>
      <c r="V524">
        <v>1123.39647451777</v>
      </c>
      <c r="W524">
        <v>0</v>
      </c>
      <c r="X524">
        <v>266.51147593664899</v>
      </c>
      <c r="Y524">
        <v>0</v>
      </c>
      <c r="Z524">
        <v>337.01894235533098</v>
      </c>
      <c r="AA524">
        <v>0</v>
      </c>
      <c r="AB524">
        <v>0</v>
      </c>
      <c r="AC524">
        <v>600</v>
      </c>
      <c r="AD524">
        <v>0</v>
      </c>
    </row>
    <row r="525" spans="1:30" x14ac:dyDescent="0.25">
      <c r="A525" t="s">
        <v>1491</v>
      </c>
      <c r="B525" t="s">
        <v>354</v>
      </c>
      <c r="C525" t="s">
        <v>1637</v>
      </c>
      <c r="E525" t="s">
        <v>388</v>
      </c>
      <c r="F525" t="s">
        <v>1493</v>
      </c>
      <c r="G525" t="s">
        <v>1500</v>
      </c>
      <c r="H525" t="s">
        <v>1495</v>
      </c>
      <c r="I525" t="s">
        <v>1496</v>
      </c>
      <c r="J525">
        <v>929.05</v>
      </c>
      <c r="K525">
        <v>296.82</v>
      </c>
      <c r="L525">
        <v>632.23</v>
      </c>
      <c r="M525">
        <v>0.68051235099999996</v>
      </c>
      <c r="N525">
        <v>20</v>
      </c>
      <c r="O525">
        <v>0</v>
      </c>
      <c r="P525">
        <v>0.48481634963955877</v>
      </c>
      <c r="Q525">
        <v>1106.0050610000001</v>
      </c>
      <c r="R525" t="s">
        <v>1502</v>
      </c>
      <c r="T525" t="s">
        <v>1503</v>
      </c>
      <c r="U525">
        <v>0</v>
      </c>
      <c r="V525">
        <v>893.93127538008503</v>
      </c>
      <c r="W525">
        <v>0</v>
      </c>
      <c r="X525">
        <v>212.07378605113101</v>
      </c>
      <c r="Y525">
        <v>0</v>
      </c>
      <c r="Z525">
        <v>268.17938261402549</v>
      </c>
      <c r="AA525">
        <v>0</v>
      </c>
      <c r="AB525">
        <v>0</v>
      </c>
      <c r="AC525">
        <v>600</v>
      </c>
      <c r="AD525">
        <v>268.17938261402549</v>
      </c>
    </row>
    <row r="526" spans="1:30" x14ac:dyDescent="0.25">
      <c r="A526" t="s">
        <v>1491</v>
      </c>
      <c r="B526" t="s">
        <v>354</v>
      </c>
      <c r="C526" t="s">
        <v>1637</v>
      </c>
      <c r="D526" t="s">
        <v>1498</v>
      </c>
      <c r="E526" t="s">
        <v>388</v>
      </c>
      <c r="F526" t="s">
        <v>1499</v>
      </c>
      <c r="G526" t="s">
        <v>1500</v>
      </c>
      <c r="H526" t="s">
        <v>1495</v>
      </c>
      <c r="I526" t="s">
        <v>1496</v>
      </c>
      <c r="J526">
        <v>929.05</v>
      </c>
      <c r="K526">
        <v>296.82</v>
      </c>
      <c r="L526">
        <v>632.23</v>
      </c>
      <c r="M526">
        <v>0.68051235099999996</v>
      </c>
      <c r="N526">
        <v>20</v>
      </c>
      <c r="O526">
        <v>0</v>
      </c>
      <c r="P526">
        <v>0.48481634963955877</v>
      </c>
      <c r="Q526">
        <v>1106.0050610000001</v>
      </c>
      <c r="R526" t="s">
        <v>1502</v>
      </c>
      <c r="T526" t="s">
        <v>1503</v>
      </c>
      <c r="U526">
        <v>0</v>
      </c>
      <c r="V526">
        <v>893.93127538008503</v>
      </c>
      <c r="W526">
        <v>0</v>
      </c>
      <c r="X526">
        <v>212.07378605113101</v>
      </c>
      <c r="Y526">
        <v>0</v>
      </c>
      <c r="Z526">
        <v>268.17938261402549</v>
      </c>
      <c r="AA526">
        <v>0</v>
      </c>
      <c r="AB526">
        <v>0</v>
      </c>
      <c r="AC526">
        <v>600</v>
      </c>
      <c r="AD526">
        <v>0</v>
      </c>
    </row>
    <row r="527" spans="1:30" x14ac:dyDescent="0.25">
      <c r="A527" t="s">
        <v>1491</v>
      </c>
      <c r="B527" t="s">
        <v>354</v>
      </c>
      <c r="C527" t="s">
        <v>1637</v>
      </c>
      <c r="E527" t="s">
        <v>388</v>
      </c>
      <c r="F527" t="s">
        <v>1493</v>
      </c>
      <c r="G527" t="s">
        <v>1501</v>
      </c>
      <c r="H527" t="s">
        <v>1495</v>
      </c>
      <c r="I527" t="s">
        <v>1496</v>
      </c>
      <c r="J527">
        <v>2023.45</v>
      </c>
      <c r="K527">
        <v>904.69</v>
      </c>
      <c r="L527">
        <v>1118.76</v>
      </c>
      <c r="M527">
        <v>0.55289727899999996</v>
      </c>
      <c r="N527">
        <v>20</v>
      </c>
      <c r="O527">
        <v>0</v>
      </c>
      <c r="P527">
        <v>0.85790478041654583</v>
      </c>
      <c r="Q527">
        <v>1823.379649</v>
      </c>
      <c r="R527" t="s">
        <v>1502</v>
      </c>
      <c r="T527" t="s">
        <v>1503</v>
      </c>
      <c r="U527">
        <v>0</v>
      </c>
      <c r="V527">
        <v>1473.75193408005</v>
      </c>
      <c r="W527">
        <v>0</v>
      </c>
      <c r="X527">
        <v>349.627714561034</v>
      </c>
      <c r="Y527">
        <v>0</v>
      </c>
      <c r="Z527">
        <v>442.12558022401498</v>
      </c>
      <c r="AA527">
        <v>0</v>
      </c>
      <c r="AB527">
        <v>0</v>
      </c>
      <c r="AC527">
        <v>600</v>
      </c>
      <c r="AD527">
        <v>442.12558022401498</v>
      </c>
    </row>
    <row r="528" spans="1:30" x14ac:dyDescent="0.25">
      <c r="A528" t="s">
        <v>1491</v>
      </c>
      <c r="B528" t="s">
        <v>354</v>
      </c>
      <c r="C528" t="s">
        <v>1637</v>
      </c>
      <c r="D528" t="s">
        <v>1498</v>
      </c>
      <c r="E528" t="s">
        <v>388</v>
      </c>
      <c r="F528" t="s">
        <v>1499</v>
      </c>
      <c r="G528" t="s">
        <v>1501</v>
      </c>
      <c r="H528" t="s">
        <v>1495</v>
      </c>
      <c r="I528" t="s">
        <v>1496</v>
      </c>
      <c r="J528">
        <v>2023.45</v>
      </c>
      <c r="K528">
        <v>904.69</v>
      </c>
      <c r="L528">
        <v>1118.76</v>
      </c>
      <c r="M528">
        <v>0.55289727899999996</v>
      </c>
      <c r="N528">
        <v>20</v>
      </c>
      <c r="O528">
        <v>0</v>
      </c>
      <c r="P528">
        <v>0.85790478041654583</v>
      </c>
      <c r="Q528">
        <v>1823.379649</v>
      </c>
      <c r="R528" t="s">
        <v>1502</v>
      </c>
      <c r="T528" t="s">
        <v>1503</v>
      </c>
      <c r="U528">
        <v>0</v>
      </c>
      <c r="V528">
        <v>1473.75193408005</v>
      </c>
      <c r="W528">
        <v>0</v>
      </c>
      <c r="X528">
        <v>349.627714561034</v>
      </c>
      <c r="Y528">
        <v>0</v>
      </c>
      <c r="Z528">
        <v>442.12558022401498</v>
      </c>
      <c r="AA528">
        <v>0</v>
      </c>
      <c r="AB528">
        <v>0</v>
      </c>
      <c r="AC528">
        <v>600</v>
      </c>
      <c r="AD528">
        <v>0</v>
      </c>
    </row>
    <row r="529" spans="1:30" x14ac:dyDescent="0.25">
      <c r="A529" t="s">
        <v>1507</v>
      </c>
      <c r="B529" t="s">
        <v>33</v>
      </c>
      <c r="C529" t="s">
        <v>1638</v>
      </c>
      <c r="D529" t="s">
        <v>1611</v>
      </c>
      <c r="E529" t="s">
        <v>388</v>
      </c>
      <c r="F529" t="s">
        <v>1510</v>
      </c>
      <c r="G529" t="s">
        <v>1494</v>
      </c>
      <c r="H529" t="s">
        <v>1495</v>
      </c>
      <c r="I529" t="s">
        <v>1505</v>
      </c>
      <c r="J529">
        <v>4895.1099999999997</v>
      </c>
      <c r="K529">
        <v>3059.45</v>
      </c>
      <c r="L529">
        <v>1835.66</v>
      </c>
      <c r="M529">
        <v>0.37499872299999998</v>
      </c>
      <c r="N529">
        <v>16</v>
      </c>
      <c r="O529">
        <v>0.76400000000000001</v>
      </c>
      <c r="P529">
        <v>4.0000000000000001E-3</v>
      </c>
      <c r="Q529">
        <v>2731.1117279999999</v>
      </c>
      <c r="R529" t="s">
        <v>809</v>
      </c>
      <c r="S529" t="s">
        <v>1497</v>
      </c>
      <c r="U529">
        <v>0</v>
      </c>
      <c r="V529">
        <v>2731.1117276937798</v>
      </c>
      <c r="W529">
        <v>0</v>
      </c>
      <c r="X529">
        <v>0</v>
      </c>
      <c r="Y529">
        <v>0</v>
      </c>
      <c r="Z529">
        <v>819.33351830813388</v>
      </c>
      <c r="AA529">
        <v>0</v>
      </c>
      <c r="AB529">
        <v>0</v>
      </c>
      <c r="AC529">
        <v>2000</v>
      </c>
      <c r="AD529">
        <v>819.33351830813388</v>
      </c>
    </row>
    <row r="530" spans="1:30" x14ac:dyDescent="0.25">
      <c r="A530" t="s">
        <v>1507</v>
      </c>
      <c r="B530" t="s">
        <v>33</v>
      </c>
      <c r="C530" t="s">
        <v>1638</v>
      </c>
      <c r="D530" t="s">
        <v>1611</v>
      </c>
      <c r="E530" t="s">
        <v>388</v>
      </c>
      <c r="F530" t="s">
        <v>1499</v>
      </c>
      <c r="G530" t="s">
        <v>1494</v>
      </c>
      <c r="H530" t="s">
        <v>1495</v>
      </c>
      <c r="I530" t="s">
        <v>1505</v>
      </c>
      <c r="J530">
        <v>4895.1099999999997</v>
      </c>
      <c r="K530">
        <v>3059.45</v>
      </c>
      <c r="L530">
        <v>1835.66</v>
      </c>
      <c r="M530">
        <v>0.37499872299999998</v>
      </c>
      <c r="N530">
        <v>16</v>
      </c>
      <c r="O530">
        <v>0.76400000000000001</v>
      </c>
      <c r="P530">
        <v>4.0000000000000001E-3</v>
      </c>
      <c r="Q530">
        <v>2731.1117279999999</v>
      </c>
      <c r="R530" t="s">
        <v>809</v>
      </c>
      <c r="S530" t="s">
        <v>1497</v>
      </c>
      <c r="U530">
        <v>0</v>
      </c>
      <c r="V530">
        <v>2731.1117276937798</v>
      </c>
      <c r="W530">
        <v>0</v>
      </c>
      <c r="X530">
        <v>0</v>
      </c>
      <c r="Y530">
        <v>0</v>
      </c>
      <c r="Z530">
        <v>819.33351830813388</v>
      </c>
      <c r="AA530">
        <v>0</v>
      </c>
      <c r="AB530">
        <v>0</v>
      </c>
      <c r="AC530">
        <v>2000</v>
      </c>
      <c r="AD530">
        <v>0</v>
      </c>
    </row>
    <row r="531" spans="1:30" x14ac:dyDescent="0.25">
      <c r="A531" t="s">
        <v>1507</v>
      </c>
      <c r="B531" t="s">
        <v>33</v>
      </c>
      <c r="C531" t="s">
        <v>1638</v>
      </c>
      <c r="D531" t="s">
        <v>1611</v>
      </c>
      <c r="E531" t="s">
        <v>388</v>
      </c>
      <c r="F531" t="s">
        <v>1510</v>
      </c>
      <c r="G531" t="s">
        <v>1500</v>
      </c>
      <c r="H531" t="s">
        <v>1495</v>
      </c>
      <c r="I531" t="s">
        <v>1505</v>
      </c>
      <c r="J531">
        <v>4079.26</v>
      </c>
      <c r="K531">
        <v>2549.54</v>
      </c>
      <c r="L531">
        <v>1529.72</v>
      </c>
      <c r="M531">
        <v>0.37499938700000002</v>
      </c>
      <c r="N531">
        <v>16</v>
      </c>
      <c r="O531">
        <v>0.63600000000000001</v>
      </c>
      <c r="P531">
        <v>3.0000000000000001E-3</v>
      </c>
      <c r="Q531">
        <v>2275.9283390000001</v>
      </c>
      <c r="R531" t="s">
        <v>809</v>
      </c>
      <c r="S531" t="s">
        <v>1497</v>
      </c>
      <c r="U531">
        <v>0</v>
      </c>
      <c r="V531">
        <v>2275.92833922204</v>
      </c>
      <c r="W531">
        <v>0</v>
      </c>
      <c r="X531">
        <v>0</v>
      </c>
      <c r="Y531">
        <v>0</v>
      </c>
      <c r="Z531">
        <v>682.77850176661195</v>
      </c>
      <c r="AA531">
        <v>0</v>
      </c>
      <c r="AB531">
        <v>0</v>
      </c>
      <c r="AC531">
        <v>2000</v>
      </c>
      <c r="AD531">
        <v>682.77850176661195</v>
      </c>
    </row>
    <row r="532" spans="1:30" x14ac:dyDescent="0.25">
      <c r="A532" t="s">
        <v>1507</v>
      </c>
      <c r="B532" t="s">
        <v>33</v>
      </c>
      <c r="C532" t="s">
        <v>1638</v>
      </c>
      <c r="D532" t="s">
        <v>1611</v>
      </c>
      <c r="E532" t="s">
        <v>388</v>
      </c>
      <c r="F532" t="s">
        <v>1499</v>
      </c>
      <c r="G532" t="s">
        <v>1500</v>
      </c>
      <c r="H532" t="s">
        <v>1495</v>
      </c>
      <c r="I532" t="s">
        <v>1505</v>
      </c>
      <c r="J532">
        <v>4079.26</v>
      </c>
      <c r="K532">
        <v>2549.54</v>
      </c>
      <c r="L532">
        <v>1529.72</v>
      </c>
      <c r="M532">
        <v>0.37499938700000002</v>
      </c>
      <c r="N532">
        <v>16</v>
      </c>
      <c r="O532">
        <v>0.63600000000000001</v>
      </c>
      <c r="P532">
        <v>3.0000000000000001E-3</v>
      </c>
      <c r="Q532">
        <v>2275.9283390000001</v>
      </c>
      <c r="R532" t="s">
        <v>809</v>
      </c>
      <c r="S532" t="s">
        <v>1497</v>
      </c>
      <c r="U532">
        <v>0</v>
      </c>
      <c r="V532">
        <v>2275.92833922204</v>
      </c>
      <c r="W532">
        <v>0</v>
      </c>
      <c r="X532">
        <v>0</v>
      </c>
      <c r="Y532">
        <v>0</v>
      </c>
      <c r="Z532">
        <v>682.77850176661195</v>
      </c>
      <c r="AA532">
        <v>0</v>
      </c>
      <c r="AB532">
        <v>0</v>
      </c>
      <c r="AC532">
        <v>2000</v>
      </c>
      <c r="AD532">
        <v>0</v>
      </c>
    </row>
    <row r="533" spans="1:30" x14ac:dyDescent="0.25">
      <c r="A533" t="s">
        <v>1507</v>
      </c>
      <c r="B533" t="s">
        <v>33</v>
      </c>
      <c r="C533" t="s">
        <v>1638</v>
      </c>
      <c r="D533" t="s">
        <v>1611</v>
      </c>
      <c r="E533" t="s">
        <v>388</v>
      </c>
      <c r="F533" t="s">
        <v>1510</v>
      </c>
      <c r="G533" t="s">
        <v>1501</v>
      </c>
      <c r="H533" t="s">
        <v>1495</v>
      </c>
      <c r="I533" t="s">
        <v>1505</v>
      </c>
      <c r="J533">
        <v>4895.1099999999997</v>
      </c>
      <c r="K533">
        <v>3059.45</v>
      </c>
      <c r="L533">
        <v>1835.66</v>
      </c>
      <c r="M533">
        <v>0.37499872299999998</v>
      </c>
      <c r="N533">
        <v>16</v>
      </c>
      <c r="O533">
        <v>0.76400000000000001</v>
      </c>
      <c r="P533">
        <v>4.0000000000000001E-3</v>
      </c>
      <c r="Q533">
        <v>2731.1117279999999</v>
      </c>
      <c r="R533" t="s">
        <v>809</v>
      </c>
      <c r="S533" t="s">
        <v>1497</v>
      </c>
      <c r="U533">
        <v>0</v>
      </c>
      <c r="V533">
        <v>2731.1117276937798</v>
      </c>
      <c r="W533">
        <v>0</v>
      </c>
      <c r="X533">
        <v>0</v>
      </c>
      <c r="Y533">
        <v>0</v>
      </c>
      <c r="Z533">
        <v>819.33351830813388</v>
      </c>
      <c r="AA533">
        <v>0</v>
      </c>
      <c r="AB533">
        <v>0</v>
      </c>
      <c r="AC533">
        <v>2000</v>
      </c>
      <c r="AD533">
        <v>819.33351830813388</v>
      </c>
    </row>
    <row r="534" spans="1:30" x14ac:dyDescent="0.25">
      <c r="A534" t="s">
        <v>1507</v>
      </c>
      <c r="B534" t="s">
        <v>33</v>
      </c>
      <c r="C534" t="s">
        <v>1638</v>
      </c>
      <c r="D534" t="s">
        <v>1611</v>
      </c>
      <c r="E534" t="s">
        <v>388</v>
      </c>
      <c r="F534" t="s">
        <v>1499</v>
      </c>
      <c r="G534" t="s">
        <v>1501</v>
      </c>
      <c r="H534" t="s">
        <v>1495</v>
      </c>
      <c r="I534" t="s">
        <v>1505</v>
      </c>
      <c r="J534">
        <v>4895.1099999999997</v>
      </c>
      <c r="K534">
        <v>3059.45</v>
      </c>
      <c r="L534">
        <v>1835.66</v>
      </c>
      <c r="M534">
        <v>0.37499872299999998</v>
      </c>
      <c r="N534">
        <v>16</v>
      </c>
      <c r="O534">
        <v>0.76400000000000001</v>
      </c>
      <c r="P534">
        <v>4.0000000000000001E-3</v>
      </c>
      <c r="Q534">
        <v>2731.1117279999999</v>
      </c>
      <c r="R534" t="s">
        <v>809</v>
      </c>
      <c r="S534" t="s">
        <v>1497</v>
      </c>
      <c r="U534">
        <v>0</v>
      </c>
      <c r="V534">
        <v>2731.1117276937798</v>
      </c>
      <c r="W534">
        <v>0</v>
      </c>
      <c r="X534">
        <v>0</v>
      </c>
      <c r="Y534">
        <v>0</v>
      </c>
      <c r="Z534">
        <v>819.33351830813388</v>
      </c>
      <c r="AA534">
        <v>0</v>
      </c>
      <c r="AB534">
        <v>0</v>
      </c>
      <c r="AC534">
        <v>2000</v>
      </c>
      <c r="AD534">
        <v>0</v>
      </c>
    </row>
    <row r="535" spans="1:30" x14ac:dyDescent="0.25">
      <c r="A535" t="s">
        <v>1507</v>
      </c>
      <c r="B535" t="s">
        <v>33</v>
      </c>
      <c r="C535" t="s">
        <v>1638</v>
      </c>
      <c r="D535" t="s">
        <v>1611</v>
      </c>
      <c r="E535" t="s">
        <v>388</v>
      </c>
      <c r="F535" t="s">
        <v>1510</v>
      </c>
      <c r="G535" t="s">
        <v>1494</v>
      </c>
      <c r="H535" t="s">
        <v>1495</v>
      </c>
      <c r="I535" t="s">
        <v>1505</v>
      </c>
      <c r="J535">
        <v>6093.71</v>
      </c>
      <c r="K535">
        <v>1979.01</v>
      </c>
      <c r="L535">
        <v>4114.7</v>
      </c>
      <c r="M535">
        <v>0.67523725300000004</v>
      </c>
      <c r="N535">
        <v>16</v>
      </c>
      <c r="O535">
        <v>0</v>
      </c>
      <c r="P535" s="13">
        <v>3.1151000402834779</v>
      </c>
      <c r="Q535">
        <v>6121.8882720000001</v>
      </c>
      <c r="R535" t="s">
        <v>1502</v>
      </c>
      <c r="S535" t="s">
        <v>1798</v>
      </c>
      <c r="U535">
        <v>0</v>
      </c>
      <c r="V535">
        <v>6121.8882723062097</v>
      </c>
      <c r="W535">
        <v>0</v>
      </c>
      <c r="X535">
        <v>0</v>
      </c>
      <c r="Y535">
        <v>0</v>
      </c>
      <c r="Z535">
        <v>1836.5664816918629</v>
      </c>
      <c r="AA535">
        <v>0</v>
      </c>
      <c r="AB535">
        <v>0</v>
      </c>
      <c r="AC535">
        <v>2000</v>
      </c>
      <c r="AD535">
        <v>1836.5664816918629</v>
      </c>
    </row>
    <row r="536" spans="1:30" x14ac:dyDescent="0.25">
      <c r="A536" t="s">
        <v>1507</v>
      </c>
      <c r="B536" t="s">
        <v>33</v>
      </c>
      <c r="C536" t="s">
        <v>1638</v>
      </c>
      <c r="D536" t="s">
        <v>1611</v>
      </c>
      <c r="E536" t="s">
        <v>388</v>
      </c>
      <c r="F536" t="s">
        <v>1499</v>
      </c>
      <c r="G536" t="s">
        <v>1494</v>
      </c>
      <c r="H536" t="s">
        <v>1495</v>
      </c>
      <c r="I536" t="s">
        <v>1505</v>
      </c>
      <c r="J536">
        <v>6093.71</v>
      </c>
      <c r="K536">
        <v>1979.01</v>
      </c>
      <c r="L536">
        <v>4114.7</v>
      </c>
      <c r="M536">
        <v>0.67523725300000004</v>
      </c>
      <c r="N536">
        <v>16</v>
      </c>
      <c r="O536">
        <v>0</v>
      </c>
      <c r="P536" s="13">
        <v>3.1151000402834779</v>
      </c>
      <c r="Q536">
        <v>6121.8882720000001</v>
      </c>
      <c r="R536" t="s">
        <v>1502</v>
      </c>
      <c r="S536" t="s">
        <v>1798</v>
      </c>
      <c r="U536">
        <v>0</v>
      </c>
      <c r="V536">
        <v>6121.8882723062097</v>
      </c>
      <c r="W536">
        <v>0</v>
      </c>
      <c r="X536">
        <v>0</v>
      </c>
      <c r="Y536">
        <v>0</v>
      </c>
      <c r="Z536">
        <v>1836.5664816918629</v>
      </c>
      <c r="AA536">
        <v>0</v>
      </c>
      <c r="AB536">
        <v>0</v>
      </c>
      <c r="AC536">
        <v>2000</v>
      </c>
      <c r="AD536">
        <v>0</v>
      </c>
    </row>
    <row r="537" spans="1:30" x14ac:dyDescent="0.25">
      <c r="A537" t="s">
        <v>1507</v>
      </c>
      <c r="B537" t="s">
        <v>33</v>
      </c>
      <c r="C537" t="s">
        <v>1638</v>
      </c>
      <c r="D537" t="s">
        <v>1611</v>
      </c>
      <c r="E537" t="s">
        <v>388</v>
      </c>
      <c r="F537" t="s">
        <v>1510</v>
      </c>
      <c r="G537" t="s">
        <v>1500</v>
      </c>
      <c r="H537" t="s">
        <v>1495</v>
      </c>
      <c r="I537" t="s">
        <v>1505</v>
      </c>
      <c r="J537">
        <v>5078.09</v>
      </c>
      <c r="K537">
        <v>1649.17</v>
      </c>
      <c r="L537">
        <v>3428.92</v>
      </c>
      <c r="M537">
        <v>0.67523813099999996</v>
      </c>
      <c r="N537">
        <v>16</v>
      </c>
      <c r="O537">
        <v>0</v>
      </c>
      <c r="P537" s="13">
        <v>2.5959192237900268</v>
      </c>
      <c r="Q537">
        <v>5101.5716609999999</v>
      </c>
      <c r="R537" t="s">
        <v>1502</v>
      </c>
      <c r="S537" t="s">
        <v>1798</v>
      </c>
      <c r="U537">
        <v>0</v>
      </c>
      <c r="V537">
        <v>5101.5716607779495</v>
      </c>
      <c r="W537">
        <v>0</v>
      </c>
      <c r="X537">
        <v>0</v>
      </c>
      <c r="Y537">
        <v>0</v>
      </c>
      <c r="Z537">
        <v>1530.4714982333849</v>
      </c>
      <c r="AA537">
        <v>0</v>
      </c>
      <c r="AB537">
        <v>0</v>
      </c>
      <c r="AC537">
        <v>2000</v>
      </c>
      <c r="AD537">
        <v>1530.4714982333849</v>
      </c>
    </row>
    <row r="538" spans="1:30" x14ac:dyDescent="0.25">
      <c r="A538" t="s">
        <v>1507</v>
      </c>
      <c r="B538" t="s">
        <v>33</v>
      </c>
      <c r="C538" t="s">
        <v>1638</v>
      </c>
      <c r="D538" t="s">
        <v>1611</v>
      </c>
      <c r="E538" t="s">
        <v>388</v>
      </c>
      <c r="F538" t="s">
        <v>1499</v>
      </c>
      <c r="G538" t="s">
        <v>1500</v>
      </c>
      <c r="H538" t="s">
        <v>1495</v>
      </c>
      <c r="I538" t="s">
        <v>1505</v>
      </c>
      <c r="J538">
        <v>5078.09</v>
      </c>
      <c r="K538">
        <v>1649.17</v>
      </c>
      <c r="L538">
        <v>3428.92</v>
      </c>
      <c r="M538">
        <v>0.67523813099999996</v>
      </c>
      <c r="N538">
        <v>16</v>
      </c>
      <c r="O538">
        <v>0</v>
      </c>
      <c r="P538" s="13">
        <v>2.5959192237900268</v>
      </c>
      <c r="Q538">
        <v>5101.5716609999999</v>
      </c>
      <c r="R538" t="s">
        <v>1502</v>
      </c>
      <c r="S538" t="s">
        <v>1798</v>
      </c>
      <c r="U538">
        <v>0</v>
      </c>
      <c r="V538">
        <v>5101.5716607779495</v>
      </c>
      <c r="W538">
        <v>0</v>
      </c>
      <c r="X538">
        <v>0</v>
      </c>
      <c r="Y538">
        <v>0</v>
      </c>
      <c r="Z538">
        <v>1530.4714982333849</v>
      </c>
      <c r="AA538">
        <v>0</v>
      </c>
      <c r="AB538">
        <v>0</v>
      </c>
      <c r="AC538">
        <v>2000</v>
      </c>
      <c r="AD538">
        <v>0</v>
      </c>
    </row>
    <row r="539" spans="1:30" x14ac:dyDescent="0.25">
      <c r="A539" t="s">
        <v>1507</v>
      </c>
      <c r="B539" t="s">
        <v>33</v>
      </c>
      <c r="C539" t="s">
        <v>1638</v>
      </c>
      <c r="D539" t="s">
        <v>1611</v>
      </c>
      <c r="E539" t="s">
        <v>388</v>
      </c>
      <c r="F539" t="s">
        <v>1510</v>
      </c>
      <c r="G539" t="s">
        <v>1501</v>
      </c>
      <c r="H539" t="s">
        <v>1495</v>
      </c>
      <c r="I539" t="s">
        <v>1505</v>
      </c>
      <c r="J539">
        <v>6093.71</v>
      </c>
      <c r="K539">
        <v>1979.01</v>
      </c>
      <c r="L539">
        <v>4114.7</v>
      </c>
      <c r="M539">
        <v>0.67523725300000004</v>
      </c>
      <c r="N539">
        <v>16</v>
      </c>
      <c r="O539">
        <v>0</v>
      </c>
      <c r="P539" s="13">
        <v>3.1151000402834779</v>
      </c>
      <c r="Q539">
        <v>6121.8882720000001</v>
      </c>
      <c r="R539" t="s">
        <v>1502</v>
      </c>
      <c r="S539" t="s">
        <v>1798</v>
      </c>
      <c r="U539">
        <v>0</v>
      </c>
      <c r="V539">
        <v>6121.8882723062097</v>
      </c>
      <c r="W539">
        <v>0</v>
      </c>
      <c r="X539">
        <v>0</v>
      </c>
      <c r="Y539">
        <v>0</v>
      </c>
      <c r="Z539">
        <v>1836.5664816918629</v>
      </c>
      <c r="AA539">
        <v>0</v>
      </c>
      <c r="AB539">
        <v>0</v>
      </c>
      <c r="AC539">
        <v>2000</v>
      </c>
      <c r="AD539">
        <v>1836.5664816918629</v>
      </c>
    </row>
    <row r="540" spans="1:30" x14ac:dyDescent="0.25">
      <c r="A540" t="s">
        <v>1507</v>
      </c>
      <c r="B540" t="s">
        <v>33</v>
      </c>
      <c r="C540" t="s">
        <v>1638</v>
      </c>
      <c r="D540" t="s">
        <v>1611</v>
      </c>
      <c r="E540" t="s">
        <v>388</v>
      </c>
      <c r="F540" t="s">
        <v>1499</v>
      </c>
      <c r="G540" t="s">
        <v>1501</v>
      </c>
      <c r="H540" t="s">
        <v>1495</v>
      </c>
      <c r="I540" t="s">
        <v>1505</v>
      </c>
      <c r="J540">
        <v>6093.71</v>
      </c>
      <c r="K540">
        <v>1979.01</v>
      </c>
      <c r="L540">
        <v>4114.7</v>
      </c>
      <c r="M540">
        <v>0.67523725300000004</v>
      </c>
      <c r="N540">
        <v>16</v>
      </c>
      <c r="O540">
        <v>0</v>
      </c>
      <c r="P540" s="13">
        <v>3.1151000402834779</v>
      </c>
      <c r="Q540">
        <v>6121.8882720000001</v>
      </c>
      <c r="R540" t="s">
        <v>1502</v>
      </c>
      <c r="S540" t="s">
        <v>1798</v>
      </c>
      <c r="U540">
        <v>0</v>
      </c>
      <c r="V540">
        <v>6121.8882723062097</v>
      </c>
      <c r="W540">
        <v>0</v>
      </c>
      <c r="X540">
        <v>0</v>
      </c>
      <c r="Y540">
        <v>0</v>
      </c>
      <c r="Z540">
        <v>1836.5664816918629</v>
      </c>
      <c r="AA540">
        <v>0</v>
      </c>
      <c r="AB540">
        <v>0</v>
      </c>
      <c r="AC540">
        <v>2000</v>
      </c>
      <c r="AD540">
        <v>0</v>
      </c>
    </row>
    <row r="541" spans="1:30" x14ac:dyDescent="0.25">
      <c r="A541" t="s">
        <v>1507</v>
      </c>
      <c r="B541" t="s">
        <v>22</v>
      </c>
      <c r="C541" t="s">
        <v>1639</v>
      </c>
      <c r="D541" t="s">
        <v>1609</v>
      </c>
      <c r="E541" t="s">
        <v>388</v>
      </c>
      <c r="F541" t="s">
        <v>1510</v>
      </c>
      <c r="G541" t="s">
        <v>1494</v>
      </c>
      <c r="H541" t="s">
        <v>1495</v>
      </c>
      <c r="I541" t="s">
        <v>1620</v>
      </c>
      <c r="J541">
        <v>4895.1099999999997</v>
      </c>
      <c r="K541">
        <v>2937.07</v>
      </c>
      <c r="L541">
        <v>1958.04</v>
      </c>
      <c r="M541">
        <v>0.39999918299999998</v>
      </c>
      <c r="N541">
        <v>16</v>
      </c>
      <c r="O541">
        <v>0.81499999999999995</v>
      </c>
      <c r="P541">
        <v>4.0000000000000001E-3</v>
      </c>
      <c r="Q541">
        <v>2598.5631480000002</v>
      </c>
      <c r="R541" t="s">
        <v>809</v>
      </c>
      <c r="S541" t="s">
        <v>1527</v>
      </c>
      <c r="U541">
        <v>3199.4493921173698</v>
      </c>
      <c r="V541">
        <v>3518.2429325375201</v>
      </c>
      <c r="W541">
        <v>0</v>
      </c>
      <c r="X541">
        <v>2279.7696073386901</v>
      </c>
      <c r="Y541">
        <v>959.83481763521092</v>
      </c>
      <c r="Z541">
        <v>1055.4728797612561</v>
      </c>
      <c r="AA541">
        <v>0</v>
      </c>
      <c r="AB541">
        <v>683.93088220160701</v>
      </c>
      <c r="AC541">
        <v>2000</v>
      </c>
      <c r="AD541">
        <v>779.56894432765205</v>
      </c>
    </row>
    <row r="542" spans="1:30" x14ac:dyDescent="0.25">
      <c r="A542" t="s">
        <v>1507</v>
      </c>
      <c r="B542" t="s">
        <v>22</v>
      </c>
      <c r="C542" t="s">
        <v>1639</v>
      </c>
      <c r="D542" t="s">
        <v>1609</v>
      </c>
      <c r="E542" t="s">
        <v>388</v>
      </c>
      <c r="F542" t="s">
        <v>1499</v>
      </c>
      <c r="G542" t="s">
        <v>1494</v>
      </c>
      <c r="H542" t="s">
        <v>1495</v>
      </c>
      <c r="I542" t="s">
        <v>1620</v>
      </c>
      <c r="J542">
        <v>4895.1099999999997</v>
      </c>
      <c r="K542">
        <v>2937.07</v>
      </c>
      <c r="L542">
        <v>1958.04</v>
      </c>
      <c r="M542">
        <v>0.39999918299999998</v>
      </c>
      <c r="N542">
        <v>16</v>
      </c>
      <c r="O542">
        <v>0.81499999999999995</v>
      </c>
      <c r="P542">
        <v>4.0000000000000001E-3</v>
      </c>
      <c r="Q542">
        <v>2598.5631480000002</v>
      </c>
      <c r="R542" t="s">
        <v>809</v>
      </c>
      <c r="S542" t="s">
        <v>1527</v>
      </c>
      <c r="U542">
        <v>3199.4493921173698</v>
      </c>
      <c r="V542">
        <v>3518.2429325375201</v>
      </c>
      <c r="W542">
        <v>0</v>
      </c>
      <c r="X542">
        <v>2279.7696073386901</v>
      </c>
      <c r="Y542">
        <v>959.83481763521092</v>
      </c>
      <c r="Z542">
        <v>1055.4728797612561</v>
      </c>
      <c r="AA542">
        <v>0</v>
      </c>
      <c r="AB542">
        <v>683.93088220160701</v>
      </c>
      <c r="AC542">
        <v>2000</v>
      </c>
      <c r="AD542">
        <v>0</v>
      </c>
    </row>
    <row r="543" spans="1:30" x14ac:dyDescent="0.25">
      <c r="A543" t="s">
        <v>1507</v>
      </c>
      <c r="B543" t="s">
        <v>22</v>
      </c>
      <c r="C543" t="s">
        <v>1639</v>
      </c>
      <c r="D543" t="s">
        <v>1609</v>
      </c>
      <c r="E543" t="s">
        <v>388</v>
      </c>
      <c r="F543" t="s">
        <v>1510</v>
      </c>
      <c r="G543" t="s">
        <v>1500</v>
      </c>
      <c r="H543" t="s">
        <v>1495</v>
      </c>
      <c r="I543" t="s">
        <v>1620</v>
      </c>
      <c r="J543">
        <v>4079.26</v>
      </c>
      <c r="K543">
        <v>2447.56</v>
      </c>
      <c r="L543">
        <v>1631.7</v>
      </c>
      <c r="M543">
        <v>0.39999901900000001</v>
      </c>
      <c r="N543">
        <v>16</v>
      </c>
      <c r="O543">
        <v>0.67900000000000005</v>
      </c>
      <c r="P543">
        <v>3.0000000000000001E-3</v>
      </c>
      <c r="Q543">
        <v>2715.494103</v>
      </c>
      <c r="R543" t="s">
        <v>809</v>
      </c>
      <c r="S543" t="s">
        <v>1527</v>
      </c>
      <c r="U543">
        <v>2702.5409051617598</v>
      </c>
      <c r="V543">
        <v>3518.2325882934001</v>
      </c>
      <c r="W543">
        <v>0</v>
      </c>
      <c r="X543">
        <v>1899.8024203507</v>
      </c>
      <c r="Y543">
        <v>810.76227154852791</v>
      </c>
      <c r="Z543">
        <v>1055.46977648802</v>
      </c>
      <c r="AA543">
        <v>0</v>
      </c>
      <c r="AB543">
        <v>569.94072610520993</v>
      </c>
      <c r="AC543">
        <v>2000</v>
      </c>
      <c r="AD543">
        <v>814.64823104470202</v>
      </c>
    </row>
    <row r="544" spans="1:30" x14ac:dyDescent="0.25">
      <c r="A544" t="s">
        <v>1507</v>
      </c>
      <c r="B544" t="s">
        <v>22</v>
      </c>
      <c r="C544" t="s">
        <v>1639</v>
      </c>
      <c r="D544" t="s">
        <v>1609</v>
      </c>
      <c r="E544" t="s">
        <v>388</v>
      </c>
      <c r="F544" t="s">
        <v>1499</v>
      </c>
      <c r="G544" t="s">
        <v>1500</v>
      </c>
      <c r="H544" t="s">
        <v>1495</v>
      </c>
      <c r="I544" t="s">
        <v>1620</v>
      </c>
      <c r="J544">
        <v>4079.26</v>
      </c>
      <c r="K544">
        <v>2447.56</v>
      </c>
      <c r="L544">
        <v>1631.7</v>
      </c>
      <c r="M544">
        <v>0.39999901900000001</v>
      </c>
      <c r="N544">
        <v>16</v>
      </c>
      <c r="O544">
        <v>0.67900000000000005</v>
      </c>
      <c r="P544">
        <v>3.0000000000000001E-3</v>
      </c>
      <c r="Q544">
        <v>2715.494103</v>
      </c>
      <c r="R544" t="s">
        <v>809</v>
      </c>
      <c r="S544" t="s">
        <v>1527</v>
      </c>
      <c r="U544">
        <v>2702.5409051617598</v>
      </c>
      <c r="V544">
        <v>3518.2325882934001</v>
      </c>
      <c r="W544">
        <v>0</v>
      </c>
      <c r="X544">
        <v>1899.8024203507</v>
      </c>
      <c r="Y544">
        <v>810.76227154852791</v>
      </c>
      <c r="Z544">
        <v>1055.46977648802</v>
      </c>
      <c r="AA544">
        <v>0</v>
      </c>
      <c r="AB544">
        <v>569.94072610520993</v>
      </c>
      <c r="AC544">
        <v>2000</v>
      </c>
      <c r="AD544">
        <v>0</v>
      </c>
    </row>
    <row r="545" spans="1:30" x14ac:dyDescent="0.25">
      <c r="A545" t="s">
        <v>1507</v>
      </c>
      <c r="B545" t="s">
        <v>22</v>
      </c>
      <c r="C545" t="s">
        <v>1639</v>
      </c>
      <c r="D545" t="s">
        <v>1609</v>
      </c>
      <c r="E545" t="s">
        <v>388</v>
      </c>
      <c r="F545" t="s">
        <v>1510</v>
      </c>
      <c r="G545" t="s">
        <v>1501</v>
      </c>
      <c r="H545" t="s">
        <v>1495</v>
      </c>
      <c r="I545" t="s">
        <v>1620</v>
      </c>
      <c r="J545">
        <v>4895.1099999999997</v>
      </c>
      <c r="K545">
        <v>2937.07</v>
      </c>
      <c r="L545">
        <v>1958.04</v>
      </c>
      <c r="M545">
        <v>0.39999918299999998</v>
      </c>
      <c r="N545">
        <v>16</v>
      </c>
      <c r="O545">
        <v>0.81499999999999995</v>
      </c>
      <c r="P545">
        <v>4.0000000000000001E-3</v>
      </c>
      <c r="Q545">
        <v>2598.5631480000002</v>
      </c>
      <c r="R545" t="s">
        <v>809</v>
      </c>
      <c r="S545" t="s">
        <v>1527</v>
      </c>
      <c r="U545">
        <v>3199.4493921173698</v>
      </c>
      <c r="V545">
        <v>3518.2429325375201</v>
      </c>
      <c r="W545">
        <v>0</v>
      </c>
      <c r="X545">
        <v>2279.7696073386901</v>
      </c>
      <c r="Y545">
        <v>959.83481763521092</v>
      </c>
      <c r="Z545">
        <v>1055.4728797612561</v>
      </c>
      <c r="AA545">
        <v>0</v>
      </c>
      <c r="AB545">
        <v>683.93088220160701</v>
      </c>
      <c r="AC545">
        <v>2000</v>
      </c>
      <c r="AD545">
        <v>779.56894432765205</v>
      </c>
    </row>
    <row r="546" spans="1:30" x14ac:dyDescent="0.25">
      <c r="A546" t="s">
        <v>1507</v>
      </c>
      <c r="B546" t="s">
        <v>22</v>
      </c>
      <c r="C546" t="s">
        <v>1639</v>
      </c>
      <c r="D546" t="s">
        <v>1609</v>
      </c>
      <c r="E546" t="s">
        <v>388</v>
      </c>
      <c r="F546" t="s">
        <v>1499</v>
      </c>
      <c r="G546" t="s">
        <v>1501</v>
      </c>
      <c r="H546" t="s">
        <v>1495</v>
      </c>
      <c r="I546" t="s">
        <v>1620</v>
      </c>
      <c r="J546">
        <v>4895.1099999999997</v>
      </c>
      <c r="K546">
        <v>2937.07</v>
      </c>
      <c r="L546">
        <v>1958.04</v>
      </c>
      <c r="M546">
        <v>0.39999918299999998</v>
      </c>
      <c r="N546">
        <v>16</v>
      </c>
      <c r="O546">
        <v>0.81499999999999995</v>
      </c>
      <c r="P546">
        <v>4.0000000000000001E-3</v>
      </c>
      <c r="Q546">
        <v>2598.5631480000002</v>
      </c>
      <c r="R546" t="s">
        <v>809</v>
      </c>
      <c r="S546" t="s">
        <v>1527</v>
      </c>
      <c r="U546">
        <v>3199.4493921173698</v>
      </c>
      <c r="V546">
        <v>3518.2429325375201</v>
      </c>
      <c r="W546">
        <v>0</v>
      </c>
      <c r="X546">
        <v>2279.7696073386901</v>
      </c>
      <c r="Y546">
        <v>959.83481763521092</v>
      </c>
      <c r="Z546">
        <v>1055.4728797612561</v>
      </c>
      <c r="AA546">
        <v>0</v>
      </c>
      <c r="AB546">
        <v>683.93088220160701</v>
      </c>
      <c r="AC546">
        <v>2000</v>
      </c>
      <c r="AD546">
        <v>0</v>
      </c>
    </row>
    <row r="547" spans="1:30" x14ac:dyDescent="0.25">
      <c r="A547" t="s">
        <v>1507</v>
      </c>
      <c r="B547" t="s">
        <v>22</v>
      </c>
      <c r="C547" t="s">
        <v>1639</v>
      </c>
      <c r="D547" t="s">
        <v>1609</v>
      </c>
      <c r="E547" t="s">
        <v>388</v>
      </c>
      <c r="F547" t="s">
        <v>1510</v>
      </c>
      <c r="G547" t="s">
        <v>1494</v>
      </c>
      <c r="H547" t="s">
        <v>1495</v>
      </c>
      <c r="I547" t="s">
        <v>1620</v>
      </c>
      <c r="J547">
        <v>2361.31</v>
      </c>
      <c r="K547">
        <v>1598.43</v>
      </c>
      <c r="L547">
        <v>762.88</v>
      </c>
      <c r="M547">
        <v>0.32307490300000002</v>
      </c>
      <c r="N547">
        <v>16</v>
      </c>
      <c r="O547">
        <v>0</v>
      </c>
      <c r="P547">
        <v>1.3340000000000001</v>
      </c>
      <c r="Q547">
        <v>1012.436852</v>
      </c>
      <c r="R547" t="s">
        <v>1502</v>
      </c>
      <c r="S547" t="s">
        <v>1800</v>
      </c>
      <c r="U547">
        <v>1246.5506078826199</v>
      </c>
      <c r="V547">
        <v>1370.7570674624701</v>
      </c>
      <c r="W547">
        <v>0</v>
      </c>
      <c r="X547">
        <v>888.23039266130502</v>
      </c>
      <c r="Y547">
        <v>373.96518236478596</v>
      </c>
      <c r="Z547">
        <v>411.22712023874101</v>
      </c>
      <c r="AA547">
        <v>0</v>
      </c>
      <c r="AB547">
        <v>266.46911779839149</v>
      </c>
      <c r="AC547">
        <v>2000</v>
      </c>
      <c r="AD547">
        <v>303.73105567234654</v>
      </c>
    </row>
    <row r="548" spans="1:30" x14ac:dyDescent="0.25">
      <c r="A548" t="s">
        <v>1507</v>
      </c>
      <c r="B548" t="s">
        <v>22</v>
      </c>
      <c r="C548" t="s">
        <v>1639</v>
      </c>
      <c r="D548" t="s">
        <v>1609</v>
      </c>
      <c r="E548" t="s">
        <v>388</v>
      </c>
      <c r="F548" t="s">
        <v>1499</v>
      </c>
      <c r="G548" t="s">
        <v>1494</v>
      </c>
      <c r="H548" t="s">
        <v>1495</v>
      </c>
      <c r="I548" t="s">
        <v>1620</v>
      </c>
      <c r="J548">
        <v>2361.31</v>
      </c>
      <c r="K548">
        <v>1598.43</v>
      </c>
      <c r="L548">
        <v>762.88</v>
      </c>
      <c r="M548">
        <v>0.32307490300000002</v>
      </c>
      <c r="N548">
        <v>16</v>
      </c>
      <c r="O548">
        <v>0</v>
      </c>
      <c r="P548">
        <v>1.3340000000000001</v>
      </c>
      <c r="Q548">
        <v>1012.436852</v>
      </c>
      <c r="R548" t="s">
        <v>1502</v>
      </c>
      <c r="S548" t="s">
        <v>1800</v>
      </c>
      <c r="U548">
        <v>1246.5506078826199</v>
      </c>
      <c r="V548">
        <v>1370.7570674624701</v>
      </c>
      <c r="W548">
        <v>0</v>
      </c>
      <c r="X548">
        <v>888.23039266130502</v>
      </c>
      <c r="Y548">
        <v>373.96518236478596</v>
      </c>
      <c r="Z548">
        <v>411.22712023874101</v>
      </c>
      <c r="AA548">
        <v>0</v>
      </c>
      <c r="AB548">
        <v>266.46911779839149</v>
      </c>
      <c r="AC548">
        <v>2000</v>
      </c>
      <c r="AD548">
        <v>0</v>
      </c>
    </row>
    <row r="549" spans="1:30" x14ac:dyDescent="0.25">
      <c r="A549" t="s">
        <v>1507</v>
      </c>
      <c r="B549" t="s">
        <v>22</v>
      </c>
      <c r="C549" t="s">
        <v>1639</v>
      </c>
      <c r="D549" t="s">
        <v>1609</v>
      </c>
      <c r="E549" t="s">
        <v>388</v>
      </c>
      <c r="F549" t="s">
        <v>1510</v>
      </c>
      <c r="G549" t="s">
        <v>1500</v>
      </c>
      <c r="H549" t="s">
        <v>1495</v>
      </c>
      <c r="I549" t="s">
        <v>1620</v>
      </c>
      <c r="J549">
        <v>1967.76</v>
      </c>
      <c r="K549">
        <v>1332.02</v>
      </c>
      <c r="L549">
        <v>635.74</v>
      </c>
      <c r="M549">
        <v>0.32307801800000002</v>
      </c>
      <c r="N549">
        <v>16</v>
      </c>
      <c r="O549">
        <v>0</v>
      </c>
      <c r="P549">
        <v>1.111</v>
      </c>
      <c r="Q549">
        <v>1058.005897</v>
      </c>
      <c r="R549" t="s">
        <v>1502</v>
      </c>
      <c r="S549" t="s">
        <v>1800</v>
      </c>
      <c r="U549">
        <v>1052.9590948382299</v>
      </c>
      <c r="V549">
        <v>1370.7674117065901</v>
      </c>
      <c r="W549">
        <v>0</v>
      </c>
      <c r="X549">
        <v>740.19757964929499</v>
      </c>
      <c r="Y549">
        <v>315.88772845146894</v>
      </c>
      <c r="Z549">
        <v>411.23022351197704</v>
      </c>
      <c r="AA549">
        <v>0</v>
      </c>
      <c r="AB549">
        <v>222.0592738947885</v>
      </c>
      <c r="AC549">
        <v>2000</v>
      </c>
      <c r="AD549">
        <v>317.40176895529663</v>
      </c>
    </row>
    <row r="550" spans="1:30" x14ac:dyDescent="0.25">
      <c r="A550" t="s">
        <v>1507</v>
      </c>
      <c r="B550" t="s">
        <v>22</v>
      </c>
      <c r="C550" t="s">
        <v>1639</v>
      </c>
      <c r="D550" t="s">
        <v>1609</v>
      </c>
      <c r="E550" t="s">
        <v>388</v>
      </c>
      <c r="F550" t="s">
        <v>1499</v>
      </c>
      <c r="G550" t="s">
        <v>1500</v>
      </c>
      <c r="H550" t="s">
        <v>1495</v>
      </c>
      <c r="I550" t="s">
        <v>1620</v>
      </c>
      <c r="J550">
        <v>1967.76</v>
      </c>
      <c r="K550">
        <v>1332.02</v>
      </c>
      <c r="L550">
        <v>635.74</v>
      </c>
      <c r="M550">
        <v>0.32307801800000002</v>
      </c>
      <c r="N550">
        <v>16</v>
      </c>
      <c r="O550">
        <v>0</v>
      </c>
      <c r="P550">
        <v>1.111</v>
      </c>
      <c r="Q550">
        <v>1058.005897</v>
      </c>
      <c r="R550" t="s">
        <v>1502</v>
      </c>
      <c r="S550" t="s">
        <v>1800</v>
      </c>
      <c r="U550">
        <v>1052.9590948382299</v>
      </c>
      <c r="V550">
        <v>1370.7674117065901</v>
      </c>
      <c r="W550">
        <v>0</v>
      </c>
      <c r="X550">
        <v>740.19757964929499</v>
      </c>
      <c r="Y550">
        <v>315.88772845146894</v>
      </c>
      <c r="Z550">
        <v>411.23022351197704</v>
      </c>
      <c r="AA550">
        <v>0</v>
      </c>
      <c r="AB550">
        <v>222.0592738947885</v>
      </c>
      <c r="AC550">
        <v>2000</v>
      </c>
      <c r="AD550">
        <v>0</v>
      </c>
    </row>
    <row r="551" spans="1:30" x14ac:dyDescent="0.25">
      <c r="A551" t="s">
        <v>1507</v>
      </c>
      <c r="B551" t="s">
        <v>22</v>
      </c>
      <c r="C551" t="s">
        <v>1639</v>
      </c>
      <c r="D551" t="s">
        <v>1609</v>
      </c>
      <c r="E551" t="s">
        <v>388</v>
      </c>
      <c r="F551" t="s">
        <v>1510</v>
      </c>
      <c r="G551" t="s">
        <v>1501</v>
      </c>
      <c r="H551" t="s">
        <v>1495</v>
      </c>
      <c r="I551" t="s">
        <v>1620</v>
      </c>
      <c r="J551">
        <v>2361.31</v>
      </c>
      <c r="K551">
        <v>1598.43</v>
      </c>
      <c r="L551">
        <v>762.88</v>
      </c>
      <c r="M551">
        <v>0.32307490300000002</v>
      </c>
      <c r="N551">
        <v>16</v>
      </c>
      <c r="O551">
        <v>0</v>
      </c>
      <c r="P551">
        <v>1.3340000000000001</v>
      </c>
      <c r="Q551">
        <v>1012.436852</v>
      </c>
      <c r="R551" t="s">
        <v>1502</v>
      </c>
      <c r="S551" t="s">
        <v>1800</v>
      </c>
      <c r="U551">
        <v>1246.5506078826199</v>
      </c>
      <c r="V551">
        <v>1370.7570674624701</v>
      </c>
      <c r="W551">
        <v>0</v>
      </c>
      <c r="X551">
        <v>888.23039266130502</v>
      </c>
      <c r="Y551">
        <v>373.96518236478596</v>
      </c>
      <c r="Z551">
        <v>411.22712023874101</v>
      </c>
      <c r="AA551">
        <v>0</v>
      </c>
      <c r="AB551">
        <v>266.46911779839149</v>
      </c>
      <c r="AC551">
        <v>2000</v>
      </c>
      <c r="AD551">
        <v>303.73105567234654</v>
      </c>
    </row>
    <row r="552" spans="1:30" x14ac:dyDescent="0.25">
      <c r="A552" t="s">
        <v>1507</v>
      </c>
      <c r="B552" t="s">
        <v>22</v>
      </c>
      <c r="C552" t="s">
        <v>1639</v>
      </c>
      <c r="D552" t="s">
        <v>1609</v>
      </c>
      <c r="E552" t="s">
        <v>388</v>
      </c>
      <c r="F552" t="s">
        <v>1499</v>
      </c>
      <c r="G552" t="s">
        <v>1501</v>
      </c>
      <c r="H552" t="s">
        <v>1495</v>
      </c>
      <c r="I552" t="s">
        <v>1620</v>
      </c>
      <c r="J552">
        <v>2361.31</v>
      </c>
      <c r="K552">
        <v>1598.43</v>
      </c>
      <c r="L552">
        <v>762.88</v>
      </c>
      <c r="M552">
        <v>0.32307490300000002</v>
      </c>
      <c r="N552">
        <v>16</v>
      </c>
      <c r="O552">
        <v>0</v>
      </c>
      <c r="P552">
        <v>1.3340000000000001</v>
      </c>
      <c r="Q552">
        <v>1012.436852</v>
      </c>
      <c r="R552" t="s">
        <v>1502</v>
      </c>
      <c r="S552" t="s">
        <v>1800</v>
      </c>
      <c r="U552">
        <v>1246.5506078826199</v>
      </c>
      <c r="V552">
        <v>1370.7570674624701</v>
      </c>
      <c r="W552">
        <v>0</v>
      </c>
      <c r="X552">
        <v>888.23039266130502</v>
      </c>
      <c r="Y552">
        <v>373.96518236478596</v>
      </c>
      <c r="Z552">
        <v>411.22712023874101</v>
      </c>
      <c r="AA552">
        <v>0</v>
      </c>
      <c r="AB552">
        <v>266.46911779839149</v>
      </c>
      <c r="AC552">
        <v>2000</v>
      </c>
      <c r="AD552">
        <v>0</v>
      </c>
    </row>
    <row r="553" spans="1:30" x14ac:dyDescent="0.25">
      <c r="A553" t="s">
        <v>1507</v>
      </c>
      <c r="B553" t="s">
        <v>29</v>
      </c>
      <c r="C553" t="s">
        <v>1640</v>
      </c>
      <c r="D553" t="s">
        <v>1611</v>
      </c>
      <c r="E553" t="s">
        <v>388</v>
      </c>
      <c r="F553" t="s">
        <v>1510</v>
      </c>
      <c r="G553" t="s">
        <v>1494</v>
      </c>
      <c r="H553" t="s">
        <v>1495</v>
      </c>
      <c r="I553" t="s">
        <v>1505</v>
      </c>
      <c r="J553">
        <v>4895.1099999999997</v>
      </c>
      <c r="K553">
        <v>4895.1099999999997</v>
      </c>
      <c r="L553">
        <v>0</v>
      </c>
      <c r="M553">
        <v>0</v>
      </c>
      <c r="N553">
        <v>16</v>
      </c>
      <c r="O553">
        <v>0</v>
      </c>
      <c r="P553">
        <v>0</v>
      </c>
      <c r="Q553">
        <v>0</v>
      </c>
      <c r="R553" t="s">
        <v>809</v>
      </c>
      <c r="S553" t="s">
        <v>1497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1000</v>
      </c>
      <c r="AD553">
        <v>0</v>
      </c>
    </row>
    <row r="554" spans="1:30" x14ac:dyDescent="0.25">
      <c r="A554" t="s">
        <v>1507</v>
      </c>
      <c r="B554" t="s">
        <v>29</v>
      </c>
      <c r="C554" t="s">
        <v>1640</v>
      </c>
      <c r="D554" t="s">
        <v>1611</v>
      </c>
      <c r="E554" t="s">
        <v>388</v>
      </c>
      <c r="F554" t="s">
        <v>1499</v>
      </c>
      <c r="G554" t="s">
        <v>1494</v>
      </c>
      <c r="H554" t="s">
        <v>1495</v>
      </c>
      <c r="I554" t="s">
        <v>1505</v>
      </c>
      <c r="J554">
        <v>4895.1099999999997</v>
      </c>
      <c r="K554">
        <v>4895.1099999999997</v>
      </c>
      <c r="L554">
        <v>0</v>
      </c>
      <c r="M554">
        <v>0</v>
      </c>
      <c r="N554">
        <v>16</v>
      </c>
      <c r="O554">
        <v>0</v>
      </c>
      <c r="P554">
        <v>0</v>
      </c>
      <c r="Q554">
        <v>0</v>
      </c>
      <c r="R554" t="s">
        <v>809</v>
      </c>
      <c r="S554" t="s">
        <v>1497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1000</v>
      </c>
      <c r="AD554">
        <v>0</v>
      </c>
    </row>
    <row r="555" spans="1:30" x14ac:dyDescent="0.25">
      <c r="A555" t="s">
        <v>1507</v>
      </c>
      <c r="B555" t="s">
        <v>29</v>
      </c>
      <c r="C555" t="s">
        <v>1640</v>
      </c>
      <c r="D555" t="s">
        <v>1611</v>
      </c>
      <c r="E555" t="s">
        <v>388</v>
      </c>
      <c r="F555" t="s">
        <v>1510</v>
      </c>
      <c r="G555" t="s">
        <v>1500</v>
      </c>
      <c r="H555" t="s">
        <v>1495</v>
      </c>
      <c r="I555" t="s">
        <v>1505</v>
      </c>
      <c r="J555">
        <v>4079.26</v>
      </c>
      <c r="K555">
        <v>4079.26</v>
      </c>
      <c r="L555">
        <v>0</v>
      </c>
      <c r="M555">
        <v>0</v>
      </c>
      <c r="N555">
        <v>16</v>
      </c>
      <c r="O555">
        <v>0</v>
      </c>
      <c r="P555">
        <v>0</v>
      </c>
      <c r="Q555">
        <v>0</v>
      </c>
      <c r="R555" t="s">
        <v>809</v>
      </c>
      <c r="S555" t="s">
        <v>1497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1000</v>
      </c>
      <c r="AD555">
        <v>0</v>
      </c>
    </row>
    <row r="556" spans="1:30" x14ac:dyDescent="0.25">
      <c r="A556" t="s">
        <v>1507</v>
      </c>
      <c r="B556" t="s">
        <v>29</v>
      </c>
      <c r="C556" t="s">
        <v>1640</v>
      </c>
      <c r="D556" t="s">
        <v>1611</v>
      </c>
      <c r="E556" t="s">
        <v>388</v>
      </c>
      <c r="F556" t="s">
        <v>1499</v>
      </c>
      <c r="G556" t="s">
        <v>1500</v>
      </c>
      <c r="H556" t="s">
        <v>1495</v>
      </c>
      <c r="I556" t="s">
        <v>1505</v>
      </c>
      <c r="J556">
        <v>4079.26</v>
      </c>
      <c r="K556">
        <v>4079.26</v>
      </c>
      <c r="L556">
        <v>0</v>
      </c>
      <c r="M556">
        <v>0</v>
      </c>
      <c r="N556">
        <v>16</v>
      </c>
      <c r="O556">
        <v>0</v>
      </c>
      <c r="P556">
        <v>0</v>
      </c>
      <c r="Q556">
        <v>0</v>
      </c>
      <c r="R556" t="s">
        <v>809</v>
      </c>
      <c r="S556" t="s">
        <v>1497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1000</v>
      </c>
      <c r="AD556">
        <v>0</v>
      </c>
    </row>
    <row r="557" spans="1:30" x14ac:dyDescent="0.25">
      <c r="A557" t="s">
        <v>1507</v>
      </c>
      <c r="B557" t="s">
        <v>29</v>
      </c>
      <c r="C557" t="s">
        <v>1640</v>
      </c>
      <c r="D557" t="s">
        <v>1611</v>
      </c>
      <c r="E557" t="s">
        <v>388</v>
      </c>
      <c r="F557" t="s">
        <v>1510</v>
      </c>
      <c r="G557" t="s">
        <v>1501</v>
      </c>
      <c r="H557" t="s">
        <v>1495</v>
      </c>
      <c r="I557" t="s">
        <v>1505</v>
      </c>
      <c r="J557">
        <v>4895.1099999999997</v>
      </c>
      <c r="K557">
        <v>4895.1099999999997</v>
      </c>
      <c r="L557">
        <v>0</v>
      </c>
      <c r="M557">
        <v>0</v>
      </c>
      <c r="N557">
        <v>16</v>
      </c>
      <c r="O557">
        <v>0</v>
      </c>
      <c r="P557">
        <v>0</v>
      </c>
      <c r="Q557">
        <v>0</v>
      </c>
      <c r="R557" t="s">
        <v>809</v>
      </c>
      <c r="S557" t="s">
        <v>1497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1000</v>
      </c>
      <c r="AD557">
        <v>0</v>
      </c>
    </row>
    <row r="558" spans="1:30" x14ac:dyDescent="0.25">
      <c r="A558" t="s">
        <v>1507</v>
      </c>
      <c r="B558" t="s">
        <v>29</v>
      </c>
      <c r="C558" t="s">
        <v>1640</v>
      </c>
      <c r="D558" t="s">
        <v>1611</v>
      </c>
      <c r="E558" t="s">
        <v>388</v>
      </c>
      <c r="F558" t="s">
        <v>1499</v>
      </c>
      <c r="G558" t="s">
        <v>1501</v>
      </c>
      <c r="H558" t="s">
        <v>1495</v>
      </c>
      <c r="I558" t="s">
        <v>1505</v>
      </c>
      <c r="J558">
        <v>4895.1099999999997</v>
      </c>
      <c r="K558">
        <v>4895.1099999999997</v>
      </c>
      <c r="L558">
        <v>0</v>
      </c>
      <c r="M558">
        <v>0</v>
      </c>
      <c r="N558">
        <v>16</v>
      </c>
      <c r="O558">
        <v>0</v>
      </c>
      <c r="P558">
        <v>0</v>
      </c>
      <c r="Q558">
        <v>0</v>
      </c>
      <c r="R558" t="s">
        <v>809</v>
      </c>
      <c r="S558" t="s">
        <v>1497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1000</v>
      </c>
      <c r="AD558">
        <v>0</v>
      </c>
    </row>
    <row r="559" spans="1:30" x14ac:dyDescent="0.25">
      <c r="A559" t="s">
        <v>1507</v>
      </c>
      <c r="B559" t="s">
        <v>29</v>
      </c>
      <c r="C559" t="s">
        <v>1640</v>
      </c>
      <c r="D559" t="s">
        <v>1611</v>
      </c>
      <c r="E559" t="s">
        <v>388</v>
      </c>
      <c r="F559" t="s">
        <v>1510</v>
      </c>
      <c r="G559" t="s">
        <v>1494</v>
      </c>
      <c r="H559" t="s">
        <v>1495</v>
      </c>
      <c r="I559" t="s">
        <v>1505</v>
      </c>
      <c r="J559">
        <v>6093.71</v>
      </c>
      <c r="K559">
        <v>2361.31</v>
      </c>
      <c r="L559">
        <v>3732.4</v>
      </c>
      <c r="M559">
        <v>0.61250043099999996</v>
      </c>
      <c r="N559">
        <v>16</v>
      </c>
      <c r="O559">
        <v>0</v>
      </c>
      <c r="P559" s="13">
        <v>2.8256736555165758</v>
      </c>
      <c r="Q559">
        <v>546</v>
      </c>
      <c r="R559" t="s">
        <v>1502</v>
      </c>
      <c r="S559" t="s">
        <v>1798</v>
      </c>
      <c r="U559">
        <v>0</v>
      </c>
      <c r="V559">
        <v>546</v>
      </c>
      <c r="W559">
        <v>0</v>
      </c>
      <c r="X559">
        <v>0</v>
      </c>
      <c r="Y559">
        <v>0</v>
      </c>
      <c r="Z559">
        <v>163.79999999999998</v>
      </c>
      <c r="AA559">
        <v>0</v>
      </c>
      <c r="AB559">
        <v>0</v>
      </c>
      <c r="AC559">
        <v>1000</v>
      </c>
      <c r="AD559">
        <v>163.79999999999998</v>
      </c>
    </row>
    <row r="560" spans="1:30" x14ac:dyDescent="0.25">
      <c r="A560" t="s">
        <v>1507</v>
      </c>
      <c r="B560" t="s">
        <v>29</v>
      </c>
      <c r="C560" t="s">
        <v>1640</v>
      </c>
      <c r="D560" t="s">
        <v>1611</v>
      </c>
      <c r="E560" t="s">
        <v>388</v>
      </c>
      <c r="F560" t="s">
        <v>1499</v>
      </c>
      <c r="G560" t="s">
        <v>1494</v>
      </c>
      <c r="H560" t="s">
        <v>1495</v>
      </c>
      <c r="I560" t="s">
        <v>1505</v>
      </c>
      <c r="J560">
        <v>6093.71</v>
      </c>
      <c r="K560">
        <v>2361.31</v>
      </c>
      <c r="L560">
        <v>3732.4</v>
      </c>
      <c r="M560">
        <v>0.61250043099999996</v>
      </c>
      <c r="N560">
        <v>16</v>
      </c>
      <c r="O560">
        <v>0</v>
      </c>
      <c r="P560" s="13">
        <v>2.8256736555165758</v>
      </c>
      <c r="Q560">
        <v>546</v>
      </c>
      <c r="R560" t="s">
        <v>1502</v>
      </c>
      <c r="S560" t="s">
        <v>1798</v>
      </c>
      <c r="U560">
        <v>0</v>
      </c>
      <c r="V560">
        <v>546</v>
      </c>
      <c r="W560">
        <v>0</v>
      </c>
      <c r="X560">
        <v>0</v>
      </c>
      <c r="Y560">
        <v>0</v>
      </c>
      <c r="Z560">
        <v>163.79999999999998</v>
      </c>
      <c r="AA560">
        <v>0</v>
      </c>
      <c r="AB560">
        <v>0</v>
      </c>
      <c r="AC560">
        <v>1000</v>
      </c>
      <c r="AD560">
        <v>0</v>
      </c>
    </row>
    <row r="561" spans="1:30" x14ac:dyDescent="0.25">
      <c r="A561" t="s">
        <v>1507</v>
      </c>
      <c r="B561" t="s">
        <v>29</v>
      </c>
      <c r="C561" t="s">
        <v>1640</v>
      </c>
      <c r="D561" t="s">
        <v>1611</v>
      </c>
      <c r="E561" t="s">
        <v>388</v>
      </c>
      <c r="F561" t="s">
        <v>1510</v>
      </c>
      <c r="G561" t="s">
        <v>1500</v>
      </c>
      <c r="H561" t="s">
        <v>1495</v>
      </c>
      <c r="I561" t="s">
        <v>1505</v>
      </c>
      <c r="J561">
        <v>5078.09</v>
      </c>
      <c r="K561">
        <v>1967.76</v>
      </c>
      <c r="L561">
        <v>3110.33</v>
      </c>
      <c r="M561">
        <v>0.61249997499999997</v>
      </c>
      <c r="N561">
        <v>16</v>
      </c>
      <c r="O561">
        <v>0</v>
      </c>
      <c r="P561" s="13">
        <v>2.3547255227100177</v>
      </c>
      <c r="Q561">
        <v>455</v>
      </c>
      <c r="R561" t="s">
        <v>1502</v>
      </c>
      <c r="S561" t="s">
        <v>1798</v>
      </c>
      <c r="U561">
        <v>0</v>
      </c>
      <c r="V561">
        <v>455</v>
      </c>
      <c r="W561">
        <v>0</v>
      </c>
      <c r="X561">
        <v>0</v>
      </c>
      <c r="Y561">
        <v>0</v>
      </c>
      <c r="Z561">
        <v>136.5</v>
      </c>
      <c r="AA561">
        <v>0</v>
      </c>
      <c r="AB561">
        <v>0</v>
      </c>
      <c r="AC561">
        <v>1000</v>
      </c>
      <c r="AD561">
        <v>136.5</v>
      </c>
    </row>
    <row r="562" spans="1:30" x14ac:dyDescent="0.25">
      <c r="A562" t="s">
        <v>1507</v>
      </c>
      <c r="B562" t="s">
        <v>29</v>
      </c>
      <c r="C562" t="s">
        <v>1640</v>
      </c>
      <c r="D562" t="s">
        <v>1611</v>
      </c>
      <c r="E562" t="s">
        <v>388</v>
      </c>
      <c r="F562" t="s">
        <v>1499</v>
      </c>
      <c r="G562" t="s">
        <v>1500</v>
      </c>
      <c r="H562" t="s">
        <v>1495</v>
      </c>
      <c r="I562" t="s">
        <v>1505</v>
      </c>
      <c r="J562">
        <v>5078.09</v>
      </c>
      <c r="K562">
        <v>1967.76</v>
      </c>
      <c r="L562">
        <v>3110.33</v>
      </c>
      <c r="M562">
        <v>0.61249997499999997</v>
      </c>
      <c r="N562">
        <v>16</v>
      </c>
      <c r="O562">
        <v>0</v>
      </c>
      <c r="P562" s="13">
        <v>2.3547255227100177</v>
      </c>
      <c r="Q562">
        <v>455</v>
      </c>
      <c r="R562" t="s">
        <v>1502</v>
      </c>
      <c r="S562" t="s">
        <v>1798</v>
      </c>
      <c r="U562">
        <v>0</v>
      </c>
      <c r="V562">
        <v>455</v>
      </c>
      <c r="W562">
        <v>0</v>
      </c>
      <c r="X562">
        <v>0</v>
      </c>
      <c r="Y562">
        <v>0</v>
      </c>
      <c r="Z562">
        <v>136.5</v>
      </c>
      <c r="AA562">
        <v>0</v>
      </c>
      <c r="AB562">
        <v>0</v>
      </c>
      <c r="AC562">
        <v>1000</v>
      </c>
      <c r="AD562">
        <v>0</v>
      </c>
    </row>
    <row r="563" spans="1:30" x14ac:dyDescent="0.25">
      <c r="A563" t="s">
        <v>1507</v>
      </c>
      <c r="B563" t="s">
        <v>29</v>
      </c>
      <c r="C563" t="s">
        <v>1640</v>
      </c>
      <c r="D563" t="s">
        <v>1611</v>
      </c>
      <c r="E563" t="s">
        <v>388</v>
      </c>
      <c r="F563" t="s">
        <v>1510</v>
      </c>
      <c r="G563" t="s">
        <v>1501</v>
      </c>
      <c r="H563" t="s">
        <v>1495</v>
      </c>
      <c r="I563" t="s">
        <v>1505</v>
      </c>
      <c r="J563">
        <v>6093.71</v>
      </c>
      <c r="K563">
        <v>2361.31</v>
      </c>
      <c r="L563">
        <v>3732.4</v>
      </c>
      <c r="M563">
        <v>0.61250043099999996</v>
      </c>
      <c r="N563">
        <v>16</v>
      </c>
      <c r="O563">
        <v>0</v>
      </c>
      <c r="P563" s="13">
        <v>2.8256736555165758</v>
      </c>
      <c r="Q563">
        <v>546</v>
      </c>
      <c r="R563" t="s">
        <v>1502</v>
      </c>
      <c r="S563" t="s">
        <v>1798</v>
      </c>
      <c r="U563">
        <v>0</v>
      </c>
      <c r="V563">
        <v>546</v>
      </c>
      <c r="W563">
        <v>0</v>
      </c>
      <c r="X563">
        <v>0</v>
      </c>
      <c r="Y563">
        <v>0</v>
      </c>
      <c r="Z563">
        <v>163.79999999999998</v>
      </c>
      <c r="AA563">
        <v>0</v>
      </c>
      <c r="AB563">
        <v>0</v>
      </c>
      <c r="AC563">
        <v>1000</v>
      </c>
      <c r="AD563">
        <v>163.79999999999998</v>
      </c>
    </row>
    <row r="564" spans="1:30" x14ac:dyDescent="0.25">
      <c r="A564" t="s">
        <v>1507</v>
      </c>
      <c r="B564" t="s">
        <v>29</v>
      </c>
      <c r="C564" t="s">
        <v>1640</v>
      </c>
      <c r="D564" t="s">
        <v>1611</v>
      </c>
      <c r="E564" t="s">
        <v>388</v>
      </c>
      <c r="F564" t="s">
        <v>1499</v>
      </c>
      <c r="G564" t="s">
        <v>1501</v>
      </c>
      <c r="H564" t="s">
        <v>1495</v>
      </c>
      <c r="I564" t="s">
        <v>1505</v>
      </c>
      <c r="J564">
        <v>6093.71</v>
      </c>
      <c r="K564">
        <v>2361.31</v>
      </c>
      <c r="L564">
        <v>3732.4</v>
      </c>
      <c r="M564">
        <v>0.61250043099999996</v>
      </c>
      <c r="N564">
        <v>16</v>
      </c>
      <c r="O564">
        <v>0</v>
      </c>
      <c r="P564" s="13">
        <v>2.8256736555165758</v>
      </c>
      <c r="Q564">
        <v>546</v>
      </c>
      <c r="R564" t="s">
        <v>1502</v>
      </c>
      <c r="S564" t="s">
        <v>1798</v>
      </c>
      <c r="U564">
        <v>0</v>
      </c>
      <c r="V564">
        <v>546</v>
      </c>
      <c r="W564">
        <v>0</v>
      </c>
      <c r="X564">
        <v>0</v>
      </c>
      <c r="Y564">
        <v>0</v>
      </c>
      <c r="Z564">
        <v>163.79999999999998</v>
      </c>
      <c r="AA564">
        <v>0</v>
      </c>
      <c r="AB564">
        <v>0</v>
      </c>
      <c r="AC564">
        <v>1000</v>
      </c>
      <c r="AD564">
        <v>0</v>
      </c>
    </row>
    <row r="565" spans="1:30" x14ac:dyDescent="0.25">
      <c r="A565" t="s">
        <v>1507</v>
      </c>
      <c r="B565" t="s">
        <v>35</v>
      </c>
      <c r="C565" t="s">
        <v>1638</v>
      </c>
      <c r="D565" t="s">
        <v>1609</v>
      </c>
      <c r="E565" t="s">
        <v>388</v>
      </c>
      <c r="F565" t="s">
        <v>1510</v>
      </c>
      <c r="G565" t="s">
        <v>1494</v>
      </c>
      <c r="H565" t="s">
        <v>1495</v>
      </c>
      <c r="I565" t="s">
        <v>1505</v>
      </c>
      <c r="J565">
        <v>4895.1099999999997</v>
      </c>
      <c r="K565">
        <v>3059.45</v>
      </c>
      <c r="L565">
        <v>1835.66</v>
      </c>
      <c r="M565">
        <v>0.37499872299999998</v>
      </c>
      <c r="N565">
        <v>16</v>
      </c>
      <c r="O565">
        <v>0.76400000000000001</v>
      </c>
      <c r="P565">
        <v>4.0000000000000001E-3</v>
      </c>
      <c r="Q565">
        <v>7327.0473679999996</v>
      </c>
      <c r="R565" t="s">
        <v>809</v>
      </c>
      <c r="S565" t="s">
        <v>1527</v>
      </c>
      <c r="U565">
        <v>0</v>
      </c>
      <c r="V565">
        <v>7327.04736785153</v>
      </c>
      <c r="W565">
        <v>0</v>
      </c>
      <c r="X565">
        <v>0</v>
      </c>
      <c r="Y565">
        <v>0</v>
      </c>
      <c r="Z565">
        <v>2198.1142103554589</v>
      </c>
      <c r="AA565">
        <v>0</v>
      </c>
      <c r="AB565">
        <v>0</v>
      </c>
      <c r="AC565">
        <v>2000</v>
      </c>
      <c r="AD565">
        <v>2000</v>
      </c>
    </row>
    <row r="566" spans="1:30" x14ac:dyDescent="0.25">
      <c r="A566" t="s">
        <v>1507</v>
      </c>
      <c r="B566" t="s">
        <v>35</v>
      </c>
      <c r="C566" t="s">
        <v>1638</v>
      </c>
      <c r="D566" t="s">
        <v>1609</v>
      </c>
      <c r="E566" t="s">
        <v>388</v>
      </c>
      <c r="F566" t="s">
        <v>1499</v>
      </c>
      <c r="G566" t="s">
        <v>1494</v>
      </c>
      <c r="H566" t="s">
        <v>1495</v>
      </c>
      <c r="I566" t="s">
        <v>1505</v>
      </c>
      <c r="J566">
        <v>4895.1099999999997</v>
      </c>
      <c r="K566">
        <v>3059.45</v>
      </c>
      <c r="L566">
        <v>1835.66</v>
      </c>
      <c r="M566">
        <v>0.37499872299999998</v>
      </c>
      <c r="N566">
        <v>16</v>
      </c>
      <c r="O566">
        <v>0.76400000000000001</v>
      </c>
      <c r="P566">
        <v>4.0000000000000001E-3</v>
      </c>
      <c r="Q566">
        <v>7327.0473679999996</v>
      </c>
      <c r="R566" t="s">
        <v>809</v>
      </c>
      <c r="S566" t="s">
        <v>1527</v>
      </c>
      <c r="U566">
        <v>0</v>
      </c>
      <c r="V566">
        <v>7327.04736785153</v>
      </c>
      <c r="W566">
        <v>0</v>
      </c>
      <c r="X566">
        <v>0</v>
      </c>
      <c r="Y566">
        <v>0</v>
      </c>
      <c r="Z566">
        <v>2198.1142103554589</v>
      </c>
      <c r="AA566">
        <v>0</v>
      </c>
      <c r="AB566">
        <v>0</v>
      </c>
      <c r="AC566">
        <v>2000</v>
      </c>
      <c r="AD566">
        <v>0</v>
      </c>
    </row>
    <row r="567" spans="1:30" x14ac:dyDescent="0.25">
      <c r="A567" t="s">
        <v>1507</v>
      </c>
      <c r="B567" t="s">
        <v>35</v>
      </c>
      <c r="C567" t="s">
        <v>1638</v>
      </c>
      <c r="D567" t="s">
        <v>1609</v>
      </c>
      <c r="E567" t="s">
        <v>388</v>
      </c>
      <c r="F567" t="s">
        <v>1510</v>
      </c>
      <c r="G567" t="s">
        <v>1500</v>
      </c>
      <c r="H567" t="s">
        <v>1495</v>
      </c>
      <c r="I567" t="s">
        <v>1505</v>
      </c>
      <c r="J567">
        <v>4079.26</v>
      </c>
      <c r="K567">
        <v>2549.54</v>
      </c>
      <c r="L567">
        <v>1529.72</v>
      </c>
      <c r="M567">
        <v>0.37499938700000002</v>
      </c>
      <c r="N567">
        <v>16</v>
      </c>
      <c r="O567">
        <v>0.63600000000000001</v>
      </c>
      <c r="P567">
        <v>3.0000000000000001E-3</v>
      </c>
      <c r="Q567">
        <v>6105.8530769999998</v>
      </c>
      <c r="R567" t="s">
        <v>809</v>
      </c>
      <c r="S567" t="s">
        <v>1527</v>
      </c>
      <c r="U567">
        <v>0</v>
      </c>
      <c r="V567">
        <v>6105.8530765942896</v>
      </c>
      <c r="W567">
        <v>0</v>
      </c>
      <c r="X567">
        <v>0</v>
      </c>
      <c r="Y567">
        <v>0</v>
      </c>
      <c r="Z567">
        <v>1831.7559229782869</v>
      </c>
      <c r="AA567">
        <v>0</v>
      </c>
      <c r="AB567">
        <v>0</v>
      </c>
      <c r="AC567">
        <v>2000</v>
      </c>
      <c r="AD567">
        <v>1831.7559229782869</v>
      </c>
    </row>
    <row r="568" spans="1:30" x14ac:dyDescent="0.25">
      <c r="A568" t="s">
        <v>1507</v>
      </c>
      <c r="B568" t="s">
        <v>35</v>
      </c>
      <c r="C568" t="s">
        <v>1638</v>
      </c>
      <c r="D568" t="s">
        <v>1609</v>
      </c>
      <c r="E568" t="s">
        <v>388</v>
      </c>
      <c r="F568" t="s">
        <v>1499</v>
      </c>
      <c r="G568" t="s">
        <v>1500</v>
      </c>
      <c r="H568" t="s">
        <v>1495</v>
      </c>
      <c r="I568" t="s">
        <v>1505</v>
      </c>
      <c r="J568">
        <v>4079.26</v>
      </c>
      <c r="K568">
        <v>2549.54</v>
      </c>
      <c r="L568">
        <v>1529.72</v>
      </c>
      <c r="M568">
        <v>0.37499938700000002</v>
      </c>
      <c r="N568">
        <v>16</v>
      </c>
      <c r="O568">
        <v>0.63600000000000001</v>
      </c>
      <c r="P568">
        <v>3.0000000000000001E-3</v>
      </c>
      <c r="Q568">
        <v>6105.8530769999998</v>
      </c>
      <c r="R568" t="s">
        <v>809</v>
      </c>
      <c r="S568" t="s">
        <v>1527</v>
      </c>
      <c r="U568">
        <v>0</v>
      </c>
      <c r="V568">
        <v>6105.8530765942896</v>
      </c>
      <c r="W568">
        <v>0</v>
      </c>
      <c r="X568">
        <v>0</v>
      </c>
      <c r="Y568">
        <v>0</v>
      </c>
      <c r="Z568">
        <v>1831.7559229782869</v>
      </c>
      <c r="AA568">
        <v>0</v>
      </c>
      <c r="AB568">
        <v>0</v>
      </c>
      <c r="AC568">
        <v>2000</v>
      </c>
      <c r="AD568">
        <v>0</v>
      </c>
    </row>
    <row r="569" spans="1:30" x14ac:dyDescent="0.25">
      <c r="A569" t="s">
        <v>1507</v>
      </c>
      <c r="B569" t="s">
        <v>35</v>
      </c>
      <c r="C569" t="s">
        <v>1638</v>
      </c>
      <c r="D569" t="s">
        <v>1609</v>
      </c>
      <c r="E569" t="s">
        <v>388</v>
      </c>
      <c r="F569" t="s">
        <v>1510</v>
      </c>
      <c r="G569" t="s">
        <v>1501</v>
      </c>
      <c r="H569" t="s">
        <v>1495</v>
      </c>
      <c r="I569" t="s">
        <v>1505</v>
      </c>
      <c r="J569">
        <v>4895.1099999999997</v>
      </c>
      <c r="K569">
        <v>3059.45</v>
      </c>
      <c r="L569">
        <v>1835.66</v>
      </c>
      <c r="M569">
        <v>0.37499872299999998</v>
      </c>
      <c r="N569">
        <v>16</v>
      </c>
      <c r="O569">
        <v>0.76400000000000001</v>
      </c>
      <c r="P569">
        <v>4.0000000000000001E-3</v>
      </c>
      <c r="Q569">
        <v>7327.0473679999996</v>
      </c>
      <c r="R569" t="s">
        <v>809</v>
      </c>
      <c r="S569" t="s">
        <v>1527</v>
      </c>
      <c r="U569">
        <v>0</v>
      </c>
      <c r="V569">
        <v>7327.04736785153</v>
      </c>
      <c r="W569">
        <v>0</v>
      </c>
      <c r="X569">
        <v>0</v>
      </c>
      <c r="Y569">
        <v>0</v>
      </c>
      <c r="Z569">
        <v>2198.1142103554589</v>
      </c>
      <c r="AA569">
        <v>0</v>
      </c>
      <c r="AB569">
        <v>0</v>
      </c>
      <c r="AC569">
        <v>2000</v>
      </c>
      <c r="AD569">
        <v>2000</v>
      </c>
    </row>
    <row r="570" spans="1:30" x14ac:dyDescent="0.25">
      <c r="A570" t="s">
        <v>1507</v>
      </c>
      <c r="B570" t="s">
        <v>35</v>
      </c>
      <c r="C570" t="s">
        <v>1638</v>
      </c>
      <c r="D570" t="s">
        <v>1609</v>
      </c>
      <c r="E570" t="s">
        <v>388</v>
      </c>
      <c r="F570" t="s">
        <v>1499</v>
      </c>
      <c r="G570" t="s">
        <v>1501</v>
      </c>
      <c r="H570" t="s">
        <v>1495</v>
      </c>
      <c r="I570" t="s">
        <v>1505</v>
      </c>
      <c r="J570">
        <v>4895.1099999999997</v>
      </c>
      <c r="K570">
        <v>3059.45</v>
      </c>
      <c r="L570">
        <v>1835.66</v>
      </c>
      <c r="M570">
        <v>0.37499872299999998</v>
      </c>
      <c r="N570">
        <v>16</v>
      </c>
      <c r="O570">
        <v>0.76400000000000001</v>
      </c>
      <c r="P570">
        <v>4.0000000000000001E-3</v>
      </c>
      <c r="Q570">
        <v>7327.0473679999996</v>
      </c>
      <c r="R570" t="s">
        <v>809</v>
      </c>
      <c r="S570" t="s">
        <v>1527</v>
      </c>
      <c r="U570">
        <v>0</v>
      </c>
      <c r="V570">
        <v>7327.04736785153</v>
      </c>
      <c r="W570">
        <v>0</v>
      </c>
      <c r="X570">
        <v>0</v>
      </c>
      <c r="Y570">
        <v>0</v>
      </c>
      <c r="Z570">
        <v>2198.1142103554589</v>
      </c>
      <c r="AA570">
        <v>0</v>
      </c>
      <c r="AB570">
        <v>0</v>
      </c>
      <c r="AC570">
        <v>2000</v>
      </c>
      <c r="AD570">
        <v>0</v>
      </c>
    </row>
    <row r="571" spans="1:30" x14ac:dyDescent="0.25">
      <c r="A571" t="s">
        <v>1507</v>
      </c>
      <c r="B571" t="s">
        <v>35</v>
      </c>
      <c r="C571" t="s">
        <v>1638</v>
      </c>
      <c r="D571" t="s">
        <v>1609</v>
      </c>
      <c r="E571" t="s">
        <v>388</v>
      </c>
      <c r="F571" t="s">
        <v>1510</v>
      </c>
      <c r="G571" t="s">
        <v>1494</v>
      </c>
      <c r="H571" t="s">
        <v>1495</v>
      </c>
      <c r="I571" t="s">
        <v>1505</v>
      </c>
      <c r="J571">
        <v>2361.31</v>
      </c>
      <c r="K571">
        <v>1979.01</v>
      </c>
      <c r="L571">
        <v>382.3</v>
      </c>
      <c r="M571">
        <v>0.161901656</v>
      </c>
      <c r="N571">
        <v>16</v>
      </c>
      <c r="O571">
        <v>0</v>
      </c>
      <c r="P571">
        <v>0.66800000000000004</v>
      </c>
      <c r="Q571">
        <v>1525.952632</v>
      </c>
      <c r="R571" t="s">
        <v>1502</v>
      </c>
      <c r="S571" t="s">
        <v>1503</v>
      </c>
      <c r="U571">
        <v>0</v>
      </c>
      <c r="V571">
        <v>1525.95263214846</v>
      </c>
      <c r="W571">
        <v>0</v>
      </c>
      <c r="X571">
        <v>0</v>
      </c>
      <c r="Y571">
        <v>0</v>
      </c>
      <c r="Z571">
        <v>457.785789644538</v>
      </c>
      <c r="AA571">
        <v>0</v>
      </c>
      <c r="AB571">
        <v>0</v>
      </c>
      <c r="AC571">
        <v>2000</v>
      </c>
      <c r="AD571">
        <v>457.785789644538</v>
      </c>
    </row>
    <row r="572" spans="1:30" x14ac:dyDescent="0.25">
      <c r="A572" t="s">
        <v>1507</v>
      </c>
      <c r="B572" t="s">
        <v>35</v>
      </c>
      <c r="C572" t="s">
        <v>1638</v>
      </c>
      <c r="D572" t="s">
        <v>1609</v>
      </c>
      <c r="E572" t="s">
        <v>388</v>
      </c>
      <c r="F572" t="s">
        <v>1499</v>
      </c>
      <c r="G572" t="s">
        <v>1494</v>
      </c>
      <c r="H572" t="s">
        <v>1495</v>
      </c>
      <c r="I572" t="s">
        <v>1505</v>
      </c>
      <c r="J572">
        <v>2361.31</v>
      </c>
      <c r="K572">
        <v>1979.01</v>
      </c>
      <c r="L572">
        <v>382.3</v>
      </c>
      <c r="M572">
        <v>0.161901656</v>
      </c>
      <c r="N572">
        <v>16</v>
      </c>
      <c r="O572">
        <v>0</v>
      </c>
      <c r="P572">
        <v>0.66800000000000004</v>
      </c>
      <c r="Q572">
        <v>1525.952632</v>
      </c>
      <c r="R572" t="s">
        <v>1502</v>
      </c>
      <c r="S572" t="s">
        <v>1503</v>
      </c>
      <c r="U572">
        <v>0</v>
      </c>
      <c r="V572">
        <v>1525.95263214846</v>
      </c>
      <c r="W572">
        <v>0</v>
      </c>
      <c r="X572">
        <v>0</v>
      </c>
      <c r="Y572">
        <v>0</v>
      </c>
      <c r="Z572">
        <v>457.785789644538</v>
      </c>
      <c r="AA572">
        <v>0</v>
      </c>
      <c r="AB572">
        <v>0</v>
      </c>
      <c r="AC572">
        <v>2000</v>
      </c>
      <c r="AD572">
        <v>0</v>
      </c>
    </row>
    <row r="573" spans="1:30" x14ac:dyDescent="0.25">
      <c r="A573" t="s">
        <v>1507</v>
      </c>
      <c r="B573" t="s">
        <v>35</v>
      </c>
      <c r="C573" t="s">
        <v>1638</v>
      </c>
      <c r="D573" t="s">
        <v>1609</v>
      </c>
      <c r="E573" t="s">
        <v>388</v>
      </c>
      <c r="F573" t="s">
        <v>1510</v>
      </c>
      <c r="G573" t="s">
        <v>1500</v>
      </c>
      <c r="H573" t="s">
        <v>1495</v>
      </c>
      <c r="I573" t="s">
        <v>1505</v>
      </c>
      <c r="J573">
        <v>1967.76</v>
      </c>
      <c r="K573">
        <v>1649.17</v>
      </c>
      <c r="L573">
        <v>318.58999999999997</v>
      </c>
      <c r="M573">
        <v>0.16190490699999999</v>
      </c>
      <c r="N573">
        <v>16</v>
      </c>
      <c r="O573">
        <v>0</v>
      </c>
      <c r="P573">
        <v>0.55700000000000005</v>
      </c>
      <c r="Q573">
        <v>1271.646923</v>
      </c>
      <c r="R573" t="s">
        <v>1502</v>
      </c>
      <c r="S573" t="s">
        <v>1503</v>
      </c>
      <c r="U573">
        <v>0</v>
      </c>
      <c r="V573">
        <v>1271.6469234056999</v>
      </c>
      <c r="W573">
        <v>0</v>
      </c>
      <c r="X573">
        <v>0</v>
      </c>
      <c r="Y573">
        <v>0</v>
      </c>
      <c r="Z573">
        <v>381.49407702170998</v>
      </c>
      <c r="AA573">
        <v>0</v>
      </c>
      <c r="AB573">
        <v>0</v>
      </c>
      <c r="AC573">
        <v>2000</v>
      </c>
      <c r="AD573">
        <v>381.49407702170998</v>
      </c>
    </row>
    <row r="574" spans="1:30" x14ac:dyDescent="0.25">
      <c r="A574" t="s">
        <v>1507</v>
      </c>
      <c r="B574" t="s">
        <v>35</v>
      </c>
      <c r="C574" t="s">
        <v>1638</v>
      </c>
      <c r="D574" t="s">
        <v>1609</v>
      </c>
      <c r="E574" t="s">
        <v>388</v>
      </c>
      <c r="F574" t="s">
        <v>1499</v>
      </c>
      <c r="G574" t="s">
        <v>1500</v>
      </c>
      <c r="H574" t="s">
        <v>1495</v>
      </c>
      <c r="I574" t="s">
        <v>1505</v>
      </c>
      <c r="J574">
        <v>1967.76</v>
      </c>
      <c r="K574">
        <v>1649.17</v>
      </c>
      <c r="L574">
        <v>318.58999999999997</v>
      </c>
      <c r="M574">
        <v>0.16190490699999999</v>
      </c>
      <c r="N574">
        <v>16</v>
      </c>
      <c r="O574">
        <v>0</v>
      </c>
      <c r="P574">
        <v>0.55700000000000005</v>
      </c>
      <c r="Q574">
        <v>1271.646923</v>
      </c>
      <c r="R574" t="s">
        <v>1502</v>
      </c>
      <c r="S574" t="s">
        <v>1503</v>
      </c>
      <c r="U574">
        <v>0</v>
      </c>
      <c r="V574">
        <v>1271.6469234056999</v>
      </c>
      <c r="W574">
        <v>0</v>
      </c>
      <c r="X574">
        <v>0</v>
      </c>
      <c r="Y574">
        <v>0</v>
      </c>
      <c r="Z574">
        <v>381.49407702170998</v>
      </c>
      <c r="AA574">
        <v>0</v>
      </c>
      <c r="AB574">
        <v>0</v>
      </c>
      <c r="AC574">
        <v>2000</v>
      </c>
      <c r="AD574">
        <v>0</v>
      </c>
    </row>
    <row r="575" spans="1:30" x14ac:dyDescent="0.25">
      <c r="A575" t="s">
        <v>1507</v>
      </c>
      <c r="B575" t="s">
        <v>35</v>
      </c>
      <c r="C575" t="s">
        <v>1638</v>
      </c>
      <c r="D575" t="s">
        <v>1609</v>
      </c>
      <c r="E575" t="s">
        <v>388</v>
      </c>
      <c r="F575" t="s">
        <v>1510</v>
      </c>
      <c r="G575" t="s">
        <v>1501</v>
      </c>
      <c r="H575" t="s">
        <v>1495</v>
      </c>
      <c r="I575" t="s">
        <v>1505</v>
      </c>
      <c r="J575">
        <v>2361.31</v>
      </c>
      <c r="K575">
        <v>1979.01</v>
      </c>
      <c r="L575">
        <v>382.3</v>
      </c>
      <c r="M575">
        <v>0.161901656</v>
      </c>
      <c r="N575">
        <v>16</v>
      </c>
      <c r="O575">
        <v>0</v>
      </c>
      <c r="P575">
        <v>0.66800000000000004</v>
      </c>
      <c r="Q575">
        <v>1525.952632</v>
      </c>
      <c r="R575" t="s">
        <v>1502</v>
      </c>
      <c r="S575" t="s">
        <v>1503</v>
      </c>
      <c r="U575">
        <v>0</v>
      </c>
      <c r="V575">
        <v>1525.95263214846</v>
      </c>
      <c r="W575">
        <v>0</v>
      </c>
      <c r="X575">
        <v>0</v>
      </c>
      <c r="Y575">
        <v>0</v>
      </c>
      <c r="Z575">
        <v>457.785789644538</v>
      </c>
      <c r="AA575">
        <v>0</v>
      </c>
      <c r="AB575">
        <v>0</v>
      </c>
      <c r="AC575">
        <v>2000</v>
      </c>
      <c r="AD575">
        <v>457.785789644538</v>
      </c>
    </row>
    <row r="576" spans="1:30" x14ac:dyDescent="0.25">
      <c r="A576" t="s">
        <v>1507</v>
      </c>
      <c r="B576" t="s">
        <v>35</v>
      </c>
      <c r="C576" t="s">
        <v>1638</v>
      </c>
      <c r="D576" t="s">
        <v>1609</v>
      </c>
      <c r="E576" t="s">
        <v>388</v>
      </c>
      <c r="F576" t="s">
        <v>1499</v>
      </c>
      <c r="G576" t="s">
        <v>1501</v>
      </c>
      <c r="H576" t="s">
        <v>1495</v>
      </c>
      <c r="I576" t="s">
        <v>1505</v>
      </c>
      <c r="J576">
        <v>2361.31</v>
      </c>
      <c r="K576">
        <v>1979.01</v>
      </c>
      <c r="L576">
        <v>382.3</v>
      </c>
      <c r="M576">
        <v>0.161901656</v>
      </c>
      <c r="N576">
        <v>16</v>
      </c>
      <c r="O576">
        <v>0</v>
      </c>
      <c r="P576">
        <v>0.66800000000000004</v>
      </c>
      <c r="Q576">
        <v>1525.952632</v>
      </c>
      <c r="R576" t="s">
        <v>1502</v>
      </c>
      <c r="S576" t="s">
        <v>1503</v>
      </c>
      <c r="U576">
        <v>0</v>
      </c>
      <c r="V576">
        <v>1525.95263214846</v>
      </c>
      <c r="W576">
        <v>0</v>
      </c>
      <c r="X576">
        <v>0</v>
      </c>
      <c r="Y576">
        <v>0</v>
      </c>
      <c r="Z576">
        <v>457.785789644538</v>
      </c>
      <c r="AA576">
        <v>0</v>
      </c>
      <c r="AB576">
        <v>0</v>
      </c>
      <c r="AC576">
        <v>2000</v>
      </c>
      <c r="AD576">
        <v>0</v>
      </c>
    </row>
    <row r="577" spans="1:30" x14ac:dyDescent="0.25">
      <c r="A577" t="s">
        <v>1507</v>
      </c>
      <c r="B577" t="s">
        <v>44</v>
      </c>
      <c r="C577" t="s">
        <v>1641</v>
      </c>
      <c r="D577" t="s">
        <v>1609</v>
      </c>
      <c r="E577" t="s">
        <v>388</v>
      </c>
      <c r="F577" t="s">
        <v>1510</v>
      </c>
      <c r="G577" t="s">
        <v>1494</v>
      </c>
      <c r="H577" t="s">
        <v>1495</v>
      </c>
      <c r="I577" t="s">
        <v>1505</v>
      </c>
      <c r="J577">
        <v>4895.1099999999997</v>
      </c>
      <c r="K577">
        <v>4589.17</v>
      </c>
      <c r="L577">
        <v>305.94</v>
      </c>
      <c r="M577">
        <v>6.2499105999999999E-2</v>
      </c>
      <c r="N577">
        <v>16</v>
      </c>
      <c r="O577">
        <v>0.127</v>
      </c>
      <c r="P577">
        <v>1E-3</v>
      </c>
      <c r="Q577">
        <v>896.28358579999997</v>
      </c>
      <c r="R577" t="s">
        <v>809</v>
      </c>
      <c r="S577" t="s">
        <v>1527</v>
      </c>
      <c r="U577">
        <v>0</v>
      </c>
      <c r="V577">
        <v>896.28358583744898</v>
      </c>
      <c r="W577">
        <v>0</v>
      </c>
      <c r="X577">
        <v>0</v>
      </c>
      <c r="Y577">
        <v>0</v>
      </c>
      <c r="Z577">
        <v>268.88507575123469</v>
      </c>
      <c r="AA577">
        <v>0</v>
      </c>
      <c r="AB577">
        <v>0</v>
      </c>
      <c r="AC577">
        <v>1000</v>
      </c>
      <c r="AD577">
        <v>268.88507575123469</v>
      </c>
    </row>
    <row r="578" spans="1:30" x14ac:dyDescent="0.25">
      <c r="A578" t="s">
        <v>1507</v>
      </c>
      <c r="B578" t="s">
        <v>44</v>
      </c>
      <c r="C578" t="s">
        <v>1641</v>
      </c>
      <c r="D578" t="s">
        <v>1609</v>
      </c>
      <c r="E578" t="s">
        <v>388</v>
      </c>
      <c r="F578" t="s">
        <v>1499</v>
      </c>
      <c r="G578" t="s">
        <v>1494</v>
      </c>
      <c r="H578" t="s">
        <v>1495</v>
      </c>
      <c r="I578" t="s">
        <v>1505</v>
      </c>
      <c r="J578">
        <v>4895.1099999999997</v>
      </c>
      <c r="K578">
        <v>4589.17</v>
      </c>
      <c r="L578">
        <v>305.94</v>
      </c>
      <c r="M578">
        <v>6.2499105999999999E-2</v>
      </c>
      <c r="N578">
        <v>16</v>
      </c>
      <c r="O578">
        <v>0.127</v>
      </c>
      <c r="P578">
        <v>1E-3</v>
      </c>
      <c r="Q578">
        <v>896.28358579999997</v>
      </c>
      <c r="R578" t="s">
        <v>809</v>
      </c>
      <c r="S578" t="s">
        <v>1527</v>
      </c>
      <c r="U578">
        <v>0</v>
      </c>
      <c r="V578">
        <v>896.28358583744898</v>
      </c>
      <c r="W578">
        <v>0</v>
      </c>
      <c r="X578">
        <v>0</v>
      </c>
      <c r="Y578">
        <v>0</v>
      </c>
      <c r="Z578">
        <v>268.88507575123469</v>
      </c>
      <c r="AA578">
        <v>0</v>
      </c>
      <c r="AB578">
        <v>0</v>
      </c>
      <c r="AC578">
        <v>1000</v>
      </c>
      <c r="AD578">
        <v>0</v>
      </c>
    </row>
    <row r="579" spans="1:30" x14ac:dyDescent="0.25">
      <c r="A579" t="s">
        <v>1507</v>
      </c>
      <c r="B579" t="s">
        <v>44</v>
      </c>
      <c r="C579" t="s">
        <v>1641</v>
      </c>
      <c r="D579" t="s">
        <v>1609</v>
      </c>
      <c r="E579" t="s">
        <v>388</v>
      </c>
      <c r="F579" t="s">
        <v>1510</v>
      </c>
      <c r="G579" t="s">
        <v>1500</v>
      </c>
      <c r="H579" t="s">
        <v>1495</v>
      </c>
      <c r="I579" t="s">
        <v>1505</v>
      </c>
      <c r="J579">
        <v>4079.26</v>
      </c>
      <c r="K579">
        <v>3824.31</v>
      </c>
      <c r="L579">
        <v>254.95</v>
      </c>
      <c r="M579">
        <v>6.2499080999999998E-2</v>
      </c>
      <c r="N579">
        <v>16</v>
      </c>
      <c r="O579">
        <v>0.106</v>
      </c>
      <c r="P579">
        <v>1E-3</v>
      </c>
      <c r="Q579">
        <v>746.89048479999997</v>
      </c>
      <c r="R579" t="s">
        <v>809</v>
      </c>
      <c r="S579" t="s">
        <v>1527</v>
      </c>
      <c r="U579">
        <v>0</v>
      </c>
      <c r="V579">
        <v>746.89048479978499</v>
      </c>
      <c r="W579">
        <v>0</v>
      </c>
      <c r="X579">
        <v>0</v>
      </c>
      <c r="Y579">
        <v>0</v>
      </c>
      <c r="Z579">
        <v>224.0671454399355</v>
      </c>
      <c r="AA579">
        <v>0</v>
      </c>
      <c r="AB579">
        <v>0</v>
      </c>
      <c r="AC579">
        <v>1000</v>
      </c>
      <c r="AD579">
        <v>224.0671454399355</v>
      </c>
    </row>
    <row r="580" spans="1:30" x14ac:dyDescent="0.25">
      <c r="A580" t="s">
        <v>1507</v>
      </c>
      <c r="B580" t="s">
        <v>44</v>
      </c>
      <c r="C580" t="s">
        <v>1641</v>
      </c>
      <c r="D580" t="s">
        <v>1609</v>
      </c>
      <c r="E580" t="s">
        <v>388</v>
      </c>
      <c r="F580" t="s">
        <v>1499</v>
      </c>
      <c r="G580" t="s">
        <v>1500</v>
      </c>
      <c r="H580" t="s">
        <v>1495</v>
      </c>
      <c r="I580" t="s">
        <v>1505</v>
      </c>
      <c r="J580">
        <v>4079.26</v>
      </c>
      <c r="K580">
        <v>3824.31</v>
      </c>
      <c r="L580">
        <v>254.95</v>
      </c>
      <c r="M580">
        <v>6.2499080999999998E-2</v>
      </c>
      <c r="N580">
        <v>16</v>
      </c>
      <c r="O580">
        <v>0.106</v>
      </c>
      <c r="P580">
        <v>1E-3</v>
      </c>
      <c r="Q580">
        <v>746.89048479999997</v>
      </c>
      <c r="R580" t="s">
        <v>809</v>
      </c>
      <c r="S580" t="s">
        <v>1527</v>
      </c>
      <c r="U580">
        <v>0</v>
      </c>
      <c r="V580">
        <v>746.89048479978499</v>
      </c>
      <c r="W580">
        <v>0</v>
      </c>
      <c r="X580">
        <v>0</v>
      </c>
      <c r="Y580">
        <v>0</v>
      </c>
      <c r="Z580">
        <v>224.0671454399355</v>
      </c>
      <c r="AA580">
        <v>0</v>
      </c>
      <c r="AB580">
        <v>0</v>
      </c>
      <c r="AC580">
        <v>1000</v>
      </c>
      <c r="AD580">
        <v>0</v>
      </c>
    </row>
    <row r="581" spans="1:30" x14ac:dyDescent="0.25">
      <c r="A581" t="s">
        <v>1507</v>
      </c>
      <c r="B581" t="s">
        <v>44</v>
      </c>
      <c r="C581" t="s">
        <v>1641</v>
      </c>
      <c r="D581" t="s">
        <v>1609</v>
      </c>
      <c r="E581" t="s">
        <v>388</v>
      </c>
      <c r="F581" t="s">
        <v>1510</v>
      </c>
      <c r="G581" t="s">
        <v>1501</v>
      </c>
      <c r="H581" t="s">
        <v>1495</v>
      </c>
      <c r="I581" t="s">
        <v>1505</v>
      </c>
      <c r="J581">
        <v>4895.1099999999997</v>
      </c>
      <c r="K581">
        <v>4589.17</v>
      </c>
      <c r="L581">
        <v>305.94</v>
      </c>
      <c r="M581">
        <v>6.2499105999999999E-2</v>
      </c>
      <c r="N581">
        <v>16</v>
      </c>
      <c r="O581">
        <v>0.127</v>
      </c>
      <c r="P581">
        <v>1E-3</v>
      </c>
      <c r="Q581">
        <v>896.28358579999997</v>
      </c>
      <c r="R581" t="s">
        <v>809</v>
      </c>
      <c r="S581" t="s">
        <v>1527</v>
      </c>
      <c r="U581">
        <v>0</v>
      </c>
      <c r="V581">
        <v>896.28358583744898</v>
      </c>
      <c r="W581">
        <v>0</v>
      </c>
      <c r="X581">
        <v>0</v>
      </c>
      <c r="Y581">
        <v>0</v>
      </c>
      <c r="Z581">
        <v>268.88507575123469</v>
      </c>
      <c r="AA581">
        <v>0</v>
      </c>
      <c r="AB581">
        <v>0</v>
      </c>
      <c r="AC581">
        <v>1000</v>
      </c>
      <c r="AD581">
        <v>268.88507575123469</v>
      </c>
    </row>
    <row r="582" spans="1:30" x14ac:dyDescent="0.25">
      <c r="A582" t="s">
        <v>1507</v>
      </c>
      <c r="B582" t="s">
        <v>44</v>
      </c>
      <c r="C582" t="s">
        <v>1641</v>
      </c>
      <c r="D582" t="s">
        <v>1609</v>
      </c>
      <c r="E582" t="s">
        <v>388</v>
      </c>
      <c r="F582" t="s">
        <v>1499</v>
      </c>
      <c r="G582" t="s">
        <v>1501</v>
      </c>
      <c r="H582" t="s">
        <v>1495</v>
      </c>
      <c r="I582" t="s">
        <v>1505</v>
      </c>
      <c r="J582">
        <v>4895.1099999999997</v>
      </c>
      <c r="K582">
        <v>4589.17</v>
      </c>
      <c r="L582">
        <v>305.94</v>
      </c>
      <c r="M582">
        <v>6.2499105999999999E-2</v>
      </c>
      <c r="N582">
        <v>16</v>
      </c>
      <c r="O582">
        <v>0.127</v>
      </c>
      <c r="P582">
        <v>1E-3</v>
      </c>
      <c r="Q582">
        <v>896.28358579999997</v>
      </c>
      <c r="R582" t="s">
        <v>809</v>
      </c>
      <c r="S582" t="s">
        <v>1527</v>
      </c>
      <c r="U582">
        <v>0</v>
      </c>
      <c r="V582">
        <v>896.28358583744898</v>
      </c>
      <c r="W582">
        <v>0</v>
      </c>
      <c r="X582">
        <v>0</v>
      </c>
      <c r="Y582">
        <v>0</v>
      </c>
      <c r="Z582">
        <v>268.88507575123469</v>
      </c>
      <c r="AA582">
        <v>0</v>
      </c>
      <c r="AB582">
        <v>0</v>
      </c>
      <c r="AC582">
        <v>1000</v>
      </c>
      <c r="AD582">
        <v>0</v>
      </c>
    </row>
    <row r="583" spans="1:30" x14ac:dyDescent="0.25">
      <c r="A583" t="s">
        <v>1507</v>
      </c>
      <c r="B583" t="s">
        <v>44</v>
      </c>
      <c r="C583" t="s">
        <v>1641</v>
      </c>
      <c r="D583" t="s">
        <v>1609</v>
      </c>
      <c r="E583" t="s">
        <v>388</v>
      </c>
      <c r="F583" t="s">
        <v>1510</v>
      </c>
      <c r="G583" t="s">
        <v>1494</v>
      </c>
      <c r="H583" t="s">
        <v>1495</v>
      </c>
      <c r="I583" t="s">
        <v>1505</v>
      </c>
      <c r="J583">
        <v>2361.31</v>
      </c>
      <c r="K583">
        <v>2308.84</v>
      </c>
      <c r="L583">
        <v>52.47</v>
      </c>
      <c r="M583">
        <v>2.2220716000000001E-2</v>
      </c>
      <c r="N583">
        <v>16</v>
      </c>
      <c r="O583">
        <v>0</v>
      </c>
      <c r="P583">
        <v>9.1999999999999998E-2</v>
      </c>
      <c r="Q583">
        <v>153.7164142</v>
      </c>
      <c r="R583" t="s">
        <v>1502</v>
      </c>
      <c r="S583" t="s">
        <v>1503</v>
      </c>
      <c r="U583">
        <v>0</v>
      </c>
      <c r="V583">
        <v>153.71641416255</v>
      </c>
      <c r="W583">
        <v>0</v>
      </c>
      <c r="X583">
        <v>0</v>
      </c>
      <c r="Y583">
        <v>0</v>
      </c>
      <c r="Z583">
        <v>46.114924248765</v>
      </c>
      <c r="AA583">
        <v>0</v>
      </c>
      <c r="AB583">
        <v>0</v>
      </c>
      <c r="AC583">
        <v>1000</v>
      </c>
      <c r="AD583">
        <v>46.114924248765</v>
      </c>
    </row>
    <row r="584" spans="1:30" x14ac:dyDescent="0.25">
      <c r="A584" t="s">
        <v>1507</v>
      </c>
      <c r="B584" t="s">
        <v>44</v>
      </c>
      <c r="C584" t="s">
        <v>1641</v>
      </c>
      <c r="D584" t="s">
        <v>1609</v>
      </c>
      <c r="E584" t="s">
        <v>388</v>
      </c>
      <c r="F584" t="s">
        <v>1499</v>
      </c>
      <c r="G584" t="s">
        <v>1494</v>
      </c>
      <c r="H584" t="s">
        <v>1495</v>
      </c>
      <c r="I584" t="s">
        <v>1505</v>
      </c>
      <c r="J584">
        <v>2361.31</v>
      </c>
      <c r="K584">
        <v>2308.84</v>
      </c>
      <c r="L584">
        <v>52.47</v>
      </c>
      <c r="M584">
        <v>2.2220716000000001E-2</v>
      </c>
      <c r="N584">
        <v>16</v>
      </c>
      <c r="O584">
        <v>0</v>
      </c>
      <c r="P584">
        <v>9.1999999999999998E-2</v>
      </c>
      <c r="Q584">
        <v>153.7164142</v>
      </c>
      <c r="R584" t="s">
        <v>1502</v>
      </c>
      <c r="S584" t="s">
        <v>1503</v>
      </c>
      <c r="U584">
        <v>0</v>
      </c>
      <c r="V584">
        <v>153.71641416255</v>
      </c>
      <c r="W584">
        <v>0</v>
      </c>
      <c r="X584">
        <v>0</v>
      </c>
      <c r="Y584">
        <v>0</v>
      </c>
      <c r="Z584">
        <v>46.114924248765</v>
      </c>
      <c r="AA584">
        <v>0</v>
      </c>
      <c r="AB584">
        <v>0</v>
      </c>
      <c r="AC584">
        <v>1000</v>
      </c>
      <c r="AD584">
        <v>0</v>
      </c>
    </row>
    <row r="585" spans="1:30" x14ac:dyDescent="0.25">
      <c r="A585" t="s">
        <v>1507</v>
      </c>
      <c r="B585" t="s">
        <v>44</v>
      </c>
      <c r="C585" t="s">
        <v>1641</v>
      </c>
      <c r="D585" t="s">
        <v>1609</v>
      </c>
      <c r="E585" t="s">
        <v>388</v>
      </c>
      <c r="F585" t="s">
        <v>1510</v>
      </c>
      <c r="G585" t="s">
        <v>1500</v>
      </c>
      <c r="H585" t="s">
        <v>1495</v>
      </c>
      <c r="I585" t="s">
        <v>1505</v>
      </c>
      <c r="J585">
        <v>1967.76</v>
      </c>
      <c r="K585">
        <v>1924.03</v>
      </c>
      <c r="L585">
        <v>43.73</v>
      </c>
      <c r="M585">
        <v>2.2223238999999999E-2</v>
      </c>
      <c r="N585">
        <v>16</v>
      </c>
      <c r="O585">
        <v>0</v>
      </c>
      <c r="P585">
        <v>7.5999999999999998E-2</v>
      </c>
      <c r="Q585">
        <v>128.1095152</v>
      </c>
      <c r="R585" t="s">
        <v>1502</v>
      </c>
      <c r="S585" t="s">
        <v>1503</v>
      </c>
      <c r="U585">
        <v>0</v>
      </c>
      <c r="V585">
        <v>128.10951520021399</v>
      </c>
      <c r="W585">
        <v>0</v>
      </c>
      <c r="X585">
        <v>0</v>
      </c>
      <c r="Y585">
        <v>0</v>
      </c>
      <c r="Z585">
        <v>38.432854560064193</v>
      </c>
      <c r="AA585">
        <v>0</v>
      </c>
      <c r="AB585">
        <v>0</v>
      </c>
      <c r="AC585">
        <v>1000</v>
      </c>
      <c r="AD585">
        <v>38.432854560064193</v>
      </c>
    </row>
    <row r="586" spans="1:30" x14ac:dyDescent="0.25">
      <c r="A586" t="s">
        <v>1507</v>
      </c>
      <c r="B586" t="s">
        <v>44</v>
      </c>
      <c r="C586" t="s">
        <v>1641</v>
      </c>
      <c r="D586" t="s">
        <v>1609</v>
      </c>
      <c r="E586" t="s">
        <v>388</v>
      </c>
      <c r="F586" t="s">
        <v>1499</v>
      </c>
      <c r="G586" t="s">
        <v>1500</v>
      </c>
      <c r="H586" t="s">
        <v>1495</v>
      </c>
      <c r="I586" t="s">
        <v>1505</v>
      </c>
      <c r="J586">
        <v>1967.76</v>
      </c>
      <c r="K586">
        <v>1924.03</v>
      </c>
      <c r="L586">
        <v>43.73</v>
      </c>
      <c r="M586">
        <v>2.2223238999999999E-2</v>
      </c>
      <c r="N586">
        <v>16</v>
      </c>
      <c r="O586">
        <v>0</v>
      </c>
      <c r="P586">
        <v>7.5999999999999998E-2</v>
      </c>
      <c r="Q586">
        <v>128.1095152</v>
      </c>
      <c r="R586" t="s">
        <v>1502</v>
      </c>
      <c r="S586" t="s">
        <v>1503</v>
      </c>
      <c r="U586">
        <v>0</v>
      </c>
      <c r="V586">
        <v>128.10951520021399</v>
      </c>
      <c r="W586">
        <v>0</v>
      </c>
      <c r="X586">
        <v>0</v>
      </c>
      <c r="Y586">
        <v>0</v>
      </c>
      <c r="Z586">
        <v>38.432854560064193</v>
      </c>
      <c r="AA586">
        <v>0</v>
      </c>
      <c r="AB586">
        <v>0</v>
      </c>
      <c r="AC586">
        <v>1000</v>
      </c>
      <c r="AD586">
        <v>0</v>
      </c>
    </row>
    <row r="587" spans="1:30" x14ac:dyDescent="0.25">
      <c r="A587" t="s">
        <v>1507</v>
      </c>
      <c r="B587" t="s">
        <v>44</v>
      </c>
      <c r="C587" t="s">
        <v>1641</v>
      </c>
      <c r="D587" t="s">
        <v>1609</v>
      </c>
      <c r="E587" t="s">
        <v>388</v>
      </c>
      <c r="F587" t="s">
        <v>1510</v>
      </c>
      <c r="G587" t="s">
        <v>1501</v>
      </c>
      <c r="H587" t="s">
        <v>1495</v>
      </c>
      <c r="I587" t="s">
        <v>1505</v>
      </c>
      <c r="J587">
        <v>2361.31</v>
      </c>
      <c r="K587">
        <v>2308.84</v>
      </c>
      <c r="L587">
        <v>52.47</v>
      </c>
      <c r="M587">
        <v>2.2220716000000001E-2</v>
      </c>
      <c r="N587">
        <v>16</v>
      </c>
      <c r="O587">
        <v>0</v>
      </c>
      <c r="P587">
        <v>9.1999999999999998E-2</v>
      </c>
      <c r="Q587">
        <v>153.7164142</v>
      </c>
      <c r="R587" t="s">
        <v>1502</v>
      </c>
      <c r="S587" t="s">
        <v>1503</v>
      </c>
      <c r="U587">
        <v>0</v>
      </c>
      <c r="V587">
        <v>153.71641416255</v>
      </c>
      <c r="W587">
        <v>0</v>
      </c>
      <c r="X587">
        <v>0</v>
      </c>
      <c r="Y587">
        <v>0</v>
      </c>
      <c r="Z587">
        <v>46.114924248765</v>
      </c>
      <c r="AA587">
        <v>0</v>
      </c>
      <c r="AB587">
        <v>0</v>
      </c>
      <c r="AC587">
        <v>1000</v>
      </c>
      <c r="AD587">
        <v>46.114924248765</v>
      </c>
    </row>
    <row r="588" spans="1:30" x14ac:dyDescent="0.25">
      <c r="A588" t="s">
        <v>1507</v>
      </c>
      <c r="B588" t="s">
        <v>44</v>
      </c>
      <c r="C588" t="s">
        <v>1641</v>
      </c>
      <c r="D588" t="s">
        <v>1609</v>
      </c>
      <c r="E588" t="s">
        <v>388</v>
      </c>
      <c r="F588" t="s">
        <v>1499</v>
      </c>
      <c r="G588" t="s">
        <v>1501</v>
      </c>
      <c r="H588" t="s">
        <v>1495</v>
      </c>
      <c r="I588" t="s">
        <v>1505</v>
      </c>
      <c r="J588">
        <v>2361.31</v>
      </c>
      <c r="K588">
        <v>2308.84</v>
      </c>
      <c r="L588">
        <v>52.47</v>
      </c>
      <c r="M588">
        <v>2.2220716000000001E-2</v>
      </c>
      <c r="N588">
        <v>16</v>
      </c>
      <c r="O588">
        <v>0</v>
      </c>
      <c r="P588">
        <v>9.1999999999999998E-2</v>
      </c>
      <c r="Q588">
        <v>153.7164142</v>
      </c>
      <c r="R588" t="s">
        <v>1502</v>
      </c>
      <c r="S588" t="s">
        <v>1503</v>
      </c>
      <c r="U588">
        <v>0</v>
      </c>
      <c r="V588">
        <v>153.71641416255</v>
      </c>
      <c r="W588">
        <v>0</v>
      </c>
      <c r="X588">
        <v>0</v>
      </c>
      <c r="Y588">
        <v>0</v>
      </c>
      <c r="Z588">
        <v>46.114924248765</v>
      </c>
      <c r="AA588">
        <v>0</v>
      </c>
      <c r="AB588">
        <v>0</v>
      </c>
      <c r="AC588">
        <v>1000</v>
      </c>
      <c r="AD588">
        <v>0</v>
      </c>
    </row>
    <row r="589" spans="1:30" x14ac:dyDescent="0.25">
      <c r="A589" t="s">
        <v>1507</v>
      </c>
      <c r="B589" t="s">
        <v>55</v>
      </c>
      <c r="C589" t="s">
        <v>1642</v>
      </c>
      <c r="D589" t="s">
        <v>1509</v>
      </c>
      <c r="E589" t="s">
        <v>388</v>
      </c>
      <c r="F589" t="s">
        <v>1510</v>
      </c>
      <c r="G589" t="s">
        <v>1494</v>
      </c>
      <c r="H589" t="s">
        <v>1495</v>
      </c>
      <c r="I589" t="s">
        <v>1573</v>
      </c>
      <c r="J589">
        <v>724.56</v>
      </c>
      <c r="K589">
        <v>399.68</v>
      </c>
      <c r="L589">
        <v>324.88</v>
      </c>
      <c r="M589">
        <v>0.44838246700000001</v>
      </c>
      <c r="N589">
        <v>14</v>
      </c>
      <c r="O589">
        <v>0.05</v>
      </c>
      <c r="P589">
        <v>3.5999999999999997E-2</v>
      </c>
      <c r="Q589">
        <v>204</v>
      </c>
      <c r="R589" t="s">
        <v>542</v>
      </c>
      <c r="S589" t="s">
        <v>1788</v>
      </c>
      <c r="U589">
        <v>0</v>
      </c>
      <c r="V589">
        <v>204</v>
      </c>
      <c r="W589">
        <v>0</v>
      </c>
      <c r="X589">
        <v>0</v>
      </c>
      <c r="Y589">
        <v>0</v>
      </c>
      <c r="Z589">
        <v>0</v>
      </c>
      <c r="AA589">
        <v>0</v>
      </c>
      <c r="AB589">
        <v>0</v>
      </c>
      <c r="AC589">
        <v>0</v>
      </c>
      <c r="AD589">
        <v>0</v>
      </c>
    </row>
    <row r="590" spans="1:30" x14ac:dyDescent="0.25">
      <c r="A590" t="s">
        <v>1507</v>
      </c>
      <c r="B590" t="s">
        <v>55</v>
      </c>
      <c r="C590" t="s">
        <v>1642</v>
      </c>
      <c r="D590" t="s">
        <v>1509</v>
      </c>
      <c r="E590" t="s">
        <v>388</v>
      </c>
      <c r="F590" t="s">
        <v>1499</v>
      </c>
      <c r="G590" t="s">
        <v>1494</v>
      </c>
      <c r="H590" t="s">
        <v>1495</v>
      </c>
      <c r="I590" t="s">
        <v>1573</v>
      </c>
      <c r="J590">
        <v>724.56</v>
      </c>
      <c r="K590">
        <v>399.68</v>
      </c>
      <c r="L590">
        <v>324.88</v>
      </c>
      <c r="M590">
        <v>0.44838246700000001</v>
      </c>
      <c r="N590">
        <v>14</v>
      </c>
      <c r="O590">
        <v>0.05</v>
      </c>
      <c r="P590">
        <v>3.5999999999999997E-2</v>
      </c>
      <c r="Q590">
        <v>204</v>
      </c>
      <c r="R590" t="s">
        <v>542</v>
      </c>
      <c r="S590" t="s">
        <v>1788</v>
      </c>
      <c r="U590">
        <v>0</v>
      </c>
      <c r="V590">
        <v>204</v>
      </c>
      <c r="W590">
        <v>0</v>
      </c>
      <c r="X590">
        <v>0</v>
      </c>
      <c r="Y590">
        <v>0</v>
      </c>
      <c r="Z590">
        <v>0</v>
      </c>
      <c r="AA590">
        <v>0</v>
      </c>
      <c r="AB590">
        <v>0</v>
      </c>
      <c r="AC590">
        <v>0</v>
      </c>
      <c r="AD590">
        <v>0</v>
      </c>
    </row>
    <row r="591" spans="1:30" x14ac:dyDescent="0.25">
      <c r="A591" t="s">
        <v>1507</v>
      </c>
      <c r="B591" t="s">
        <v>55</v>
      </c>
      <c r="C591" t="s">
        <v>1642</v>
      </c>
      <c r="D591" t="s">
        <v>1509</v>
      </c>
      <c r="E591" t="s">
        <v>388</v>
      </c>
      <c r="F591" t="s">
        <v>1510</v>
      </c>
      <c r="G591" t="s">
        <v>1500</v>
      </c>
      <c r="H591" t="s">
        <v>1495</v>
      </c>
      <c r="I591" t="s">
        <v>1573</v>
      </c>
      <c r="J591">
        <v>724.56</v>
      </c>
      <c r="K591">
        <v>399.68</v>
      </c>
      <c r="L591">
        <v>324.88</v>
      </c>
      <c r="M591">
        <v>0.44838246700000001</v>
      </c>
      <c r="N591">
        <v>14</v>
      </c>
      <c r="O591">
        <v>0.05</v>
      </c>
      <c r="P591">
        <v>3.6999999999999998E-2</v>
      </c>
      <c r="Q591">
        <v>204</v>
      </c>
      <c r="R591" t="s">
        <v>542</v>
      </c>
      <c r="S591" t="s">
        <v>1788</v>
      </c>
      <c r="U591">
        <v>0</v>
      </c>
      <c r="V591">
        <v>204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0</v>
      </c>
      <c r="AC591">
        <v>0</v>
      </c>
      <c r="AD591">
        <v>0</v>
      </c>
    </row>
    <row r="592" spans="1:30" x14ac:dyDescent="0.25">
      <c r="A592" t="s">
        <v>1507</v>
      </c>
      <c r="B592" t="s">
        <v>55</v>
      </c>
      <c r="C592" t="s">
        <v>1642</v>
      </c>
      <c r="D592" t="s">
        <v>1509</v>
      </c>
      <c r="E592" t="s">
        <v>388</v>
      </c>
      <c r="F592" t="s">
        <v>1499</v>
      </c>
      <c r="G592" t="s">
        <v>1500</v>
      </c>
      <c r="H592" t="s">
        <v>1495</v>
      </c>
      <c r="I592" t="s">
        <v>1573</v>
      </c>
      <c r="J592">
        <v>724.56</v>
      </c>
      <c r="K592">
        <v>399.68</v>
      </c>
      <c r="L592">
        <v>324.88</v>
      </c>
      <c r="M592">
        <v>0.44838246700000001</v>
      </c>
      <c r="N592">
        <v>14</v>
      </c>
      <c r="O592">
        <v>0.05</v>
      </c>
      <c r="P592">
        <v>3.6999999999999998E-2</v>
      </c>
      <c r="Q592">
        <v>204</v>
      </c>
      <c r="R592" t="s">
        <v>542</v>
      </c>
      <c r="S592" t="s">
        <v>1788</v>
      </c>
      <c r="U592">
        <v>0</v>
      </c>
      <c r="V592">
        <v>204</v>
      </c>
      <c r="W592">
        <v>0</v>
      </c>
      <c r="X592">
        <v>0</v>
      </c>
      <c r="Y592">
        <v>0</v>
      </c>
      <c r="Z592">
        <v>0</v>
      </c>
      <c r="AA592">
        <v>0</v>
      </c>
      <c r="AB592">
        <v>0</v>
      </c>
      <c r="AC592">
        <v>0</v>
      </c>
      <c r="AD592">
        <v>0</v>
      </c>
    </row>
    <row r="593" spans="1:30" x14ac:dyDescent="0.25">
      <c r="A593" t="s">
        <v>1507</v>
      </c>
      <c r="B593" t="s">
        <v>55</v>
      </c>
      <c r="C593" t="s">
        <v>1642</v>
      </c>
      <c r="D593" t="s">
        <v>1509</v>
      </c>
      <c r="E593" t="s">
        <v>388</v>
      </c>
      <c r="F593" t="s">
        <v>1510</v>
      </c>
      <c r="G593" t="s">
        <v>1501</v>
      </c>
      <c r="H593" t="s">
        <v>1495</v>
      </c>
      <c r="I593" t="s">
        <v>1573</v>
      </c>
      <c r="J593">
        <v>724.56</v>
      </c>
      <c r="K593">
        <v>399.68</v>
      </c>
      <c r="L593">
        <v>324.88</v>
      </c>
      <c r="M593">
        <v>0.44838246700000001</v>
      </c>
      <c r="N593">
        <v>14</v>
      </c>
      <c r="O593">
        <v>5.0999999999999997E-2</v>
      </c>
      <c r="P593">
        <v>3.5999999999999997E-2</v>
      </c>
      <c r="Q593">
        <v>204</v>
      </c>
      <c r="R593" t="s">
        <v>542</v>
      </c>
      <c r="S593" t="s">
        <v>1788</v>
      </c>
      <c r="U593">
        <v>0</v>
      </c>
      <c r="V593">
        <v>204</v>
      </c>
      <c r="W593">
        <v>0</v>
      </c>
      <c r="X593">
        <v>0</v>
      </c>
      <c r="Y593">
        <v>0</v>
      </c>
      <c r="Z593">
        <v>0</v>
      </c>
      <c r="AA593">
        <v>0</v>
      </c>
      <c r="AB593">
        <v>0</v>
      </c>
      <c r="AC593">
        <v>0</v>
      </c>
      <c r="AD593">
        <v>0</v>
      </c>
    </row>
    <row r="594" spans="1:30" x14ac:dyDescent="0.25">
      <c r="A594" t="s">
        <v>1507</v>
      </c>
      <c r="B594" t="s">
        <v>55</v>
      </c>
      <c r="C594" t="s">
        <v>1642</v>
      </c>
      <c r="D594" t="s">
        <v>1509</v>
      </c>
      <c r="E594" t="s">
        <v>388</v>
      </c>
      <c r="F594" t="s">
        <v>1499</v>
      </c>
      <c r="G594" t="s">
        <v>1501</v>
      </c>
      <c r="H594" t="s">
        <v>1495</v>
      </c>
      <c r="I594" t="s">
        <v>1573</v>
      </c>
      <c r="J594">
        <v>724.56</v>
      </c>
      <c r="K594">
        <v>399.68</v>
      </c>
      <c r="L594">
        <v>324.88</v>
      </c>
      <c r="M594">
        <v>0.44838246700000001</v>
      </c>
      <c r="N594">
        <v>14</v>
      </c>
      <c r="O594">
        <v>5.0999999999999997E-2</v>
      </c>
      <c r="P594">
        <v>3.5999999999999997E-2</v>
      </c>
      <c r="Q594">
        <v>204</v>
      </c>
      <c r="R594" t="s">
        <v>542</v>
      </c>
      <c r="S594" t="s">
        <v>1788</v>
      </c>
      <c r="U594">
        <v>0</v>
      </c>
      <c r="V594">
        <v>204</v>
      </c>
      <c r="W594">
        <v>0</v>
      </c>
      <c r="X594">
        <v>0</v>
      </c>
      <c r="Y594">
        <v>0</v>
      </c>
      <c r="Z594">
        <v>0</v>
      </c>
      <c r="AA594">
        <v>0</v>
      </c>
      <c r="AB594">
        <v>0</v>
      </c>
      <c r="AC594">
        <v>0</v>
      </c>
      <c r="AD594">
        <v>0</v>
      </c>
    </row>
    <row r="595" spans="1:30" x14ac:dyDescent="0.25">
      <c r="A595" t="s">
        <v>1491</v>
      </c>
      <c r="B595" t="s">
        <v>72</v>
      </c>
      <c r="C595" t="s">
        <v>1643</v>
      </c>
      <c r="E595" t="s">
        <v>388</v>
      </c>
      <c r="F595" t="s">
        <v>1493</v>
      </c>
      <c r="G595" t="s">
        <v>1494</v>
      </c>
      <c r="H595" t="s">
        <v>1495</v>
      </c>
      <c r="I595" t="s">
        <v>1496</v>
      </c>
      <c r="J595">
        <v>3766.01</v>
      </c>
      <c r="K595">
        <v>3364.63</v>
      </c>
      <c r="L595">
        <v>401.38</v>
      </c>
      <c r="M595">
        <v>0.106579643</v>
      </c>
      <c r="N595">
        <v>30</v>
      </c>
      <c r="O595">
        <v>0.25470636642983568</v>
      </c>
      <c r="P595">
        <v>-3.6402709575997043E-4</v>
      </c>
      <c r="Q595">
        <v>910.35583029999998</v>
      </c>
      <c r="R595" t="s">
        <v>809</v>
      </c>
      <c r="T595" t="s">
        <v>1497</v>
      </c>
      <c r="U595">
        <v>0</v>
      </c>
      <c r="V595">
        <v>910.355830255162</v>
      </c>
      <c r="W595">
        <v>0</v>
      </c>
      <c r="X595">
        <v>0</v>
      </c>
      <c r="Y595">
        <v>0</v>
      </c>
      <c r="Z595">
        <v>150.71108226632279</v>
      </c>
      <c r="AA595">
        <v>0</v>
      </c>
      <c r="AB595">
        <v>0</v>
      </c>
      <c r="AC595">
        <v>600</v>
      </c>
      <c r="AD595">
        <v>150.71108226632279</v>
      </c>
    </row>
    <row r="596" spans="1:30" x14ac:dyDescent="0.25">
      <c r="A596" t="s">
        <v>1491</v>
      </c>
      <c r="B596" t="s">
        <v>72</v>
      </c>
      <c r="C596" t="s">
        <v>1643</v>
      </c>
      <c r="D596" t="s">
        <v>1498</v>
      </c>
      <c r="E596" t="s">
        <v>388</v>
      </c>
      <c r="F596" t="s">
        <v>1499</v>
      </c>
      <c r="G596" t="s">
        <v>1494</v>
      </c>
      <c r="H596" t="s">
        <v>1495</v>
      </c>
      <c r="I596" t="s">
        <v>1496</v>
      </c>
      <c r="J596">
        <v>3766.01</v>
      </c>
      <c r="K596">
        <v>3364.63</v>
      </c>
      <c r="L596">
        <v>401.38</v>
      </c>
      <c r="M596">
        <v>0.106579643</v>
      </c>
      <c r="N596">
        <v>30</v>
      </c>
      <c r="O596">
        <v>0.25470636642983568</v>
      </c>
      <c r="P596">
        <v>-3.6402709575997043E-4</v>
      </c>
      <c r="Q596">
        <v>910.35583029999998</v>
      </c>
      <c r="R596" t="s">
        <v>809</v>
      </c>
      <c r="T596" t="s">
        <v>1497</v>
      </c>
      <c r="U596">
        <v>0</v>
      </c>
      <c r="V596">
        <v>910.355830255162</v>
      </c>
      <c r="W596">
        <v>0</v>
      </c>
      <c r="X596">
        <v>0</v>
      </c>
      <c r="Y596">
        <v>0</v>
      </c>
      <c r="Z596">
        <v>150.71108226632279</v>
      </c>
      <c r="AA596">
        <v>0</v>
      </c>
      <c r="AB596">
        <v>0</v>
      </c>
      <c r="AC596">
        <v>600</v>
      </c>
      <c r="AD596">
        <v>0</v>
      </c>
    </row>
    <row r="597" spans="1:30" x14ac:dyDescent="0.25">
      <c r="A597" t="s">
        <v>1491</v>
      </c>
      <c r="B597" t="s">
        <v>72</v>
      </c>
      <c r="C597" t="s">
        <v>1643</v>
      </c>
      <c r="E597" t="s">
        <v>388</v>
      </c>
      <c r="F597" t="s">
        <v>1493</v>
      </c>
      <c r="G597" t="s">
        <v>1500</v>
      </c>
      <c r="H597" t="s">
        <v>1495</v>
      </c>
      <c r="I597" t="s">
        <v>1496</v>
      </c>
      <c r="J597">
        <v>3137.13</v>
      </c>
      <c r="K597">
        <v>2774.98</v>
      </c>
      <c r="L597">
        <v>362.15</v>
      </c>
      <c r="M597">
        <v>0.11543990799999999</v>
      </c>
      <c r="N597">
        <v>30</v>
      </c>
      <c r="O597">
        <v>0.22981192536390702</v>
      </c>
      <c r="P597">
        <v>-3.2844788661486193E-4</v>
      </c>
      <c r="Q597">
        <v>672.91213379999999</v>
      </c>
      <c r="R597" t="s">
        <v>809</v>
      </c>
      <c r="T597" t="s">
        <v>1497</v>
      </c>
      <c r="U597">
        <v>0</v>
      </c>
      <c r="V597">
        <v>672.91213380619899</v>
      </c>
      <c r="W597">
        <v>0</v>
      </c>
      <c r="X597">
        <v>0</v>
      </c>
      <c r="Y597">
        <v>0</v>
      </c>
      <c r="Z597">
        <v>111.40184154985567</v>
      </c>
      <c r="AA597">
        <v>0</v>
      </c>
      <c r="AB597">
        <v>0</v>
      </c>
      <c r="AC597">
        <v>600</v>
      </c>
      <c r="AD597">
        <v>111.40184154985567</v>
      </c>
    </row>
    <row r="598" spans="1:30" x14ac:dyDescent="0.25">
      <c r="A598" t="s">
        <v>1491</v>
      </c>
      <c r="B598" t="s">
        <v>72</v>
      </c>
      <c r="C598" t="s">
        <v>1643</v>
      </c>
      <c r="D598" t="s">
        <v>1498</v>
      </c>
      <c r="E598" t="s">
        <v>388</v>
      </c>
      <c r="F598" t="s">
        <v>1499</v>
      </c>
      <c r="G598" t="s">
        <v>1500</v>
      </c>
      <c r="H598" t="s">
        <v>1495</v>
      </c>
      <c r="I598" t="s">
        <v>1496</v>
      </c>
      <c r="J598">
        <v>3137.13</v>
      </c>
      <c r="K598">
        <v>2774.98</v>
      </c>
      <c r="L598">
        <v>362.15</v>
      </c>
      <c r="M598">
        <v>0.11543990799999999</v>
      </c>
      <c r="N598">
        <v>30</v>
      </c>
      <c r="O598">
        <v>0.22981192536390702</v>
      </c>
      <c r="P598">
        <v>-3.2844788661486193E-4</v>
      </c>
      <c r="Q598">
        <v>672.91213379999999</v>
      </c>
      <c r="R598" t="s">
        <v>809</v>
      </c>
      <c r="T598" t="s">
        <v>1497</v>
      </c>
      <c r="U598">
        <v>0</v>
      </c>
      <c r="V598">
        <v>672.91213380619899</v>
      </c>
      <c r="W598">
        <v>0</v>
      </c>
      <c r="X598">
        <v>0</v>
      </c>
      <c r="Y598">
        <v>0</v>
      </c>
      <c r="Z598">
        <v>111.40184154985567</v>
      </c>
      <c r="AA598">
        <v>0</v>
      </c>
      <c r="AB598">
        <v>0</v>
      </c>
      <c r="AC598">
        <v>600</v>
      </c>
      <c r="AD598">
        <v>0</v>
      </c>
    </row>
    <row r="599" spans="1:30" x14ac:dyDescent="0.25">
      <c r="A599" t="s">
        <v>1491</v>
      </c>
      <c r="B599" t="s">
        <v>72</v>
      </c>
      <c r="C599" t="s">
        <v>1643</v>
      </c>
      <c r="E599" t="s">
        <v>388</v>
      </c>
      <c r="F599" t="s">
        <v>1493</v>
      </c>
      <c r="G599" t="s">
        <v>1501</v>
      </c>
      <c r="H599" t="s">
        <v>1495</v>
      </c>
      <c r="I599" t="s">
        <v>1496</v>
      </c>
      <c r="J599">
        <v>6399.18</v>
      </c>
      <c r="K599">
        <v>5884.32</v>
      </c>
      <c r="L599">
        <v>514.86</v>
      </c>
      <c r="M599">
        <v>8.0457184000000001E-2</v>
      </c>
      <c r="N599">
        <v>30</v>
      </c>
      <c r="O599">
        <v>0.32671812202916245</v>
      </c>
      <c r="P599">
        <v>-4.6694651084503059E-4</v>
      </c>
      <c r="Q599">
        <v>1124.522596</v>
      </c>
      <c r="R599" t="s">
        <v>809</v>
      </c>
      <c r="T599" t="s">
        <v>1497</v>
      </c>
      <c r="U599">
        <v>0</v>
      </c>
      <c r="V599">
        <v>1124.5225962355801</v>
      </c>
      <c r="W599">
        <v>0</v>
      </c>
      <c r="X599">
        <v>0</v>
      </c>
      <c r="Y599">
        <v>0</v>
      </c>
      <c r="Z599">
        <v>186.16678432662613</v>
      </c>
      <c r="AA599">
        <v>0</v>
      </c>
      <c r="AB599">
        <v>0</v>
      </c>
      <c r="AC599">
        <v>600</v>
      </c>
      <c r="AD599">
        <v>186.16678432662613</v>
      </c>
    </row>
    <row r="600" spans="1:30" x14ac:dyDescent="0.25">
      <c r="A600" t="s">
        <v>1491</v>
      </c>
      <c r="B600" t="s">
        <v>72</v>
      </c>
      <c r="C600" t="s">
        <v>1643</v>
      </c>
      <c r="D600" t="s">
        <v>1498</v>
      </c>
      <c r="E600" t="s">
        <v>388</v>
      </c>
      <c r="F600" t="s">
        <v>1499</v>
      </c>
      <c r="G600" t="s">
        <v>1501</v>
      </c>
      <c r="H600" t="s">
        <v>1495</v>
      </c>
      <c r="I600" t="s">
        <v>1496</v>
      </c>
      <c r="J600">
        <v>6399.18</v>
      </c>
      <c r="K600">
        <v>5884.32</v>
      </c>
      <c r="L600">
        <v>514.86</v>
      </c>
      <c r="M600">
        <v>8.0457184000000001E-2</v>
      </c>
      <c r="N600">
        <v>30</v>
      </c>
      <c r="O600">
        <v>0.32671812202916245</v>
      </c>
      <c r="P600">
        <v>-4.6694651084503059E-4</v>
      </c>
      <c r="Q600">
        <v>1124.522596</v>
      </c>
      <c r="R600" t="s">
        <v>809</v>
      </c>
      <c r="T600" t="s">
        <v>1497</v>
      </c>
      <c r="U600">
        <v>0</v>
      </c>
      <c r="V600">
        <v>1124.5225962355801</v>
      </c>
      <c r="W600">
        <v>0</v>
      </c>
      <c r="X600">
        <v>0</v>
      </c>
      <c r="Y600">
        <v>0</v>
      </c>
      <c r="Z600">
        <v>186.16678432662613</v>
      </c>
      <c r="AA600">
        <v>0</v>
      </c>
      <c r="AB600">
        <v>0</v>
      </c>
      <c r="AC600">
        <v>600</v>
      </c>
      <c r="AD600">
        <v>0</v>
      </c>
    </row>
    <row r="601" spans="1:30" x14ac:dyDescent="0.25">
      <c r="A601" t="s">
        <v>1491</v>
      </c>
      <c r="B601" t="s">
        <v>72</v>
      </c>
      <c r="C601" t="s">
        <v>1643</v>
      </c>
      <c r="E601" t="s">
        <v>388</v>
      </c>
      <c r="F601" t="s">
        <v>1493</v>
      </c>
      <c r="G601" t="s">
        <v>1494</v>
      </c>
      <c r="H601" t="s">
        <v>1495</v>
      </c>
      <c r="I601" t="s">
        <v>1496</v>
      </c>
      <c r="J601">
        <v>641.75</v>
      </c>
      <c r="K601">
        <v>455.66</v>
      </c>
      <c r="L601">
        <v>186.09</v>
      </c>
      <c r="M601">
        <v>0.28997273099999998</v>
      </c>
      <c r="N601">
        <v>30</v>
      </c>
      <c r="O601">
        <v>0</v>
      </c>
      <c r="P601">
        <v>0.14270040096867515</v>
      </c>
      <c r="Q601">
        <v>422.06416969999998</v>
      </c>
      <c r="R601" t="s">
        <v>1502</v>
      </c>
      <c r="T601" t="s">
        <v>1503</v>
      </c>
      <c r="U601">
        <v>0</v>
      </c>
      <c r="V601">
        <v>422.06416974483801</v>
      </c>
      <c r="W601">
        <v>0</v>
      </c>
      <c r="X601">
        <v>0</v>
      </c>
      <c r="Y601">
        <v>0</v>
      </c>
      <c r="Z601">
        <v>69.873499673476516</v>
      </c>
      <c r="AA601">
        <v>0</v>
      </c>
      <c r="AB601">
        <v>0</v>
      </c>
      <c r="AC601">
        <v>600</v>
      </c>
      <c r="AD601">
        <v>69.873499673476516</v>
      </c>
    </row>
    <row r="602" spans="1:30" x14ac:dyDescent="0.25">
      <c r="A602" t="s">
        <v>1491</v>
      </c>
      <c r="B602" t="s">
        <v>72</v>
      </c>
      <c r="C602" t="s">
        <v>1643</v>
      </c>
      <c r="D602" t="s">
        <v>1498</v>
      </c>
      <c r="E602" t="s">
        <v>388</v>
      </c>
      <c r="F602" t="s">
        <v>1499</v>
      </c>
      <c r="G602" t="s">
        <v>1494</v>
      </c>
      <c r="H602" t="s">
        <v>1495</v>
      </c>
      <c r="I602" t="s">
        <v>1496</v>
      </c>
      <c r="J602">
        <v>641.75</v>
      </c>
      <c r="K602">
        <v>455.66</v>
      </c>
      <c r="L602">
        <v>186.09</v>
      </c>
      <c r="M602">
        <v>0.28997273099999998</v>
      </c>
      <c r="N602">
        <v>30</v>
      </c>
      <c r="O602">
        <v>0</v>
      </c>
      <c r="P602">
        <v>0.14270040096867515</v>
      </c>
      <c r="Q602">
        <v>422.06416969999998</v>
      </c>
      <c r="R602" t="s">
        <v>1502</v>
      </c>
      <c r="T602" t="s">
        <v>1503</v>
      </c>
      <c r="U602">
        <v>0</v>
      </c>
      <c r="V602">
        <v>422.06416974483801</v>
      </c>
      <c r="W602">
        <v>0</v>
      </c>
      <c r="X602">
        <v>0</v>
      </c>
      <c r="Y602">
        <v>0</v>
      </c>
      <c r="Z602">
        <v>69.873499673476516</v>
      </c>
      <c r="AA602">
        <v>0</v>
      </c>
      <c r="AB602">
        <v>0</v>
      </c>
      <c r="AC602">
        <v>600</v>
      </c>
      <c r="AD602">
        <v>0</v>
      </c>
    </row>
    <row r="603" spans="1:30" x14ac:dyDescent="0.25">
      <c r="A603" t="s">
        <v>1491</v>
      </c>
      <c r="B603" t="s">
        <v>72</v>
      </c>
      <c r="C603" t="s">
        <v>1643</v>
      </c>
      <c r="E603" t="s">
        <v>388</v>
      </c>
      <c r="F603" t="s">
        <v>1493</v>
      </c>
      <c r="G603" t="s">
        <v>1500</v>
      </c>
      <c r="H603" t="s">
        <v>1495</v>
      </c>
      <c r="I603" t="s">
        <v>1496</v>
      </c>
      <c r="J603">
        <v>463.12</v>
      </c>
      <c r="K603">
        <v>283.89</v>
      </c>
      <c r="L603">
        <v>179.23</v>
      </c>
      <c r="M603">
        <v>0.38700552799999999</v>
      </c>
      <c r="N603">
        <v>30</v>
      </c>
      <c r="O603">
        <v>0</v>
      </c>
      <c r="P603">
        <v>0.13743991007370437</v>
      </c>
      <c r="Q603">
        <v>333.02786620000001</v>
      </c>
      <c r="R603" t="s">
        <v>1502</v>
      </c>
      <c r="T603" t="s">
        <v>1503</v>
      </c>
      <c r="U603">
        <v>0</v>
      </c>
      <c r="V603">
        <v>333.027866193801</v>
      </c>
      <c r="W603">
        <v>0</v>
      </c>
      <c r="X603">
        <v>0</v>
      </c>
      <c r="Y603">
        <v>0</v>
      </c>
      <c r="Z603">
        <v>55.133375841448661</v>
      </c>
      <c r="AA603">
        <v>0</v>
      </c>
      <c r="AB603">
        <v>0</v>
      </c>
      <c r="AC603">
        <v>600</v>
      </c>
      <c r="AD603">
        <v>55.133375841448661</v>
      </c>
    </row>
    <row r="604" spans="1:30" x14ac:dyDescent="0.25">
      <c r="A604" t="s">
        <v>1491</v>
      </c>
      <c r="B604" t="s">
        <v>72</v>
      </c>
      <c r="C604" t="s">
        <v>1643</v>
      </c>
      <c r="D604" t="s">
        <v>1498</v>
      </c>
      <c r="E604" t="s">
        <v>388</v>
      </c>
      <c r="F604" t="s">
        <v>1499</v>
      </c>
      <c r="G604" t="s">
        <v>1500</v>
      </c>
      <c r="H604" t="s">
        <v>1495</v>
      </c>
      <c r="I604" t="s">
        <v>1496</v>
      </c>
      <c r="J604">
        <v>463.12</v>
      </c>
      <c r="K604">
        <v>283.89</v>
      </c>
      <c r="L604">
        <v>179.23</v>
      </c>
      <c r="M604">
        <v>0.38700552799999999</v>
      </c>
      <c r="N604">
        <v>30</v>
      </c>
      <c r="O604">
        <v>0</v>
      </c>
      <c r="P604">
        <v>0.13743991007370437</v>
      </c>
      <c r="Q604">
        <v>333.02786620000001</v>
      </c>
      <c r="R604" t="s">
        <v>1502</v>
      </c>
      <c r="T604" t="s">
        <v>1503</v>
      </c>
      <c r="U604">
        <v>0</v>
      </c>
      <c r="V604">
        <v>333.027866193801</v>
      </c>
      <c r="W604">
        <v>0</v>
      </c>
      <c r="X604">
        <v>0</v>
      </c>
      <c r="Y604">
        <v>0</v>
      </c>
      <c r="Z604">
        <v>55.133375841448661</v>
      </c>
      <c r="AA604">
        <v>0</v>
      </c>
      <c r="AB604">
        <v>0</v>
      </c>
      <c r="AC604">
        <v>600</v>
      </c>
      <c r="AD604">
        <v>0</v>
      </c>
    </row>
    <row r="605" spans="1:30" x14ac:dyDescent="0.25">
      <c r="A605" t="s">
        <v>1491</v>
      </c>
      <c r="B605" t="s">
        <v>72</v>
      </c>
      <c r="C605" t="s">
        <v>1643</v>
      </c>
      <c r="E605" t="s">
        <v>388</v>
      </c>
      <c r="F605" t="s">
        <v>1493</v>
      </c>
      <c r="G605" t="s">
        <v>1501</v>
      </c>
      <c r="H605" t="s">
        <v>1495</v>
      </c>
      <c r="I605" t="s">
        <v>1496</v>
      </c>
      <c r="J605">
        <v>1139.8</v>
      </c>
      <c r="K605">
        <v>913.51</v>
      </c>
      <c r="L605">
        <v>226.29</v>
      </c>
      <c r="M605">
        <v>0.19853483099999999</v>
      </c>
      <c r="N605">
        <v>30</v>
      </c>
      <c r="O605">
        <v>0</v>
      </c>
      <c r="P605">
        <v>0.17352718434736686</v>
      </c>
      <c r="Q605">
        <v>494.24740379999997</v>
      </c>
      <c r="R605" t="s">
        <v>1502</v>
      </c>
      <c r="T605" t="s">
        <v>1503</v>
      </c>
      <c r="U605">
        <v>0</v>
      </c>
      <c r="V605">
        <v>494.247403764419</v>
      </c>
      <c r="W605">
        <v>0</v>
      </c>
      <c r="X605">
        <v>0</v>
      </c>
      <c r="Y605">
        <v>0</v>
      </c>
      <c r="Z605">
        <v>81.823566843942274</v>
      </c>
      <c r="AA605">
        <v>0</v>
      </c>
      <c r="AB605">
        <v>0</v>
      </c>
      <c r="AC605">
        <v>600</v>
      </c>
      <c r="AD605">
        <v>81.823566843942274</v>
      </c>
    </row>
    <row r="606" spans="1:30" x14ac:dyDescent="0.25">
      <c r="A606" t="s">
        <v>1491</v>
      </c>
      <c r="B606" t="s">
        <v>72</v>
      </c>
      <c r="C606" t="s">
        <v>1643</v>
      </c>
      <c r="D606" t="s">
        <v>1498</v>
      </c>
      <c r="E606" t="s">
        <v>388</v>
      </c>
      <c r="F606" t="s">
        <v>1499</v>
      </c>
      <c r="G606" t="s">
        <v>1501</v>
      </c>
      <c r="H606" t="s">
        <v>1495</v>
      </c>
      <c r="I606" t="s">
        <v>1496</v>
      </c>
      <c r="J606">
        <v>1139.8</v>
      </c>
      <c r="K606">
        <v>913.51</v>
      </c>
      <c r="L606">
        <v>226.29</v>
      </c>
      <c r="M606">
        <v>0.19853483099999999</v>
      </c>
      <c r="N606">
        <v>30</v>
      </c>
      <c r="O606">
        <v>0</v>
      </c>
      <c r="P606">
        <v>0.17352718434736686</v>
      </c>
      <c r="Q606">
        <v>494.24740379999997</v>
      </c>
      <c r="R606" t="s">
        <v>1502</v>
      </c>
      <c r="T606" t="s">
        <v>1503</v>
      </c>
      <c r="U606">
        <v>0</v>
      </c>
      <c r="V606">
        <v>494.247403764419</v>
      </c>
      <c r="W606">
        <v>0</v>
      </c>
      <c r="X606">
        <v>0</v>
      </c>
      <c r="Y606">
        <v>0</v>
      </c>
      <c r="Z606">
        <v>81.823566843942274</v>
      </c>
      <c r="AA606">
        <v>0</v>
      </c>
      <c r="AB606">
        <v>0</v>
      </c>
      <c r="AC606">
        <v>600</v>
      </c>
      <c r="AD606">
        <v>0</v>
      </c>
    </row>
    <row r="607" spans="1:30" x14ac:dyDescent="0.25">
      <c r="A607" t="s">
        <v>1491</v>
      </c>
      <c r="B607" t="s">
        <v>78</v>
      </c>
      <c r="C607" t="s">
        <v>1614</v>
      </c>
      <c r="E607" t="s">
        <v>388</v>
      </c>
      <c r="F607" t="s">
        <v>1493</v>
      </c>
      <c r="G607" t="s">
        <v>1494</v>
      </c>
      <c r="H607" t="s">
        <v>1495</v>
      </c>
      <c r="I607" t="s">
        <v>1496</v>
      </c>
      <c r="J607">
        <v>2383.17</v>
      </c>
      <c r="K607">
        <v>2199.3000000000002</v>
      </c>
      <c r="L607">
        <v>183.87</v>
      </c>
      <c r="M607">
        <v>7.7153538999999993E-2</v>
      </c>
      <c r="N607">
        <v>30</v>
      </c>
      <c r="O607">
        <v>0.11667960435361475</v>
      </c>
      <c r="P607">
        <v>-1.6675883725493488E-4</v>
      </c>
      <c r="Q607">
        <v>432.87618400000002</v>
      </c>
      <c r="R607" t="s">
        <v>809</v>
      </c>
      <c r="T607" t="s">
        <v>1497</v>
      </c>
      <c r="U607">
        <v>0</v>
      </c>
      <c r="V607">
        <v>432.87618399675</v>
      </c>
      <c r="W607">
        <v>0</v>
      </c>
      <c r="X607">
        <v>0</v>
      </c>
      <c r="Y607">
        <v>0</v>
      </c>
      <c r="Z607">
        <v>0</v>
      </c>
      <c r="AA607">
        <v>0</v>
      </c>
      <c r="AB607">
        <v>0</v>
      </c>
      <c r="AC607">
        <v>0</v>
      </c>
      <c r="AD607">
        <v>0</v>
      </c>
    </row>
    <row r="608" spans="1:30" x14ac:dyDescent="0.25">
      <c r="A608" t="s">
        <v>1491</v>
      </c>
      <c r="B608" t="s">
        <v>78</v>
      </c>
      <c r="C608" t="s">
        <v>1614</v>
      </c>
      <c r="D608" t="s">
        <v>1498</v>
      </c>
      <c r="E608" t="s">
        <v>388</v>
      </c>
      <c r="F608" t="s">
        <v>1499</v>
      </c>
      <c r="G608" t="s">
        <v>1494</v>
      </c>
      <c r="H608" t="s">
        <v>1495</v>
      </c>
      <c r="I608" t="s">
        <v>1496</v>
      </c>
      <c r="J608">
        <v>2383.17</v>
      </c>
      <c r="K608">
        <v>2199.3000000000002</v>
      </c>
      <c r="L608">
        <v>183.87</v>
      </c>
      <c r="M608">
        <v>7.7153538999999993E-2</v>
      </c>
      <c r="N608">
        <v>30</v>
      </c>
      <c r="O608">
        <v>0.11667960435361475</v>
      </c>
      <c r="P608">
        <v>-1.6675883725493488E-4</v>
      </c>
      <c r="Q608">
        <v>432.87618400000002</v>
      </c>
      <c r="R608" t="s">
        <v>809</v>
      </c>
      <c r="T608" t="s">
        <v>1497</v>
      </c>
      <c r="U608">
        <v>0</v>
      </c>
      <c r="V608">
        <v>432.87618399675</v>
      </c>
      <c r="W608">
        <v>0</v>
      </c>
      <c r="X608">
        <v>0</v>
      </c>
      <c r="Y608">
        <v>0</v>
      </c>
      <c r="Z608">
        <v>0</v>
      </c>
      <c r="AA608">
        <v>0</v>
      </c>
      <c r="AB608">
        <v>0</v>
      </c>
      <c r="AC608">
        <v>0</v>
      </c>
      <c r="AD608">
        <v>0</v>
      </c>
    </row>
    <row r="609" spans="1:30" x14ac:dyDescent="0.25">
      <c r="A609" t="s">
        <v>1491</v>
      </c>
      <c r="B609" t="s">
        <v>78</v>
      </c>
      <c r="C609" t="s">
        <v>1614</v>
      </c>
      <c r="E609" t="s">
        <v>388</v>
      </c>
      <c r="F609" t="s">
        <v>1493</v>
      </c>
      <c r="G609" t="s">
        <v>1500</v>
      </c>
      <c r="H609" t="s">
        <v>1495</v>
      </c>
      <c r="I609" t="s">
        <v>1496</v>
      </c>
      <c r="J609">
        <v>1952.33</v>
      </c>
      <c r="K609">
        <v>1786.83</v>
      </c>
      <c r="L609">
        <v>165.5</v>
      </c>
      <c r="M609">
        <v>8.4770504999999996E-2</v>
      </c>
      <c r="N609">
        <v>30</v>
      </c>
      <c r="O609">
        <v>0.10502243172090739</v>
      </c>
      <c r="P609">
        <v>-1.5009837148905055E-4</v>
      </c>
      <c r="Q609">
        <v>306.8795993</v>
      </c>
      <c r="R609" t="s">
        <v>809</v>
      </c>
      <c r="T609" t="s">
        <v>1497</v>
      </c>
      <c r="U609">
        <v>0</v>
      </c>
      <c r="V609">
        <v>306.87959933143401</v>
      </c>
      <c r="W609">
        <v>0</v>
      </c>
      <c r="X609">
        <v>0</v>
      </c>
      <c r="Y609">
        <v>0</v>
      </c>
      <c r="Z609">
        <v>0</v>
      </c>
      <c r="AA609">
        <v>0</v>
      </c>
      <c r="AB609">
        <v>0</v>
      </c>
      <c r="AC609">
        <v>0</v>
      </c>
      <c r="AD609">
        <v>0</v>
      </c>
    </row>
    <row r="610" spans="1:30" x14ac:dyDescent="0.25">
      <c r="A610" t="s">
        <v>1491</v>
      </c>
      <c r="B610" t="s">
        <v>78</v>
      </c>
      <c r="C610" t="s">
        <v>1614</v>
      </c>
      <c r="D610" t="s">
        <v>1498</v>
      </c>
      <c r="E610" t="s">
        <v>388</v>
      </c>
      <c r="F610" t="s">
        <v>1499</v>
      </c>
      <c r="G610" t="s">
        <v>1500</v>
      </c>
      <c r="H610" t="s">
        <v>1495</v>
      </c>
      <c r="I610" t="s">
        <v>1496</v>
      </c>
      <c r="J610">
        <v>1952.33</v>
      </c>
      <c r="K610">
        <v>1786.83</v>
      </c>
      <c r="L610">
        <v>165.5</v>
      </c>
      <c r="M610">
        <v>8.4770504999999996E-2</v>
      </c>
      <c r="N610">
        <v>30</v>
      </c>
      <c r="O610">
        <v>0.10502243172090739</v>
      </c>
      <c r="P610">
        <v>-1.5009837148905055E-4</v>
      </c>
      <c r="Q610">
        <v>306.8795993</v>
      </c>
      <c r="R610" t="s">
        <v>809</v>
      </c>
      <c r="T610" t="s">
        <v>1497</v>
      </c>
      <c r="U610">
        <v>0</v>
      </c>
      <c r="V610">
        <v>306.87959933143401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0</v>
      </c>
      <c r="AC610">
        <v>0</v>
      </c>
      <c r="AD610">
        <v>0</v>
      </c>
    </row>
    <row r="611" spans="1:30" x14ac:dyDescent="0.25">
      <c r="A611" t="s">
        <v>1491</v>
      </c>
      <c r="B611" t="s">
        <v>78</v>
      </c>
      <c r="C611" t="s">
        <v>1614</v>
      </c>
      <c r="E611" t="s">
        <v>388</v>
      </c>
      <c r="F611" t="s">
        <v>1493</v>
      </c>
      <c r="G611" t="s">
        <v>1501</v>
      </c>
      <c r="H611" t="s">
        <v>1495</v>
      </c>
      <c r="I611" t="s">
        <v>1496</v>
      </c>
      <c r="J611">
        <v>4176.43</v>
      </c>
      <c r="K611">
        <v>3953.69</v>
      </c>
      <c r="L611">
        <v>222.74</v>
      </c>
      <c r="M611">
        <v>5.3332630999999998E-2</v>
      </c>
      <c r="N611">
        <v>30</v>
      </c>
      <c r="O611">
        <v>0.14134559783392697</v>
      </c>
      <c r="P611">
        <v>-2.0201154843184964E-4</v>
      </c>
      <c r="Q611">
        <v>625.52261480000004</v>
      </c>
      <c r="R611" t="s">
        <v>809</v>
      </c>
      <c r="T611" t="s">
        <v>1497</v>
      </c>
      <c r="U611">
        <v>0</v>
      </c>
      <c r="V611">
        <v>625.52261482220001</v>
      </c>
      <c r="W611">
        <v>0</v>
      </c>
      <c r="X611">
        <v>0</v>
      </c>
      <c r="Y611">
        <v>0</v>
      </c>
      <c r="Z611">
        <v>0</v>
      </c>
      <c r="AA611">
        <v>0</v>
      </c>
      <c r="AB611">
        <v>0</v>
      </c>
      <c r="AC611">
        <v>0</v>
      </c>
      <c r="AD611">
        <v>0</v>
      </c>
    </row>
    <row r="612" spans="1:30" x14ac:dyDescent="0.25">
      <c r="A612" t="s">
        <v>1491</v>
      </c>
      <c r="B612" t="s">
        <v>78</v>
      </c>
      <c r="C612" t="s">
        <v>1614</v>
      </c>
      <c r="D612" t="s">
        <v>1498</v>
      </c>
      <c r="E612" t="s">
        <v>388</v>
      </c>
      <c r="F612" t="s">
        <v>1499</v>
      </c>
      <c r="G612" t="s">
        <v>1501</v>
      </c>
      <c r="H612" t="s">
        <v>1495</v>
      </c>
      <c r="I612" t="s">
        <v>1496</v>
      </c>
      <c r="J612">
        <v>4176.43</v>
      </c>
      <c r="K612">
        <v>3953.69</v>
      </c>
      <c r="L612">
        <v>222.74</v>
      </c>
      <c r="M612">
        <v>5.3332630999999998E-2</v>
      </c>
      <c r="N612">
        <v>30</v>
      </c>
      <c r="O612">
        <v>0.14134559783392697</v>
      </c>
      <c r="P612">
        <v>-2.0201154843184964E-4</v>
      </c>
      <c r="Q612">
        <v>625.52261480000004</v>
      </c>
      <c r="R612" t="s">
        <v>809</v>
      </c>
      <c r="T612" t="s">
        <v>1497</v>
      </c>
      <c r="U612">
        <v>0</v>
      </c>
      <c r="V612">
        <v>625.52261482220001</v>
      </c>
      <c r="W612">
        <v>0</v>
      </c>
      <c r="X612">
        <v>0</v>
      </c>
      <c r="Y612">
        <v>0</v>
      </c>
      <c r="Z612">
        <v>0</v>
      </c>
      <c r="AA612">
        <v>0</v>
      </c>
      <c r="AB612">
        <v>0</v>
      </c>
      <c r="AC612">
        <v>0</v>
      </c>
      <c r="AD612">
        <v>0</v>
      </c>
    </row>
    <row r="613" spans="1:30" x14ac:dyDescent="0.25">
      <c r="A613" t="s">
        <v>1491</v>
      </c>
      <c r="B613" t="s">
        <v>78</v>
      </c>
      <c r="C613" t="s">
        <v>1614</v>
      </c>
      <c r="E613" t="s">
        <v>388</v>
      </c>
      <c r="F613" t="s">
        <v>1493</v>
      </c>
      <c r="G613" t="s">
        <v>1494</v>
      </c>
      <c r="H613" t="s">
        <v>1495</v>
      </c>
      <c r="I613" t="s">
        <v>1496</v>
      </c>
      <c r="J613">
        <v>1329.63</v>
      </c>
      <c r="K613">
        <v>1070.3399999999999</v>
      </c>
      <c r="L613">
        <v>259.29000000000002</v>
      </c>
      <c r="M613">
        <v>0.195009138</v>
      </c>
      <c r="N613">
        <v>30</v>
      </c>
      <c r="O613">
        <v>0</v>
      </c>
      <c r="P613">
        <v>0.19883275279256157</v>
      </c>
      <c r="Q613">
        <v>610.43381599999998</v>
      </c>
      <c r="R613" t="s">
        <v>1502</v>
      </c>
      <c r="T613" t="s">
        <v>1503</v>
      </c>
      <c r="U613">
        <v>0</v>
      </c>
      <c r="V613">
        <v>610.43381600324904</v>
      </c>
      <c r="W613">
        <v>0</v>
      </c>
      <c r="X613">
        <v>0</v>
      </c>
      <c r="Y613">
        <v>0</v>
      </c>
      <c r="Z613">
        <v>0</v>
      </c>
      <c r="AA613">
        <v>0</v>
      </c>
      <c r="AB613">
        <v>0</v>
      </c>
      <c r="AC613">
        <v>0</v>
      </c>
      <c r="AD613">
        <v>0</v>
      </c>
    </row>
    <row r="614" spans="1:30" x14ac:dyDescent="0.25">
      <c r="A614" t="s">
        <v>1491</v>
      </c>
      <c r="B614" t="s">
        <v>78</v>
      </c>
      <c r="C614" t="s">
        <v>1614</v>
      </c>
      <c r="D614" t="s">
        <v>1498</v>
      </c>
      <c r="E614" t="s">
        <v>388</v>
      </c>
      <c r="F614" t="s">
        <v>1499</v>
      </c>
      <c r="G614" t="s">
        <v>1494</v>
      </c>
      <c r="H614" t="s">
        <v>1495</v>
      </c>
      <c r="I614" t="s">
        <v>1496</v>
      </c>
      <c r="J614">
        <v>1329.63</v>
      </c>
      <c r="K614">
        <v>1070.3399999999999</v>
      </c>
      <c r="L614">
        <v>259.29000000000002</v>
      </c>
      <c r="M614">
        <v>0.195009138</v>
      </c>
      <c r="N614">
        <v>30</v>
      </c>
      <c r="O614">
        <v>0</v>
      </c>
      <c r="P614">
        <v>0.19883275279256157</v>
      </c>
      <c r="Q614">
        <v>610.43381599999998</v>
      </c>
      <c r="R614" t="s">
        <v>1502</v>
      </c>
      <c r="T614" t="s">
        <v>1503</v>
      </c>
      <c r="U614">
        <v>0</v>
      </c>
      <c r="V614">
        <v>610.43381600324904</v>
      </c>
      <c r="W614">
        <v>0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  <c r="AD614">
        <v>0</v>
      </c>
    </row>
    <row r="615" spans="1:30" x14ac:dyDescent="0.25">
      <c r="A615" t="s">
        <v>1491</v>
      </c>
      <c r="B615" t="s">
        <v>78</v>
      </c>
      <c r="C615" t="s">
        <v>1614</v>
      </c>
      <c r="E615" t="s">
        <v>388</v>
      </c>
      <c r="F615" t="s">
        <v>1493</v>
      </c>
      <c r="G615" t="s">
        <v>1500</v>
      </c>
      <c r="H615" t="s">
        <v>1495</v>
      </c>
      <c r="I615" t="s">
        <v>1496</v>
      </c>
      <c r="J615">
        <v>945.69</v>
      </c>
      <c r="K615">
        <v>686.4</v>
      </c>
      <c r="L615">
        <v>259.29000000000002</v>
      </c>
      <c r="M615">
        <v>0.274180757</v>
      </c>
      <c r="N615">
        <v>30</v>
      </c>
      <c r="O615">
        <v>0</v>
      </c>
      <c r="P615">
        <v>0.19883275279256157</v>
      </c>
      <c r="Q615">
        <v>480.79040070000002</v>
      </c>
      <c r="R615" t="s">
        <v>1502</v>
      </c>
      <c r="T615" t="s">
        <v>1503</v>
      </c>
      <c r="U615">
        <v>0</v>
      </c>
      <c r="V615">
        <v>480.79040066856498</v>
      </c>
      <c r="W615">
        <v>0</v>
      </c>
      <c r="X615">
        <v>0</v>
      </c>
      <c r="Y615">
        <v>0</v>
      </c>
      <c r="Z615">
        <v>0</v>
      </c>
      <c r="AA615">
        <v>0</v>
      </c>
      <c r="AB615">
        <v>0</v>
      </c>
      <c r="AC615">
        <v>0</v>
      </c>
      <c r="AD615">
        <v>0</v>
      </c>
    </row>
    <row r="616" spans="1:30" x14ac:dyDescent="0.25">
      <c r="A616" t="s">
        <v>1491</v>
      </c>
      <c r="B616" t="s">
        <v>78</v>
      </c>
      <c r="C616" t="s">
        <v>1614</v>
      </c>
      <c r="D616" t="s">
        <v>1498</v>
      </c>
      <c r="E616" t="s">
        <v>388</v>
      </c>
      <c r="F616" t="s">
        <v>1499</v>
      </c>
      <c r="G616" t="s">
        <v>1500</v>
      </c>
      <c r="H616" t="s">
        <v>1495</v>
      </c>
      <c r="I616" t="s">
        <v>1496</v>
      </c>
      <c r="J616">
        <v>945.69</v>
      </c>
      <c r="K616">
        <v>686.4</v>
      </c>
      <c r="L616">
        <v>259.29000000000002</v>
      </c>
      <c r="M616">
        <v>0.274180757</v>
      </c>
      <c r="N616">
        <v>30</v>
      </c>
      <c r="O616">
        <v>0</v>
      </c>
      <c r="P616">
        <v>0.19883275279256157</v>
      </c>
      <c r="Q616">
        <v>480.79040070000002</v>
      </c>
      <c r="R616" t="s">
        <v>1502</v>
      </c>
      <c r="T616" t="s">
        <v>1503</v>
      </c>
      <c r="U616">
        <v>0</v>
      </c>
      <c r="V616">
        <v>480.79040066856498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  <c r="AD616">
        <v>0</v>
      </c>
    </row>
    <row r="617" spans="1:30" x14ac:dyDescent="0.25">
      <c r="A617" t="s">
        <v>1491</v>
      </c>
      <c r="B617" t="s">
        <v>78</v>
      </c>
      <c r="C617" t="s">
        <v>1614</v>
      </c>
      <c r="E617" t="s">
        <v>388</v>
      </c>
      <c r="F617" t="s">
        <v>1493</v>
      </c>
      <c r="G617" t="s">
        <v>1501</v>
      </c>
      <c r="H617" t="s">
        <v>1495</v>
      </c>
      <c r="I617" t="s">
        <v>1496</v>
      </c>
      <c r="J617">
        <v>2341.7399999999998</v>
      </c>
      <c r="K617">
        <v>2113.13</v>
      </c>
      <c r="L617">
        <v>228.61</v>
      </c>
      <c r="M617">
        <v>9.7623988999999994E-2</v>
      </c>
      <c r="N617">
        <v>30</v>
      </c>
      <c r="O617">
        <v>0</v>
      </c>
      <c r="P617">
        <v>0.17530624249260482</v>
      </c>
      <c r="Q617">
        <v>642.00738520000004</v>
      </c>
      <c r="R617" t="s">
        <v>1502</v>
      </c>
      <c r="T617" t="s">
        <v>1503</v>
      </c>
      <c r="U617">
        <v>0</v>
      </c>
      <c r="V617">
        <v>642.00738517779905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>
        <v>0</v>
      </c>
    </row>
    <row r="618" spans="1:30" x14ac:dyDescent="0.25">
      <c r="A618" t="s">
        <v>1491</v>
      </c>
      <c r="B618" t="s">
        <v>78</v>
      </c>
      <c r="C618" t="s">
        <v>1614</v>
      </c>
      <c r="D618" t="s">
        <v>1498</v>
      </c>
      <c r="E618" t="s">
        <v>388</v>
      </c>
      <c r="F618" t="s">
        <v>1499</v>
      </c>
      <c r="G618" t="s">
        <v>1501</v>
      </c>
      <c r="H618" t="s">
        <v>1495</v>
      </c>
      <c r="I618" t="s">
        <v>1496</v>
      </c>
      <c r="J618">
        <v>2341.7399999999998</v>
      </c>
      <c r="K618">
        <v>2113.13</v>
      </c>
      <c r="L618">
        <v>228.61</v>
      </c>
      <c r="M618">
        <v>9.7623988999999994E-2</v>
      </c>
      <c r="N618">
        <v>30</v>
      </c>
      <c r="O618">
        <v>0</v>
      </c>
      <c r="P618">
        <v>0.17530624249260482</v>
      </c>
      <c r="Q618">
        <v>642.00738520000004</v>
      </c>
      <c r="R618" t="s">
        <v>1502</v>
      </c>
      <c r="T618" t="s">
        <v>1503</v>
      </c>
      <c r="U618">
        <v>0</v>
      </c>
      <c r="V618">
        <v>642.00738517779905</v>
      </c>
      <c r="W618">
        <v>0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  <c r="AD618">
        <v>0</v>
      </c>
    </row>
    <row r="619" spans="1:30" x14ac:dyDescent="0.25">
      <c r="A619" t="s">
        <v>1491</v>
      </c>
      <c r="B619" t="s">
        <v>80</v>
      </c>
      <c r="C619" t="s">
        <v>1644</v>
      </c>
      <c r="E619" t="s">
        <v>388</v>
      </c>
      <c r="F619" t="s">
        <v>1493</v>
      </c>
      <c r="G619" t="s">
        <v>1494</v>
      </c>
      <c r="H619" t="s">
        <v>1495</v>
      </c>
      <c r="I619" t="s">
        <v>1496</v>
      </c>
      <c r="J619">
        <v>6398.59</v>
      </c>
      <c r="K619">
        <v>4362.45</v>
      </c>
      <c r="L619">
        <v>2036.14</v>
      </c>
      <c r="M619">
        <v>0.31821698199999998</v>
      </c>
      <c r="N619">
        <v>30</v>
      </c>
      <c r="O619">
        <v>1.2920868527142502</v>
      </c>
      <c r="P619">
        <v>-1.8466543693275853E-3</v>
      </c>
      <c r="Q619">
        <v>943.15067250000004</v>
      </c>
      <c r="R619" t="s">
        <v>809</v>
      </c>
      <c r="T619" t="s">
        <v>1497</v>
      </c>
      <c r="U619">
        <v>0</v>
      </c>
      <c r="V619">
        <v>943.15067251354196</v>
      </c>
      <c r="W619">
        <v>0</v>
      </c>
      <c r="X619">
        <v>0</v>
      </c>
      <c r="Y619">
        <v>0</v>
      </c>
      <c r="Z619">
        <v>151.29708704904735</v>
      </c>
      <c r="AA619">
        <v>0</v>
      </c>
      <c r="AB619">
        <v>0</v>
      </c>
      <c r="AC619">
        <v>600</v>
      </c>
      <c r="AD619">
        <v>151.29708704904735</v>
      </c>
    </row>
    <row r="620" spans="1:30" x14ac:dyDescent="0.25">
      <c r="A620" t="s">
        <v>1491</v>
      </c>
      <c r="B620" t="s">
        <v>80</v>
      </c>
      <c r="C620" t="s">
        <v>1644</v>
      </c>
      <c r="D620" t="s">
        <v>1498</v>
      </c>
      <c r="E620" t="s">
        <v>388</v>
      </c>
      <c r="F620" t="s">
        <v>1499</v>
      </c>
      <c r="G620" t="s">
        <v>1494</v>
      </c>
      <c r="H620" t="s">
        <v>1495</v>
      </c>
      <c r="I620" t="s">
        <v>1496</v>
      </c>
      <c r="J620">
        <v>6398.59</v>
      </c>
      <c r="K620">
        <v>4362.45</v>
      </c>
      <c r="L620">
        <v>2036.14</v>
      </c>
      <c r="M620">
        <v>0.31821698199999998</v>
      </c>
      <c r="N620">
        <v>30</v>
      </c>
      <c r="O620">
        <v>1.2920868527142502</v>
      </c>
      <c r="P620">
        <v>-1.8466543693275853E-3</v>
      </c>
      <c r="Q620">
        <v>943.15067250000004</v>
      </c>
      <c r="R620" t="s">
        <v>809</v>
      </c>
      <c r="T620" t="s">
        <v>1497</v>
      </c>
      <c r="U620">
        <v>0</v>
      </c>
      <c r="V620">
        <v>943.15067251354196</v>
      </c>
      <c r="W620">
        <v>0</v>
      </c>
      <c r="X620">
        <v>0</v>
      </c>
      <c r="Y620">
        <v>0</v>
      </c>
      <c r="Z620">
        <v>151.29708704904735</v>
      </c>
      <c r="AA620">
        <v>0</v>
      </c>
      <c r="AB620">
        <v>0</v>
      </c>
      <c r="AC620">
        <v>600</v>
      </c>
      <c r="AD620">
        <v>0</v>
      </c>
    </row>
    <row r="621" spans="1:30" x14ac:dyDescent="0.25">
      <c r="A621" t="s">
        <v>1491</v>
      </c>
      <c r="B621" t="s">
        <v>80</v>
      </c>
      <c r="C621" t="s">
        <v>1644</v>
      </c>
      <c r="E621" t="s">
        <v>388</v>
      </c>
      <c r="F621" t="s">
        <v>1493</v>
      </c>
      <c r="G621" t="s">
        <v>1500</v>
      </c>
      <c r="H621" t="s">
        <v>1495</v>
      </c>
      <c r="I621" t="s">
        <v>1496</v>
      </c>
      <c r="J621">
        <v>5357.37</v>
      </c>
      <c r="K621">
        <v>3630.52</v>
      </c>
      <c r="L621">
        <v>1726.85</v>
      </c>
      <c r="M621">
        <v>0.32233166600000002</v>
      </c>
      <c r="N621">
        <v>30</v>
      </c>
      <c r="O621">
        <v>1.095818647838362</v>
      </c>
      <c r="P621">
        <v>-1.5661472677091655E-3</v>
      </c>
      <c r="Q621">
        <v>711.23773670000003</v>
      </c>
      <c r="R621" t="s">
        <v>809</v>
      </c>
      <c r="T621" t="s">
        <v>1497</v>
      </c>
      <c r="U621">
        <v>0</v>
      </c>
      <c r="V621">
        <v>711.23773666793204</v>
      </c>
      <c r="W621">
        <v>0</v>
      </c>
      <c r="X621">
        <v>0</v>
      </c>
      <c r="Y621">
        <v>0</v>
      </c>
      <c r="Z621">
        <v>114.09438692381408</v>
      </c>
      <c r="AA621">
        <v>0</v>
      </c>
      <c r="AB621">
        <v>0</v>
      </c>
      <c r="AC621">
        <v>600</v>
      </c>
      <c r="AD621">
        <v>114.09438692381408</v>
      </c>
    </row>
    <row r="622" spans="1:30" x14ac:dyDescent="0.25">
      <c r="A622" t="s">
        <v>1491</v>
      </c>
      <c r="B622" t="s">
        <v>80</v>
      </c>
      <c r="C622" t="s">
        <v>1644</v>
      </c>
      <c r="D622" t="s">
        <v>1498</v>
      </c>
      <c r="E622" t="s">
        <v>388</v>
      </c>
      <c r="F622" t="s">
        <v>1499</v>
      </c>
      <c r="G622" t="s">
        <v>1500</v>
      </c>
      <c r="H622" t="s">
        <v>1495</v>
      </c>
      <c r="I622" t="s">
        <v>1496</v>
      </c>
      <c r="J622">
        <v>5357.37</v>
      </c>
      <c r="K622">
        <v>3630.52</v>
      </c>
      <c r="L622">
        <v>1726.85</v>
      </c>
      <c r="M622">
        <v>0.32233166600000002</v>
      </c>
      <c r="N622">
        <v>30</v>
      </c>
      <c r="O622">
        <v>1.095818647838362</v>
      </c>
      <c r="P622">
        <v>-1.5661472677091655E-3</v>
      </c>
      <c r="Q622">
        <v>711.23773670000003</v>
      </c>
      <c r="R622" t="s">
        <v>809</v>
      </c>
      <c r="T622" t="s">
        <v>1497</v>
      </c>
      <c r="U622">
        <v>0</v>
      </c>
      <c r="V622">
        <v>711.23773666793204</v>
      </c>
      <c r="W622">
        <v>0</v>
      </c>
      <c r="X622">
        <v>0</v>
      </c>
      <c r="Y622">
        <v>0</v>
      </c>
      <c r="Z622">
        <v>114.09438692381408</v>
      </c>
      <c r="AA622">
        <v>0</v>
      </c>
      <c r="AB622">
        <v>0</v>
      </c>
      <c r="AC622">
        <v>600</v>
      </c>
      <c r="AD622">
        <v>0</v>
      </c>
    </row>
    <row r="623" spans="1:30" x14ac:dyDescent="0.25">
      <c r="A623" t="s">
        <v>1491</v>
      </c>
      <c r="B623" t="s">
        <v>80</v>
      </c>
      <c r="C623" t="s">
        <v>1644</v>
      </c>
      <c r="E623" t="s">
        <v>388</v>
      </c>
      <c r="F623" t="s">
        <v>1493</v>
      </c>
      <c r="G623" t="s">
        <v>1501</v>
      </c>
      <c r="H623" t="s">
        <v>1495</v>
      </c>
      <c r="I623" t="s">
        <v>1496</v>
      </c>
      <c r="J623">
        <v>10319.459999999999</v>
      </c>
      <c r="K623">
        <v>7520.51</v>
      </c>
      <c r="L623">
        <v>2798.95</v>
      </c>
      <c r="M623">
        <v>0.27123027799999999</v>
      </c>
      <c r="N623">
        <v>30</v>
      </c>
      <c r="O623">
        <v>1.7761482493367597</v>
      </c>
      <c r="P623">
        <v>-2.5384763557660299E-3</v>
      </c>
      <c r="Q623">
        <v>1128.370821</v>
      </c>
      <c r="R623" t="s">
        <v>809</v>
      </c>
      <c r="T623" t="s">
        <v>1497</v>
      </c>
      <c r="U623">
        <v>0</v>
      </c>
      <c r="V623">
        <v>1128.3708206290701</v>
      </c>
      <c r="W623">
        <v>0</v>
      </c>
      <c r="X623">
        <v>0</v>
      </c>
      <c r="Y623">
        <v>0</v>
      </c>
      <c r="Z623">
        <v>181.00948580924666</v>
      </c>
      <c r="AA623">
        <v>0</v>
      </c>
      <c r="AB623">
        <v>0</v>
      </c>
      <c r="AC623">
        <v>600</v>
      </c>
      <c r="AD623">
        <v>181.00948580924666</v>
      </c>
    </row>
    <row r="624" spans="1:30" x14ac:dyDescent="0.25">
      <c r="A624" t="s">
        <v>1491</v>
      </c>
      <c r="B624" t="s">
        <v>80</v>
      </c>
      <c r="C624" t="s">
        <v>1644</v>
      </c>
      <c r="D624" t="s">
        <v>1498</v>
      </c>
      <c r="E624" t="s">
        <v>388</v>
      </c>
      <c r="F624" t="s">
        <v>1499</v>
      </c>
      <c r="G624" t="s">
        <v>1501</v>
      </c>
      <c r="H624" t="s">
        <v>1495</v>
      </c>
      <c r="I624" t="s">
        <v>1496</v>
      </c>
      <c r="J624">
        <v>10319.459999999999</v>
      </c>
      <c r="K624">
        <v>7520.51</v>
      </c>
      <c r="L624">
        <v>2798.95</v>
      </c>
      <c r="M624">
        <v>0.27123027799999999</v>
      </c>
      <c r="N624">
        <v>30</v>
      </c>
      <c r="O624">
        <v>1.7761482493367597</v>
      </c>
      <c r="P624">
        <v>-2.5384763557660299E-3</v>
      </c>
      <c r="Q624">
        <v>1128.370821</v>
      </c>
      <c r="R624" t="s">
        <v>809</v>
      </c>
      <c r="T624" t="s">
        <v>1497</v>
      </c>
      <c r="U624">
        <v>0</v>
      </c>
      <c r="V624">
        <v>1128.3708206290701</v>
      </c>
      <c r="W624">
        <v>0</v>
      </c>
      <c r="X624">
        <v>0</v>
      </c>
      <c r="Y624">
        <v>0</v>
      </c>
      <c r="Z624">
        <v>181.00948580924666</v>
      </c>
      <c r="AA624">
        <v>0</v>
      </c>
      <c r="AB624">
        <v>0</v>
      </c>
      <c r="AC624">
        <v>600</v>
      </c>
      <c r="AD624">
        <v>0</v>
      </c>
    </row>
    <row r="625" spans="1:30" x14ac:dyDescent="0.25">
      <c r="A625" t="s">
        <v>1491</v>
      </c>
      <c r="B625" t="s">
        <v>80</v>
      </c>
      <c r="C625" t="s">
        <v>1644</v>
      </c>
      <c r="E625" t="s">
        <v>388</v>
      </c>
      <c r="F625" t="s">
        <v>1493</v>
      </c>
      <c r="G625" t="s">
        <v>1494</v>
      </c>
      <c r="H625" t="s">
        <v>1495</v>
      </c>
      <c r="I625" t="s">
        <v>1496</v>
      </c>
      <c r="J625">
        <v>152.41</v>
      </c>
      <c r="K625">
        <v>17.59</v>
      </c>
      <c r="L625">
        <v>134.82</v>
      </c>
      <c r="M625">
        <v>0.88458762499999999</v>
      </c>
      <c r="N625">
        <v>30</v>
      </c>
      <c r="O625">
        <v>0</v>
      </c>
      <c r="P625">
        <v>0.10338474962973176</v>
      </c>
      <c r="Q625">
        <v>62.449327490000002</v>
      </c>
      <c r="R625" t="s">
        <v>1502</v>
      </c>
      <c r="T625" t="s">
        <v>1503</v>
      </c>
      <c r="U625">
        <v>0</v>
      </c>
      <c r="V625">
        <v>62.449327486457499</v>
      </c>
      <c r="W625">
        <v>0</v>
      </c>
      <c r="X625">
        <v>0</v>
      </c>
      <c r="Y625">
        <v>0</v>
      </c>
      <c r="Z625">
        <v>10.017912950952557</v>
      </c>
      <c r="AA625">
        <v>0</v>
      </c>
      <c r="AB625">
        <v>0</v>
      </c>
      <c r="AC625">
        <v>600</v>
      </c>
      <c r="AD625">
        <v>10.017912950952557</v>
      </c>
    </row>
    <row r="626" spans="1:30" x14ac:dyDescent="0.25">
      <c r="A626" t="s">
        <v>1491</v>
      </c>
      <c r="B626" t="s">
        <v>80</v>
      </c>
      <c r="C626" t="s">
        <v>1644</v>
      </c>
      <c r="D626" t="s">
        <v>1498</v>
      </c>
      <c r="E626" t="s">
        <v>388</v>
      </c>
      <c r="F626" t="s">
        <v>1499</v>
      </c>
      <c r="G626" t="s">
        <v>1494</v>
      </c>
      <c r="H626" t="s">
        <v>1495</v>
      </c>
      <c r="I626" t="s">
        <v>1496</v>
      </c>
      <c r="J626">
        <v>152.41</v>
      </c>
      <c r="K626">
        <v>17.59</v>
      </c>
      <c r="L626">
        <v>134.82</v>
      </c>
      <c r="M626">
        <v>0.88458762499999999</v>
      </c>
      <c r="N626">
        <v>30</v>
      </c>
      <c r="O626">
        <v>0</v>
      </c>
      <c r="P626">
        <v>0.10338474962973176</v>
      </c>
      <c r="Q626">
        <v>62.449327490000002</v>
      </c>
      <c r="R626" t="s">
        <v>1502</v>
      </c>
      <c r="T626" t="s">
        <v>1503</v>
      </c>
      <c r="U626">
        <v>0</v>
      </c>
      <c r="V626">
        <v>62.449327486457499</v>
      </c>
      <c r="W626">
        <v>0</v>
      </c>
      <c r="X626">
        <v>0</v>
      </c>
      <c r="Y626">
        <v>0</v>
      </c>
      <c r="Z626">
        <v>10.017912950952557</v>
      </c>
      <c r="AA626">
        <v>0</v>
      </c>
      <c r="AB626">
        <v>0</v>
      </c>
      <c r="AC626">
        <v>600</v>
      </c>
      <c r="AD626">
        <v>0</v>
      </c>
    </row>
    <row r="627" spans="1:30" x14ac:dyDescent="0.25">
      <c r="A627" t="s">
        <v>1491</v>
      </c>
      <c r="B627" t="s">
        <v>80</v>
      </c>
      <c r="C627" t="s">
        <v>1644</v>
      </c>
      <c r="E627" t="s">
        <v>388</v>
      </c>
      <c r="F627" t="s">
        <v>1493</v>
      </c>
      <c r="G627" t="s">
        <v>1500</v>
      </c>
      <c r="H627" t="s">
        <v>1495</v>
      </c>
      <c r="I627" t="s">
        <v>1496</v>
      </c>
      <c r="J627">
        <v>119.38</v>
      </c>
      <c r="K627">
        <v>2.93</v>
      </c>
      <c r="L627">
        <v>116.45</v>
      </c>
      <c r="M627">
        <v>0.97545652500000002</v>
      </c>
      <c r="N627">
        <v>30</v>
      </c>
      <c r="O627">
        <v>0</v>
      </c>
      <c r="P627">
        <v>8.9297983195240058E-2</v>
      </c>
      <c r="Q627">
        <v>47.962263329999999</v>
      </c>
      <c r="R627" t="s">
        <v>1502</v>
      </c>
      <c r="T627" t="s">
        <v>1503</v>
      </c>
      <c r="U627">
        <v>0</v>
      </c>
      <c r="V627">
        <v>47.962263332067401</v>
      </c>
      <c r="W627">
        <v>0</v>
      </c>
      <c r="X627">
        <v>0</v>
      </c>
      <c r="Y627">
        <v>0</v>
      </c>
      <c r="Z627">
        <v>7.6939464095191452</v>
      </c>
      <c r="AA627">
        <v>0</v>
      </c>
      <c r="AB627">
        <v>0</v>
      </c>
      <c r="AC627">
        <v>600</v>
      </c>
      <c r="AD627">
        <v>7.6939464095191452</v>
      </c>
    </row>
    <row r="628" spans="1:30" x14ac:dyDescent="0.25">
      <c r="A628" t="s">
        <v>1491</v>
      </c>
      <c r="B628" t="s">
        <v>80</v>
      </c>
      <c r="C628" t="s">
        <v>1644</v>
      </c>
      <c r="D628" t="s">
        <v>1498</v>
      </c>
      <c r="E628" t="s">
        <v>388</v>
      </c>
      <c r="F628" t="s">
        <v>1499</v>
      </c>
      <c r="G628" t="s">
        <v>1500</v>
      </c>
      <c r="H628" t="s">
        <v>1495</v>
      </c>
      <c r="I628" t="s">
        <v>1496</v>
      </c>
      <c r="J628">
        <v>119.38</v>
      </c>
      <c r="K628">
        <v>2.93</v>
      </c>
      <c r="L628">
        <v>116.45</v>
      </c>
      <c r="M628">
        <v>0.97545652500000002</v>
      </c>
      <c r="N628">
        <v>30</v>
      </c>
      <c r="O628">
        <v>0</v>
      </c>
      <c r="P628">
        <v>8.9297983195240058E-2</v>
      </c>
      <c r="Q628">
        <v>47.962263329999999</v>
      </c>
      <c r="R628" t="s">
        <v>1502</v>
      </c>
      <c r="T628" t="s">
        <v>1503</v>
      </c>
      <c r="U628">
        <v>0</v>
      </c>
      <c r="V628">
        <v>47.962263332067401</v>
      </c>
      <c r="W628">
        <v>0</v>
      </c>
      <c r="X628">
        <v>0</v>
      </c>
      <c r="Y628">
        <v>0</v>
      </c>
      <c r="Z628">
        <v>7.6939464095191452</v>
      </c>
      <c r="AA628">
        <v>0</v>
      </c>
      <c r="AB628">
        <v>0</v>
      </c>
      <c r="AC628">
        <v>600</v>
      </c>
      <c r="AD628">
        <v>0</v>
      </c>
    </row>
    <row r="629" spans="1:30" x14ac:dyDescent="0.25">
      <c r="A629" t="s">
        <v>1491</v>
      </c>
      <c r="B629" t="s">
        <v>80</v>
      </c>
      <c r="C629" t="s">
        <v>1644</v>
      </c>
      <c r="E629" t="s">
        <v>388</v>
      </c>
      <c r="F629" t="s">
        <v>1493</v>
      </c>
      <c r="G629" t="s">
        <v>1501</v>
      </c>
      <c r="H629" t="s">
        <v>1495</v>
      </c>
      <c r="I629" t="s">
        <v>1496</v>
      </c>
      <c r="J629">
        <v>296.01</v>
      </c>
      <c r="K629">
        <v>64.48</v>
      </c>
      <c r="L629">
        <v>231.53</v>
      </c>
      <c r="M629">
        <v>0.78216952100000003</v>
      </c>
      <c r="N629">
        <v>30</v>
      </c>
      <c r="O629">
        <v>0</v>
      </c>
      <c r="P629">
        <v>0.17754540188230081</v>
      </c>
      <c r="Q629">
        <v>93.339179369999997</v>
      </c>
      <c r="R629" t="s">
        <v>1502</v>
      </c>
      <c r="T629" t="s">
        <v>1503</v>
      </c>
      <c r="U629">
        <v>0</v>
      </c>
      <c r="V629">
        <v>93.339179370924697</v>
      </c>
      <c r="W629">
        <v>0</v>
      </c>
      <c r="X629">
        <v>0</v>
      </c>
      <c r="Y629">
        <v>0</v>
      </c>
      <c r="Z629">
        <v>14.973160024085836</v>
      </c>
      <c r="AA629">
        <v>0</v>
      </c>
      <c r="AB629">
        <v>0</v>
      </c>
      <c r="AC629">
        <v>600</v>
      </c>
      <c r="AD629">
        <v>14.973160024085836</v>
      </c>
    </row>
    <row r="630" spans="1:30" x14ac:dyDescent="0.25">
      <c r="A630" t="s">
        <v>1491</v>
      </c>
      <c r="B630" t="s">
        <v>80</v>
      </c>
      <c r="C630" t="s">
        <v>1644</v>
      </c>
      <c r="D630" t="s">
        <v>1498</v>
      </c>
      <c r="E630" t="s">
        <v>388</v>
      </c>
      <c r="F630" t="s">
        <v>1499</v>
      </c>
      <c r="G630" t="s">
        <v>1501</v>
      </c>
      <c r="H630" t="s">
        <v>1495</v>
      </c>
      <c r="I630" t="s">
        <v>1496</v>
      </c>
      <c r="J630">
        <v>296.01</v>
      </c>
      <c r="K630">
        <v>64.48</v>
      </c>
      <c r="L630">
        <v>231.53</v>
      </c>
      <c r="M630">
        <v>0.78216952100000003</v>
      </c>
      <c r="N630">
        <v>30</v>
      </c>
      <c r="O630">
        <v>0</v>
      </c>
      <c r="P630">
        <v>0.17754540188230081</v>
      </c>
      <c r="Q630">
        <v>93.339179369999997</v>
      </c>
      <c r="R630" t="s">
        <v>1502</v>
      </c>
      <c r="T630" t="s">
        <v>1503</v>
      </c>
      <c r="U630">
        <v>0</v>
      </c>
      <c r="V630">
        <v>93.339179370924697</v>
      </c>
      <c r="W630">
        <v>0</v>
      </c>
      <c r="X630">
        <v>0</v>
      </c>
      <c r="Y630">
        <v>0</v>
      </c>
      <c r="Z630">
        <v>14.973160024085836</v>
      </c>
      <c r="AA630">
        <v>0</v>
      </c>
      <c r="AB630">
        <v>0</v>
      </c>
      <c r="AC630">
        <v>600</v>
      </c>
      <c r="AD630">
        <v>0</v>
      </c>
    </row>
    <row r="631" spans="1:30" x14ac:dyDescent="0.25">
      <c r="A631" t="s">
        <v>1491</v>
      </c>
      <c r="B631" t="s">
        <v>81</v>
      </c>
      <c r="C631" t="s">
        <v>1645</v>
      </c>
      <c r="E631" t="s">
        <v>388</v>
      </c>
      <c r="F631" t="s">
        <v>1493</v>
      </c>
      <c r="G631" t="s">
        <v>1494</v>
      </c>
      <c r="H631" t="s">
        <v>1495</v>
      </c>
      <c r="I631" t="s">
        <v>1496</v>
      </c>
      <c r="J631">
        <v>3863.23</v>
      </c>
      <c r="K631">
        <v>2199.3000000000002</v>
      </c>
      <c r="L631">
        <v>1663.93</v>
      </c>
      <c r="M631">
        <v>0.430709536</v>
      </c>
      <c r="N631">
        <v>30</v>
      </c>
      <c r="O631">
        <v>1.0558910864856159</v>
      </c>
      <c r="P631">
        <v>-1.5090826783793103E-3</v>
      </c>
      <c r="Q631">
        <v>685.58769129999996</v>
      </c>
      <c r="R631" t="s">
        <v>809</v>
      </c>
      <c r="T631" t="s">
        <v>1497</v>
      </c>
      <c r="U631">
        <v>0</v>
      </c>
      <c r="V631">
        <v>685.58769131394604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0</v>
      </c>
      <c r="AD631">
        <v>0</v>
      </c>
    </row>
    <row r="632" spans="1:30" x14ac:dyDescent="0.25">
      <c r="A632" t="s">
        <v>1491</v>
      </c>
      <c r="B632" t="s">
        <v>81</v>
      </c>
      <c r="C632" t="s">
        <v>1645</v>
      </c>
      <c r="D632" t="s">
        <v>1498</v>
      </c>
      <c r="E632" t="s">
        <v>388</v>
      </c>
      <c r="F632" t="s">
        <v>1499</v>
      </c>
      <c r="G632" t="s">
        <v>1494</v>
      </c>
      <c r="H632" t="s">
        <v>1495</v>
      </c>
      <c r="I632" t="s">
        <v>1496</v>
      </c>
      <c r="J632">
        <v>3863.23</v>
      </c>
      <c r="K632">
        <v>2199.3000000000002</v>
      </c>
      <c r="L632">
        <v>1663.93</v>
      </c>
      <c r="M632">
        <v>0.430709536</v>
      </c>
      <c r="N632">
        <v>30</v>
      </c>
      <c r="O632">
        <v>1.0558910864856159</v>
      </c>
      <c r="P632">
        <v>-1.5090826783793103E-3</v>
      </c>
      <c r="Q632">
        <v>685.58769129999996</v>
      </c>
      <c r="R632" t="s">
        <v>809</v>
      </c>
      <c r="T632" t="s">
        <v>1497</v>
      </c>
      <c r="U632">
        <v>0</v>
      </c>
      <c r="V632">
        <v>685.58769131394604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0</v>
      </c>
      <c r="AD632">
        <v>0</v>
      </c>
    </row>
    <row r="633" spans="1:30" x14ac:dyDescent="0.25">
      <c r="A633" t="s">
        <v>1491</v>
      </c>
      <c r="B633" t="s">
        <v>81</v>
      </c>
      <c r="C633" t="s">
        <v>1645</v>
      </c>
      <c r="E633" t="s">
        <v>388</v>
      </c>
      <c r="F633" t="s">
        <v>1493</v>
      </c>
      <c r="G633" t="s">
        <v>1500</v>
      </c>
      <c r="H633" t="s">
        <v>1495</v>
      </c>
      <c r="I633" t="s">
        <v>1496</v>
      </c>
      <c r="J633">
        <v>3161.98</v>
      </c>
      <c r="K633">
        <v>1786.83</v>
      </c>
      <c r="L633">
        <v>1375.15</v>
      </c>
      <c r="M633">
        <v>0.434901549</v>
      </c>
      <c r="N633">
        <v>30</v>
      </c>
      <c r="O633">
        <v>0.87263804822360003</v>
      </c>
      <c r="P633">
        <v>-1.2471768915599266E-3</v>
      </c>
      <c r="Q633">
        <v>494.6388627</v>
      </c>
      <c r="R633" t="s">
        <v>809</v>
      </c>
      <c r="T633" t="s">
        <v>1497</v>
      </c>
      <c r="U633">
        <v>0</v>
      </c>
      <c r="V633">
        <v>494.63886269132502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  <c r="AD633">
        <v>0</v>
      </c>
    </row>
    <row r="634" spans="1:30" x14ac:dyDescent="0.25">
      <c r="A634" t="s">
        <v>1491</v>
      </c>
      <c r="B634" t="s">
        <v>81</v>
      </c>
      <c r="C634" t="s">
        <v>1645</v>
      </c>
      <c r="D634" t="s">
        <v>1498</v>
      </c>
      <c r="E634" t="s">
        <v>388</v>
      </c>
      <c r="F634" t="s">
        <v>1499</v>
      </c>
      <c r="G634" t="s">
        <v>1500</v>
      </c>
      <c r="H634" t="s">
        <v>1495</v>
      </c>
      <c r="I634" t="s">
        <v>1496</v>
      </c>
      <c r="J634">
        <v>3161.98</v>
      </c>
      <c r="K634">
        <v>1786.83</v>
      </c>
      <c r="L634">
        <v>1375.15</v>
      </c>
      <c r="M634">
        <v>0.434901549</v>
      </c>
      <c r="N634">
        <v>30</v>
      </c>
      <c r="O634">
        <v>0.87263804822360003</v>
      </c>
      <c r="P634">
        <v>-1.2471768915599266E-3</v>
      </c>
      <c r="Q634">
        <v>494.6388627</v>
      </c>
      <c r="R634" t="s">
        <v>809</v>
      </c>
      <c r="T634" t="s">
        <v>1497</v>
      </c>
      <c r="U634">
        <v>0</v>
      </c>
      <c r="V634">
        <v>494.63886269132502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  <c r="AD634">
        <v>0</v>
      </c>
    </row>
    <row r="635" spans="1:30" x14ac:dyDescent="0.25">
      <c r="A635" t="s">
        <v>1491</v>
      </c>
      <c r="B635" t="s">
        <v>81</v>
      </c>
      <c r="C635" t="s">
        <v>1645</v>
      </c>
      <c r="E635" t="s">
        <v>388</v>
      </c>
      <c r="F635" t="s">
        <v>1493</v>
      </c>
      <c r="G635" t="s">
        <v>1501</v>
      </c>
      <c r="H635" t="s">
        <v>1495</v>
      </c>
      <c r="I635" t="s">
        <v>1496</v>
      </c>
      <c r="J635">
        <v>6292.5</v>
      </c>
      <c r="K635">
        <v>3953.69</v>
      </c>
      <c r="L635">
        <v>2338.81</v>
      </c>
      <c r="M635">
        <v>0.37168216100000001</v>
      </c>
      <c r="N635">
        <v>30</v>
      </c>
      <c r="O635">
        <v>1.4841541603213015</v>
      </c>
      <c r="P635">
        <v>-2.1211575360864428E-3</v>
      </c>
      <c r="Q635">
        <v>804.55572240000004</v>
      </c>
      <c r="R635" t="s">
        <v>809</v>
      </c>
      <c r="T635" t="s">
        <v>1497</v>
      </c>
      <c r="U635">
        <v>0</v>
      </c>
      <c r="V635">
        <v>804.55572241582604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  <c r="AD635">
        <v>0</v>
      </c>
    </row>
    <row r="636" spans="1:30" x14ac:dyDescent="0.25">
      <c r="A636" t="s">
        <v>1491</v>
      </c>
      <c r="B636" t="s">
        <v>81</v>
      </c>
      <c r="C636" t="s">
        <v>1645</v>
      </c>
      <c r="D636" t="s">
        <v>1498</v>
      </c>
      <c r="E636" t="s">
        <v>388</v>
      </c>
      <c r="F636" t="s">
        <v>1499</v>
      </c>
      <c r="G636" t="s">
        <v>1501</v>
      </c>
      <c r="H636" t="s">
        <v>1495</v>
      </c>
      <c r="I636" t="s">
        <v>1496</v>
      </c>
      <c r="J636">
        <v>6292.5</v>
      </c>
      <c r="K636">
        <v>3953.69</v>
      </c>
      <c r="L636">
        <v>2338.81</v>
      </c>
      <c r="M636">
        <v>0.37168216100000001</v>
      </c>
      <c r="N636">
        <v>30</v>
      </c>
      <c r="O636">
        <v>1.4841541603213015</v>
      </c>
      <c r="P636">
        <v>-2.1211575360864428E-3</v>
      </c>
      <c r="Q636">
        <v>804.55572240000004</v>
      </c>
      <c r="R636" t="s">
        <v>809</v>
      </c>
      <c r="T636" t="s">
        <v>1497</v>
      </c>
      <c r="U636">
        <v>0</v>
      </c>
      <c r="V636">
        <v>804.55572241582604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0</v>
      </c>
      <c r="AC636">
        <v>0</v>
      </c>
      <c r="AD636">
        <v>0</v>
      </c>
    </row>
    <row r="637" spans="1:30" x14ac:dyDescent="0.25">
      <c r="A637" t="s">
        <v>1491</v>
      </c>
      <c r="B637" t="s">
        <v>81</v>
      </c>
      <c r="C637" t="s">
        <v>1645</v>
      </c>
      <c r="E637" t="s">
        <v>388</v>
      </c>
      <c r="F637" t="s">
        <v>1493</v>
      </c>
      <c r="G637" t="s">
        <v>1494</v>
      </c>
      <c r="H637" t="s">
        <v>1495</v>
      </c>
      <c r="I637" t="s">
        <v>1496</v>
      </c>
      <c r="J637">
        <v>2518.1799999999998</v>
      </c>
      <c r="K637">
        <v>1070.3399999999999</v>
      </c>
      <c r="L637">
        <v>1447.84</v>
      </c>
      <c r="M637">
        <v>0.57495492800000003</v>
      </c>
      <c r="N637">
        <v>30</v>
      </c>
      <c r="O637">
        <v>0</v>
      </c>
      <c r="P637">
        <v>1.1102549762936569</v>
      </c>
      <c r="Q637">
        <v>596.55230870000003</v>
      </c>
      <c r="R637" t="s">
        <v>1502</v>
      </c>
      <c r="T637" t="s">
        <v>1503</v>
      </c>
      <c r="U637">
        <v>0</v>
      </c>
      <c r="V637">
        <v>596.55230868605304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  <c r="AD637">
        <v>0</v>
      </c>
    </row>
    <row r="638" spans="1:30" x14ac:dyDescent="0.25">
      <c r="A638" t="s">
        <v>1491</v>
      </c>
      <c r="B638" t="s">
        <v>81</v>
      </c>
      <c r="C638" t="s">
        <v>1645</v>
      </c>
      <c r="D638" t="s">
        <v>1498</v>
      </c>
      <c r="E638" t="s">
        <v>388</v>
      </c>
      <c r="F638" t="s">
        <v>1499</v>
      </c>
      <c r="G638" t="s">
        <v>1494</v>
      </c>
      <c r="H638" t="s">
        <v>1495</v>
      </c>
      <c r="I638" t="s">
        <v>1496</v>
      </c>
      <c r="J638">
        <v>2518.1799999999998</v>
      </c>
      <c r="K638">
        <v>1070.3399999999999</v>
      </c>
      <c r="L638">
        <v>1447.84</v>
      </c>
      <c r="M638">
        <v>0.57495492800000003</v>
      </c>
      <c r="N638">
        <v>30</v>
      </c>
      <c r="O638">
        <v>0</v>
      </c>
      <c r="P638">
        <v>1.1102549762936569</v>
      </c>
      <c r="Q638">
        <v>596.55230870000003</v>
      </c>
      <c r="R638" t="s">
        <v>1502</v>
      </c>
      <c r="T638" t="s">
        <v>1503</v>
      </c>
      <c r="U638">
        <v>0</v>
      </c>
      <c r="V638">
        <v>596.55230868605304</v>
      </c>
      <c r="W638">
        <v>0</v>
      </c>
      <c r="X638">
        <v>0</v>
      </c>
      <c r="Y638">
        <v>0</v>
      </c>
      <c r="Z638">
        <v>0</v>
      </c>
      <c r="AA638">
        <v>0</v>
      </c>
      <c r="AB638">
        <v>0</v>
      </c>
      <c r="AC638">
        <v>0</v>
      </c>
      <c r="AD638">
        <v>0</v>
      </c>
    </row>
    <row r="639" spans="1:30" x14ac:dyDescent="0.25">
      <c r="A639" t="s">
        <v>1491</v>
      </c>
      <c r="B639" t="s">
        <v>81</v>
      </c>
      <c r="C639" t="s">
        <v>1645</v>
      </c>
      <c r="E639" t="s">
        <v>388</v>
      </c>
      <c r="F639" t="s">
        <v>1493</v>
      </c>
      <c r="G639" t="s">
        <v>1500</v>
      </c>
      <c r="H639" t="s">
        <v>1495</v>
      </c>
      <c r="I639" t="s">
        <v>1496</v>
      </c>
      <c r="J639">
        <v>2002.34</v>
      </c>
      <c r="K639">
        <v>686.4</v>
      </c>
      <c r="L639">
        <v>1315.94</v>
      </c>
      <c r="M639">
        <v>0.65720107500000002</v>
      </c>
      <c r="N639">
        <v>30</v>
      </c>
      <c r="O639">
        <v>0</v>
      </c>
      <c r="P639">
        <v>1.0091093860536213</v>
      </c>
      <c r="Q639">
        <v>473.34113730000001</v>
      </c>
      <c r="R639" t="s">
        <v>1502</v>
      </c>
      <c r="T639" t="s">
        <v>1503</v>
      </c>
      <c r="U639">
        <v>0</v>
      </c>
      <c r="V639">
        <v>473.34113730867398</v>
      </c>
      <c r="W639">
        <v>0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  <c r="AD639">
        <v>0</v>
      </c>
    </row>
    <row r="640" spans="1:30" x14ac:dyDescent="0.25">
      <c r="A640" t="s">
        <v>1491</v>
      </c>
      <c r="B640" t="s">
        <v>81</v>
      </c>
      <c r="C640" t="s">
        <v>1645</v>
      </c>
      <c r="D640" t="s">
        <v>1498</v>
      </c>
      <c r="E640" t="s">
        <v>388</v>
      </c>
      <c r="F640" t="s">
        <v>1499</v>
      </c>
      <c r="G640" t="s">
        <v>1500</v>
      </c>
      <c r="H640" t="s">
        <v>1495</v>
      </c>
      <c r="I640" t="s">
        <v>1496</v>
      </c>
      <c r="J640">
        <v>2002.34</v>
      </c>
      <c r="K640">
        <v>686.4</v>
      </c>
      <c r="L640">
        <v>1315.94</v>
      </c>
      <c r="M640">
        <v>0.65720107500000002</v>
      </c>
      <c r="N640">
        <v>30</v>
      </c>
      <c r="O640">
        <v>0</v>
      </c>
      <c r="P640">
        <v>1.0091093860536213</v>
      </c>
      <c r="Q640">
        <v>473.34113730000001</v>
      </c>
      <c r="R640" t="s">
        <v>1502</v>
      </c>
      <c r="T640" t="s">
        <v>1503</v>
      </c>
      <c r="U640">
        <v>0</v>
      </c>
      <c r="V640">
        <v>473.34113730867398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>
        <v>0</v>
      </c>
    </row>
    <row r="641" spans="1:30" x14ac:dyDescent="0.25">
      <c r="A641" t="s">
        <v>1491</v>
      </c>
      <c r="B641" t="s">
        <v>81</v>
      </c>
      <c r="C641" t="s">
        <v>1645</v>
      </c>
      <c r="E641" t="s">
        <v>388</v>
      </c>
      <c r="F641" t="s">
        <v>1493</v>
      </c>
      <c r="G641" t="s">
        <v>1501</v>
      </c>
      <c r="H641" t="s">
        <v>1495</v>
      </c>
      <c r="I641" t="s">
        <v>1496</v>
      </c>
      <c r="J641">
        <v>4302.46</v>
      </c>
      <c r="K641">
        <v>2113.13</v>
      </c>
      <c r="L641">
        <v>2189.33</v>
      </c>
      <c r="M641">
        <v>0.50885539899999999</v>
      </c>
      <c r="N641">
        <v>30</v>
      </c>
      <c r="O641">
        <v>0</v>
      </c>
      <c r="P641">
        <v>1.678855762549033</v>
      </c>
      <c r="Q641">
        <v>753.13427760000002</v>
      </c>
      <c r="R641" t="s">
        <v>1502</v>
      </c>
      <c r="T641" t="s">
        <v>1503</v>
      </c>
      <c r="U641">
        <v>0</v>
      </c>
      <c r="V641">
        <v>753.13427758417299</v>
      </c>
      <c r="W641">
        <v>0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0</v>
      </c>
      <c r="AD641">
        <v>0</v>
      </c>
    </row>
    <row r="642" spans="1:30" x14ac:dyDescent="0.25">
      <c r="A642" t="s">
        <v>1491</v>
      </c>
      <c r="B642" t="s">
        <v>81</v>
      </c>
      <c r="C642" t="s">
        <v>1645</v>
      </c>
      <c r="D642" t="s">
        <v>1498</v>
      </c>
      <c r="E642" t="s">
        <v>388</v>
      </c>
      <c r="F642" t="s">
        <v>1499</v>
      </c>
      <c r="G642" t="s">
        <v>1501</v>
      </c>
      <c r="H642" t="s">
        <v>1495</v>
      </c>
      <c r="I642" t="s">
        <v>1496</v>
      </c>
      <c r="J642">
        <v>4302.46</v>
      </c>
      <c r="K642">
        <v>2113.13</v>
      </c>
      <c r="L642">
        <v>2189.33</v>
      </c>
      <c r="M642">
        <v>0.50885539899999999</v>
      </c>
      <c r="N642">
        <v>30</v>
      </c>
      <c r="O642">
        <v>0</v>
      </c>
      <c r="P642">
        <v>1.678855762549033</v>
      </c>
      <c r="Q642">
        <v>753.13427760000002</v>
      </c>
      <c r="R642" t="s">
        <v>1502</v>
      </c>
      <c r="T642" t="s">
        <v>1503</v>
      </c>
      <c r="U642">
        <v>0</v>
      </c>
      <c r="V642">
        <v>753.13427758417299</v>
      </c>
      <c r="W642">
        <v>0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</row>
    <row r="643" spans="1:30" x14ac:dyDescent="0.25">
      <c r="A643" t="s">
        <v>1491</v>
      </c>
      <c r="B643" t="s">
        <v>91</v>
      </c>
      <c r="C643" t="s">
        <v>1623</v>
      </c>
      <c r="E643" t="s">
        <v>388</v>
      </c>
      <c r="F643" t="s">
        <v>1493</v>
      </c>
      <c r="G643" t="s">
        <v>1494</v>
      </c>
      <c r="H643" t="s">
        <v>1495</v>
      </c>
      <c r="I643" t="s">
        <v>1496</v>
      </c>
      <c r="J643">
        <v>3452.42</v>
      </c>
      <c r="K643">
        <v>3364.63</v>
      </c>
      <c r="L643">
        <v>87.79</v>
      </c>
      <c r="M643">
        <v>2.5428539999999999E-2</v>
      </c>
      <c r="N643">
        <v>30</v>
      </c>
      <c r="O643">
        <v>5.5709482059084353E-2</v>
      </c>
      <c r="P643">
        <v>-7.9620157299237153E-5</v>
      </c>
      <c r="Q643">
        <v>392.12428840000001</v>
      </c>
      <c r="R643" t="s">
        <v>809</v>
      </c>
      <c r="T643" t="s">
        <v>1497</v>
      </c>
      <c r="U643">
        <v>0</v>
      </c>
      <c r="V643">
        <v>392.12428838600999</v>
      </c>
      <c r="W643">
        <v>0</v>
      </c>
      <c r="X643">
        <v>0</v>
      </c>
      <c r="Y643">
        <v>0</v>
      </c>
      <c r="Z643">
        <v>62.903271261922434</v>
      </c>
      <c r="AA643">
        <v>0</v>
      </c>
      <c r="AB643">
        <v>0</v>
      </c>
      <c r="AC643">
        <v>600</v>
      </c>
      <c r="AD643">
        <v>62.903271261922434</v>
      </c>
    </row>
    <row r="644" spans="1:30" x14ac:dyDescent="0.25">
      <c r="A644" t="s">
        <v>1491</v>
      </c>
      <c r="B644" t="s">
        <v>91</v>
      </c>
      <c r="C644" t="s">
        <v>1623</v>
      </c>
      <c r="D644" t="s">
        <v>1498</v>
      </c>
      <c r="E644" t="s">
        <v>388</v>
      </c>
      <c r="F644" t="s">
        <v>1499</v>
      </c>
      <c r="G644" t="s">
        <v>1494</v>
      </c>
      <c r="H644" t="s">
        <v>1495</v>
      </c>
      <c r="I644" t="s">
        <v>1496</v>
      </c>
      <c r="J644">
        <v>3452.42</v>
      </c>
      <c r="K644">
        <v>3364.63</v>
      </c>
      <c r="L644">
        <v>87.79</v>
      </c>
      <c r="M644">
        <v>2.5428539999999999E-2</v>
      </c>
      <c r="N644">
        <v>30</v>
      </c>
      <c r="O644">
        <v>5.5709482059084353E-2</v>
      </c>
      <c r="P644">
        <v>-7.9620157299237153E-5</v>
      </c>
      <c r="Q644">
        <v>392.12428840000001</v>
      </c>
      <c r="R644" t="s">
        <v>809</v>
      </c>
      <c r="T644" t="s">
        <v>1497</v>
      </c>
      <c r="U644">
        <v>0</v>
      </c>
      <c r="V644">
        <v>392.12428838600999</v>
      </c>
      <c r="W644">
        <v>0</v>
      </c>
      <c r="X644">
        <v>0</v>
      </c>
      <c r="Y644">
        <v>0</v>
      </c>
      <c r="Z644">
        <v>62.903271261922434</v>
      </c>
      <c r="AA644">
        <v>0</v>
      </c>
      <c r="AB644">
        <v>0</v>
      </c>
      <c r="AC644">
        <v>600</v>
      </c>
      <c r="AD644">
        <v>0</v>
      </c>
    </row>
    <row r="645" spans="1:30" x14ac:dyDescent="0.25">
      <c r="A645" t="s">
        <v>1491</v>
      </c>
      <c r="B645" t="s">
        <v>91</v>
      </c>
      <c r="C645" t="s">
        <v>1623</v>
      </c>
      <c r="E645" t="s">
        <v>388</v>
      </c>
      <c r="F645" t="s">
        <v>1493</v>
      </c>
      <c r="G645" t="s">
        <v>1500</v>
      </c>
      <c r="H645" t="s">
        <v>1495</v>
      </c>
      <c r="I645" t="s">
        <v>1496</v>
      </c>
      <c r="J645">
        <v>1205.42</v>
      </c>
      <c r="K645">
        <v>1171.3399999999999</v>
      </c>
      <c r="L645">
        <v>34.08</v>
      </c>
      <c r="M645">
        <v>2.8272302999999999E-2</v>
      </c>
      <c r="N645">
        <v>30</v>
      </c>
      <c r="O645">
        <v>2.1626371438359659E-2</v>
      </c>
      <c r="P645">
        <v>-3.0908474322337412E-5</v>
      </c>
      <c r="Q645">
        <v>175.52027419999999</v>
      </c>
      <c r="R645" t="s">
        <v>809</v>
      </c>
      <c r="T645" t="s">
        <v>1497</v>
      </c>
      <c r="U645">
        <v>0</v>
      </c>
      <c r="V645">
        <v>175.520274207369</v>
      </c>
      <c r="W645">
        <v>0</v>
      </c>
      <c r="X645">
        <v>0</v>
      </c>
      <c r="Y645">
        <v>0</v>
      </c>
      <c r="Z645">
        <v>28.15637732076544</v>
      </c>
      <c r="AA645">
        <v>0</v>
      </c>
      <c r="AB645">
        <v>0</v>
      </c>
      <c r="AC645">
        <v>600</v>
      </c>
      <c r="AD645">
        <v>28.15637732076544</v>
      </c>
    </row>
    <row r="646" spans="1:30" x14ac:dyDescent="0.25">
      <c r="A646" t="s">
        <v>1491</v>
      </c>
      <c r="B646" t="s">
        <v>91</v>
      </c>
      <c r="C646" t="s">
        <v>1623</v>
      </c>
      <c r="D646" t="s">
        <v>1498</v>
      </c>
      <c r="E646" t="s">
        <v>388</v>
      </c>
      <c r="F646" t="s">
        <v>1499</v>
      </c>
      <c r="G646" t="s">
        <v>1500</v>
      </c>
      <c r="H646" t="s">
        <v>1495</v>
      </c>
      <c r="I646" t="s">
        <v>1496</v>
      </c>
      <c r="J646">
        <v>1205.42</v>
      </c>
      <c r="K646">
        <v>1171.3399999999999</v>
      </c>
      <c r="L646">
        <v>34.08</v>
      </c>
      <c r="M646">
        <v>2.8272302999999999E-2</v>
      </c>
      <c r="N646">
        <v>30</v>
      </c>
      <c r="O646">
        <v>2.1626371438359659E-2</v>
      </c>
      <c r="P646">
        <v>-3.0908474322337412E-5</v>
      </c>
      <c r="Q646">
        <v>175.52027419999999</v>
      </c>
      <c r="R646" t="s">
        <v>809</v>
      </c>
      <c r="T646" t="s">
        <v>1497</v>
      </c>
      <c r="U646">
        <v>0</v>
      </c>
      <c r="V646">
        <v>175.520274207369</v>
      </c>
      <c r="W646">
        <v>0</v>
      </c>
      <c r="X646">
        <v>0</v>
      </c>
      <c r="Y646">
        <v>0</v>
      </c>
      <c r="Z646">
        <v>28.15637732076544</v>
      </c>
      <c r="AA646">
        <v>0</v>
      </c>
      <c r="AB646">
        <v>0</v>
      </c>
      <c r="AC646">
        <v>600</v>
      </c>
      <c r="AD646">
        <v>0</v>
      </c>
    </row>
    <row r="647" spans="1:30" x14ac:dyDescent="0.25">
      <c r="A647" t="s">
        <v>1491</v>
      </c>
      <c r="B647" t="s">
        <v>91</v>
      </c>
      <c r="C647" t="s">
        <v>1623</v>
      </c>
      <c r="E647" t="s">
        <v>388</v>
      </c>
      <c r="F647" t="s">
        <v>1493</v>
      </c>
      <c r="G647" t="s">
        <v>1501</v>
      </c>
      <c r="H647" t="s">
        <v>1495</v>
      </c>
      <c r="I647" t="s">
        <v>1496</v>
      </c>
      <c r="J647">
        <v>5945.01</v>
      </c>
      <c r="K647">
        <v>5884.32</v>
      </c>
      <c r="L647">
        <v>60.69</v>
      </c>
      <c r="M647">
        <v>1.0208561E-2</v>
      </c>
      <c r="N647">
        <v>30</v>
      </c>
      <c r="O647">
        <v>3.8512455475177461E-2</v>
      </c>
      <c r="P647">
        <v>-5.5042115804655449E-5</v>
      </c>
      <c r="Q647">
        <v>603.34427019999998</v>
      </c>
      <c r="R647" t="s">
        <v>809</v>
      </c>
      <c r="T647" t="s">
        <v>1497</v>
      </c>
      <c r="U647">
        <v>0</v>
      </c>
      <c r="V647">
        <v>603.34427021471095</v>
      </c>
      <c r="W647">
        <v>0</v>
      </c>
      <c r="X647">
        <v>0</v>
      </c>
      <c r="Y647">
        <v>0</v>
      </c>
      <c r="Z647">
        <v>96.786476680276536</v>
      </c>
      <c r="AA647">
        <v>0</v>
      </c>
      <c r="AB647">
        <v>0</v>
      </c>
      <c r="AC647">
        <v>600</v>
      </c>
      <c r="AD647">
        <v>96.786476680276536</v>
      </c>
    </row>
    <row r="648" spans="1:30" x14ac:dyDescent="0.25">
      <c r="A648" t="s">
        <v>1491</v>
      </c>
      <c r="B648" t="s">
        <v>91</v>
      </c>
      <c r="C648" t="s">
        <v>1623</v>
      </c>
      <c r="D648" t="s">
        <v>1498</v>
      </c>
      <c r="E648" t="s">
        <v>388</v>
      </c>
      <c r="F648" t="s">
        <v>1499</v>
      </c>
      <c r="G648" t="s">
        <v>1501</v>
      </c>
      <c r="H648" t="s">
        <v>1495</v>
      </c>
      <c r="I648" t="s">
        <v>1496</v>
      </c>
      <c r="J648">
        <v>5945.01</v>
      </c>
      <c r="K648">
        <v>5884.32</v>
      </c>
      <c r="L648">
        <v>60.69</v>
      </c>
      <c r="M648">
        <v>1.0208561E-2</v>
      </c>
      <c r="N648">
        <v>30</v>
      </c>
      <c r="O648">
        <v>3.8512455475177461E-2</v>
      </c>
      <c r="P648">
        <v>-5.5042115804655449E-5</v>
      </c>
      <c r="Q648">
        <v>603.34427019999998</v>
      </c>
      <c r="R648" t="s">
        <v>809</v>
      </c>
      <c r="T648" t="s">
        <v>1497</v>
      </c>
      <c r="U648">
        <v>0</v>
      </c>
      <c r="V648">
        <v>603.34427021471095</v>
      </c>
      <c r="W648">
        <v>0</v>
      </c>
      <c r="X648">
        <v>0</v>
      </c>
      <c r="Y648">
        <v>0</v>
      </c>
      <c r="Z648">
        <v>96.786476680276536</v>
      </c>
      <c r="AA648">
        <v>0</v>
      </c>
      <c r="AB648">
        <v>0</v>
      </c>
      <c r="AC648">
        <v>600</v>
      </c>
      <c r="AD648">
        <v>0</v>
      </c>
    </row>
    <row r="649" spans="1:30" x14ac:dyDescent="0.25">
      <c r="A649" t="s">
        <v>1491</v>
      </c>
      <c r="B649" t="s">
        <v>91</v>
      </c>
      <c r="C649" t="s">
        <v>1623</v>
      </c>
      <c r="E649" t="s">
        <v>388</v>
      </c>
      <c r="F649" t="s">
        <v>1493</v>
      </c>
      <c r="G649" t="s">
        <v>1494</v>
      </c>
      <c r="H649" t="s">
        <v>1495</v>
      </c>
      <c r="I649" t="s">
        <v>1496</v>
      </c>
      <c r="J649">
        <v>528.28</v>
      </c>
      <c r="K649">
        <v>455.66</v>
      </c>
      <c r="L649">
        <v>72.62</v>
      </c>
      <c r="M649">
        <v>0.13746498100000001</v>
      </c>
      <c r="N649">
        <v>30</v>
      </c>
      <c r="O649">
        <v>0</v>
      </c>
      <c r="P649">
        <v>5.5687587287576924E-2</v>
      </c>
      <c r="Q649">
        <v>324.3657116</v>
      </c>
      <c r="R649" t="s">
        <v>1502</v>
      </c>
      <c r="T649" t="s">
        <v>1503</v>
      </c>
      <c r="U649">
        <v>0</v>
      </c>
      <c r="V649">
        <v>324.36571161398899</v>
      </c>
      <c r="W649">
        <v>0</v>
      </c>
      <c r="X649">
        <v>0</v>
      </c>
      <c r="Y649">
        <v>0</v>
      </c>
      <c r="Z649">
        <v>52.033666238077394</v>
      </c>
      <c r="AA649">
        <v>0</v>
      </c>
      <c r="AB649">
        <v>0</v>
      </c>
      <c r="AC649">
        <v>600</v>
      </c>
      <c r="AD649">
        <v>52.033666238077394</v>
      </c>
    </row>
    <row r="650" spans="1:30" x14ac:dyDescent="0.25">
      <c r="A650" t="s">
        <v>1491</v>
      </c>
      <c r="B650" t="s">
        <v>91</v>
      </c>
      <c r="C650" t="s">
        <v>1623</v>
      </c>
      <c r="D650" t="s">
        <v>1498</v>
      </c>
      <c r="E650" t="s">
        <v>388</v>
      </c>
      <c r="F650" t="s">
        <v>1499</v>
      </c>
      <c r="G650" t="s">
        <v>1494</v>
      </c>
      <c r="H650" t="s">
        <v>1495</v>
      </c>
      <c r="I650" t="s">
        <v>1496</v>
      </c>
      <c r="J650">
        <v>528.28</v>
      </c>
      <c r="K650">
        <v>455.66</v>
      </c>
      <c r="L650">
        <v>72.62</v>
      </c>
      <c r="M650">
        <v>0.13746498100000001</v>
      </c>
      <c r="N650">
        <v>30</v>
      </c>
      <c r="O650">
        <v>0</v>
      </c>
      <c r="P650">
        <v>5.5687587287576924E-2</v>
      </c>
      <c r="Q650">
        <v>324.3657116</v>
      </c>
      <c r="R650" t="s">
        <v>1502</v>
      </c>
      <c r="T650" t="s">
        <v>1503</v>
      </c>
      <c r="U650">
        <v>0</v>
      </c>
      <c r="V650">
        <v>324.36571161398899</v>
      </c>
      <c r="W650">
        <v>0</v>
      </c>
      <c r="X650">
        <v>0</v>
      </c>
      <c r="Y650">
        <v>0</v>
      </c>
      <c r="Z650">
        <v>52.033666238077394</v>
      </c>
      <c r="AA650">
        <v>0</v>
      </c>
      <c r="AB650">
        <v>0</v>
      </c>
      <c r="AC650">
        <v>600</v>
      </c>
      <c r="AD650">
        <v>0</v>
      </c>
    </row>
    <row r="651" spans="1:30" x14ac:dyDescent="0.25">
      <c r="A651" t="s">
        <v>1491</v>
      </c>
      <c r="B651" t="s">
        <v>91</v>
      </c>
      <c r="C651" t="s">
        <v>1623</v>
      </c>
      <c r="E651" t="s">
        <v>388</v>
      </c>
      <c r="F651" t="s">
        <v>1493</v>
      </c>
      <c r="G651" t="s">
        <v>1500</v>
      </c>
      <c r="H651" t="s">
        <v>1495</v>
      </c>
      <c r="I651" t="s">
        <v>1496</v>
      </c>
      <c r="J651">
        <v>354.84</v>
      </c>
      <c r="K651">
        <v>283.89</v>
      </c>
      <c r="L651">
        <v>70.95</v>
      </c>
      <c r="M651">
        <v>0.19994927300000001</v>
      </c>
      <c r="N651">
        <v>30</v>
      </c>
      <c r="O651">
        <v>0</v>
      </c>
      <c r="P651">
        <v>5.4406972157168589E-2</v>
      </c>
      <c r="Q651">
        <v>365.40972579999999</v>
      </c>
      <c r="R651" t="s">
        <v>1502</v>
      </c>
      <c r="T651" t="s">
        <v>1503</v>
      </c>
      <c r="U651">
        <v>0</v>
      </c>
      <c r="V651">
        <v>365.40972579263001</v>
      </c>
      <c r="W651">
        <v>0</v>
      </c>
      <c r="X651">
        <v>0</v>
      </c>
      <c r="Y651">
        <v>0</v>
      </c>
      <c r="Z651">
        <v>58.61781017923439</v>
      </c>
      <c r="AA651">
        <v>0</v>
      </c>
      <c r="AB651">
        <v>0</v>
      </c>
      <c r="AC651">
        <v>600</v>
      </c>
      <c r="AD651">
        <v>58.61781017923439</v>
      </c>
    </row>
    <row r="652" spans="1:30" x14ac:dyDescent="0.25">
      <c r="A652" t="s">
        <v>1491</v>
      </c>
      <c r="B652" t="s">
        <v>91</v>
      </c>
      <c r="C652" t="s">
        <v>1623</v>
      </c>
      <c r="D652" t="s">
        <v>1498</v>
      </c>
      <c r="E652" t="s">
        <v>388</v>
      </c>
      <c r="F652" t="s">
        <v>1499</v>
      </c>
      <c r="G652" t="s">
        <v>1500</v>
      </c>
      <c r="H652" t="s">
        <v>1495</v>
      </c>
      <c r="I652" t="s">
        <v>1496</v>
      </c>
      <c r="J652">
        <v>354.84</v>
      </c>
      <c r="K652">
        <v>283.89</v>
      </c>
      <c r="L652">
        <v>70.95</v>
      </c>
      <c r="M652">
        <v>0.19994927300000001</v>
      </c>
      <c r="N652">
        <v>30</v>
      </c>
      <c r="O652">
        <v>0</v>
      </c>
      <c r="P652">
        <v>5.4406972157168589E-2</v>
      </c>
      <c r="Q652">
        <v>365.40972579999999</v>
      </c>
      <c r="R652" t="s">
        <v>1502</v>
      </c>
      <c r="T652" t="s">
        <v>1503</v>
      </c>
      <c r="U652">
        <v>0</v>
      </c>
      <c r="V652">
        <v>365.40972579263001</v>
      </c>
      <c r="W652">
        <v>0</v>
      </c>
      <c r="X652">
        <v>0</v>
      </c>
      <c r="Y652">
        <v>0</v>
      </c>
      <c r="Z652">
        <v>58.61781017923439</v>
      </c>
      <c r="AA652">
        <v>0</v>
      </c>
      <c r="AB652">
        <v>0</v>
      </c>
      <c r="AC652">
        <v>600</v>
      </c>
      <c r="AD652">
        <v>0</v>
      </c>
    </row>
    <row r="653" spans="1:30" x14ac:dyDescent="0.25">
      <c r="A653" t="s">
        <v>1491</v>
      </c>
      <c r="B653" t="s">
        <v>91</v>
      </c>
      <c r="C653" t="s">
        <v>1623</v>
      </c>
      <c r="E653" t="s">
        <v>388</v>
      </c>
      <c r="F653" t="s">
        <v>1493</v>
      </c>
      <c r="G653" t="s">
        <v>1501</v>
      </c>
      <c r="H653" t="s">
        <v>1495</v>
      </c>
      <c r="I653" t="s">
        <v>1496</v>
      </c>
      <c r="J653">
        <v>940.38</v>
      </c>
      <c r="K653">
        <v>913.51</v>
      </c>
      <c r="L653">
        <v>26.87</v>
      </c>
      <c r="M653">
        <v>2.8573555E-2</v>
      </c>
      <c r="N653">
        <v>30</v>
      </c>
      <c r="O653">
        <v>0</v>
      </c>
      <c r="P653">
        <v>2.060486739764792E-2</v>
      </c>
      <c r="Q653">
        <v>267.12572979999999</v>
      </c>
      <c r="R653" t="s">
        <v>1502</v>
      </c>
      <c r="T653" t="s">
        <v>1503</v>
      </c>
      <c r="U653">
        <v>0</v>
      </c>
      <c r="V653">
        <v>267.125729785288</v>
      </c>
      <c r="W653">
        <v>0</v>
      </c>
      <c r="X653">
        <v>0</v>
      </c>
      <c r="Y653">
        <v>0</v>
      </c>
      <c r="Z653">
        <v>42.851419153056611</v>
      </c>
      <c r="AA653">
        <v>0</v>
      </c>
      <c r="AB653">
        <v>0</v>
      </c>
      <c r="AC653">
        <v>600</v>
      </c>
      <c r="AD653">
        <v>42.851419153056611</v>
      </c>
    </row>
    <row r="654" spans="1:30" x14ac:dyDescent="0.25">
      <c r="A654" t="s">
        <v>1491</v>
      </c>
      <c r="B654" t="s">
        <v>91</v>
      </c>
      <c r="C654" t="s">
        <v>1623</v>
      </c>
      <c r="D654" t="s">
        <v>1498</v>
      </c>
      <c r="E654" t="s">
        <v>388</v>
      </c>
      <c r="F654" t="s">
        <v>1499</v>
      </c>
      <c r="G654" t="s">
        <v>1501</v>
      </c>
      <c r="H654" t="s">
        <v>1495</v>
      </c>
      <c r="I654" t="s">
        <v>1496</v>
      </c>
      <c r="J654">
        <v>940.38</v>
      </c>
      <c r="K654">
        <v>913.51</v>
      </c>
      <c r="L654">
        <v>26.87</v>
      </c>
      <c r="M654">
        <v>2.8573555E-2</v>
      </c>
      <c r="N654">
        <v>30</v>
      </c>
      <c r="O654">
        <v>0</v>
      </c>
      <c r="P654">
        <v>2.060486739764792E-2</v>
      </c>
      <c r="Q654">
        <v>267.12572979999999</v>
      </c>
      <c r="R654" t="s">
        <v>1502</v>
      </c>
      <c r="T654" t="s">
        <v>1503</v>
      </c>
      <c r="U654">
        <v>0</v>
      </c>
      <c r="V654">
        <v>267.125729785288</v>
      </c>
      <c r="W654">
        <v>0</v>
      </c>
      <c r="X654">
        <v>0</v>
      </c>
      <c r="Y654">
        <v>0</v>
      </c>
      <c r="Z654">
        <v>42.851419153056611</v>
      </c>
      <c r="AA654">
        <v>0</v>
      </c>
      <c r="AB654">
        <v>0</v>
      </c>
      <c r="AC654">
        <v>600</v>
      </c>
      <c r="AD654">
        <v>0</v>
      </c>
    </row>
    <row r="655" spans="1:30" x14ac:dyDescent="0.25">
      <c r="A655" t="s">
        <v>1507</v>
      </c>
      <c r="B655" t="s">
        <v>96</v>
      </c>
      <c r="C655" t="s">
        <v>96</v>
      </c>
      <c r="D655" t="s">
        <v>1619</v>
      </c>
      <c r="E655" t="s">
        <v>388</v>
      </c>
      <c r="F655" t="s">
        <v>1510</v>
      </c>
      <c r="G655" t="s">
        <v>1494</v>
      </c>
      <c r="H655" t="s">
        <v>1495</v>
      </c>
      <c r="I655" t="s">
        <v>1620</v>
      </c>
      <c r="J655">
        <v>4895.1099999999997</v>
      </c>
      <c r="K655">
        <v>4125.09</v>
      </c>
      <c r="L655">
        <v>770.02</v>
      </c>
      <c r="M655">
        <v>0.15730392200000001</v>
      </c>
      <c r="N655">
        <v>18</v>
      </c>
      <c r="O655">
        <v>0.32</v>
      </c>
      <c r="P655">
        <v>2E-3</v>
      </c>
      <c r="Q655">
        <v>3414</v>
      </c>
      <c r="R655" t="s">
        <v>809</v>
      </c>
      <c r="S655" t="s">
        <v>1497</v>
      </c>
      <c r="U655">
        <v>0</v>
      </c>
      <c r="V655">
        <v>3414</v>
      </c>
      <c r="W655">
        <v>0</v>
      </c>
      <c r="X655">
        <v>0</v>
      </c>
      <c r="Y655">
        <v>0</v>
      </c>
      <c r="Z655">
        <v>1024.2</v>
      </c>
      <c r="AA655">
        <v>0</v>
      </c>
      <c r="AB655">
        <v>0</v>
      </c>
      <c r="AC655">
        <v>600</v>
      </c>
      <c r="AD655">
        <v>600</v>
      </c>
    </row>
    <row r="656" spans="1:30" x14ac:dyDescent="0.25">
      <c r="A656" t="s">
        <v>1507</v>
      </c>
      <c r="B656" t="s">
        <v>96</v>
      </c>
      <c r="C656" t="s">
        <v>96</v>
      </c>
      <c r="D656" t="s">
        <v>1619</v>
      </c>
      <c r="E656" t="s">
        <v>388</v>
      </c>
      <c r="F656" t="s">
        <v>1499</v>
      </c>
      <c r="G656" t="s">
        <v>1494</v>
      </c>
      <c r="H656" t="s">
        <v>1495</v>
      </c>
      <c r="I656" t="s">
        <v>1620</v>
      </c>
      <c r="J656">
        <v>4895.1099999999997</v>
      </c>
      <c r="K656">
        <v>4125.09</v>
      </c>
      <c r="L656">
        <v>770.02</v>
      </c>
      <c r="M656">
        <v>0.15730392200000001</v>
      </c>
      <c r="N656">
        <v>18</v>
      </c>
      <c r="O656">
        <v>0.32</v>
      </c>
      <c r="P656">
        <v>2E-3</v>
      </c>
      <c r="Q656">
        <v>3414</v>
      </c>
      <c r="R656" t="s">
        <v>809</v>
      </c>
      <c r="S656" t="s">
        <v>1497</v>
      </c>
      <c r="U656">
        <v>0</v>
      </c>
      <c r="V656">
        <v>3414</v>
      </c>
      <c r="W656">
        <v>0</v>
      </c>
      <c r="X656">
        <v>0</v>
      </c>
      <c r="Y656">
        <v>0</v>
      </c>
      <c r="Z656">
        <v>1024.2</v>
      </c>
      <c r="AA656">
        <v>0</v>
      </c>
      <c r="AB656">
        <v>0</v>
      </c>
      <c r="AC656">
        <v>600</v>
      </c>
      <c r="AD656">
        <v>0</v>
      </c>
    </row>
    <row r="657" spans="1:30" x14ac:dyDescent="0.25">
      <c r="A657" t="s">
        <v>1507</v>
      </c>
      <c r="B657" t="s">
        <v>96</v>
      </c>
      <c r="C657" t="s">
        <v>96</v>
      </c>
      <c r="D657" t="s">
        <v>1619</v>
      </c>
      <c r="E657" t="s">
        <v>388</v>
      </c>
      <c r="F657" t="s">
        <v>1510</v>
      </c>
      <c r="G657" t="s">
        <v>1500</v>
      </c>
      <c r="H657" t="s">
        <v>1495</v>
      </c>
      <c r="I657" t="s">
        <v>1620</v>
      </c>
      <c r="J657">
        <v>4079.26</v>
      </c>
      <c r="K657">
        <v>3437.58</v>
      </c>
      <c r="L657">
        <v>641.67999999999995</v>
      </c>
      <c r="M657">
        <v>0.15730304000000001</v>
      </c>
      <c r="N657">
        <v>18</v>
      </c>
      <c r="O657">
        <v>0.26700000000000002</v>
      </c>
      <c r="P657">
        <v>1E-3</v>
      </c>
      <c r="Q657">
        <v>2845</v>
      </c>
      <c r="R657" t="s">
        <v>809</v>
      </c>
      <c r="S657" t="s">
        <v>1497</v>
      </c>
      <c r="U657">
        <v>0</v>
      </c>
      <c r="V657">
        <v>2845</v>
      </c>
      <c r="W657">
        <v>0</v>
      </c>
      <c r="X657">
        <v>0</v>
      </c>
      <c r="Y657">
        <v>0</v>
      </c>
      <c r="Z657">
        <v>853.5</v>
      </c>
      <c r="AA657">
        <v>0</v>
      </c>
      <c r="AB657">
        <v>0</v>
      </c>
      <c r="AC657">
        <v>600</v>
      </c>
      <c r="AD657">
        <v>600</v>
      </c>
    </row>
    <row r="658" spans="1:30" x14ac:dyDescent="0.25">
      <c r="A658" t="s">
        <v>1507</v>
      </c>
      <c r="B658" t="s">
        <v>96</v>
      </c>
      <c r="C658" t="s">
        <v>96</v>
      </c>
      <c r="D658" t="s">
        <v>1619</v>
      </c>
      <c r="E658" t="s">
        <v>388</v>
      </c>
      <c r="F658" t="s">
        <v>1499</v>
      </c>
      <c r="G658" t="s">
        <v>1500</v>
      </c>
      <c r="H658" t="s">
        <v>1495</v>
      </c>
      <c r="I658" t="s">
        <v>1620</v>
      </c>
      <c r="J658">
        <v>4079.26</v>
      </c>
      <c r="K658">
        <v>3437.58</v>
      </c>
      <c r="L658">
        <v>641.67999999999995</v>
      </c>
      <c r="M658">
        <v>0.15730304000000001</v>
      </c>
      <c r="N658">
        <v>18</v>
      </c>
      <c r="O658">
        <v>0.26700000000000002</v>
      </c>
      <c r="P658">
        <v>1E-3</v>
      </c>
      <c r="Q658">
        <v>2845</v>
      </c>
      <c r="R658" t="s">
        <v>809</v>
      </c>
      <c r="S658" t="s">
        <v>1497</v>
      </c>
      <c r="U658">
        <v>0</v>
      </c>
      <c r="V658">
        <v>2845</v>
      </c>
      <c r="W658">
        <v>0</v>
      </c>
      <c r="X658">
        <v>0</v>
      </c>
      <c r="Y658">
        <v>0</v>
      </c>
      <c r="Z658">
        <v>853.5</v>
      </c>
      <c r="AA658">
        <v>0</v>
      </c>
      <c r="AB658">
        <v>0</v>
      </c>
      <c r="AC658">
        <v>600</v>
      </c>
      <c r="AD658">
        <v>0</v>
      </c>
    </row>
    <row r="659" spans="1:30" x14ac:dyDescent="0.25">
      <c r="A659" t="s">
        <v>1507</v>
      </c>
      <c r="B659" t="s">
        <v>96</v>
      </c>
      <c r="C659" t="s">
        <v>96</v>
      </c>
      <c r="D659" t="s">
        <v>1619</v>
      </c>
      <c r="E659" t="s">
        <v>388</v>
      </c>
      <c r="F659" t="s">
        <v>1510</v>
      </c>
      <c r="G659" t="s">
        <v>1501</v>
      </c>
      <c r="H659" t="s">
        <v>1495</v>
      </c>
      <c r="I659" t="s">
        <v>1620</v>
      </c>
      <c r="J659">
        <v>4895.1099999999997</v>
      </c>
      <c r="K659">
        <v>4125.09</v>
      </c>
      <c r="L659">
        <v>770.02</v>
      </c>
      <c r="M659">
        <v>0.15730392200000001</v>
      </c>
      <c r="N659">
        <v>18</v>
      </c>
      <c r="O659">
        <v>0.32</v>
      </c>
      <c r="P659">
        <v>2E-3</v>
      </c>
      <c r="Q659">
        <v>3414</v>
      </c>
      <c r="R659" t="s">
        <v>809</v>
      </c>
      <c r="S659" t="s">
        <v>1497</v>
      </c>
      <c r="U659">
        <v>0</v>
      </c>
      <c r="V659">
        <v>3414</v>
      </c>
      <c r="W659">
        <v>0</v>
      </c>
      <c r="X659">
        <v>0</v>
      </c>
      <c r="Y659">
        <v>0</v>
      </c>
      <c r="Z659">
        <v>1024.2</v>
      </c>
      <c r="AA659">
        <v>0</v>
      </c>
      <c r="AB659">
        <v>0</v>
      </c>
      <c r="AC659">
        <v>600</v>
      </c>
      <c r="AD659">
        <v>600</v>
      </c>
    </row>
    <row r="660" spans="1:30" x14ac:dyDescent="0.25">
      <c r="A660" t="s">
        <v>1507</v>
      </c>
      <c r="B660" t="s">
        <v>96</v>
      </c>
      <c r="C660" t="s">
        <v>96</v>
      </c>
      <c r="D660" t="s">
        <v>1619</v>
      </c>
      <c r="E660" t="s">
        <v>388</v>
      </c>
      <c r="F660" t="s">
        <v>1499</v>
      </c>
      <c r="G660" t="s">
        <v>1501</v>
      </c>
      <c r="H660" t="s">
        <v>1495</v>
      </c>
      <c r="I660" t="s">
        <v>1620</v>
      </c>
      <c r="J660">
        <v>4895.1099999999997</v>
      </c>
      <c r="K660">
        <v>4125.09</v>
      </c>
      <c r="L660">
        <v>770.02</v>
      </c>
      <c r="M660">
        <v>0.15730392200000001</v>
      </c>
      <c r="N660">
        <v>18</v>
      </c>
      <c r="O660">
        <v>0.32</v>
      </c>
      <c r="P660">
        <v>2E-3</v>
      </c>
      <c r="Q660">
        <v>3414</v>
      </c>
      <c r="R660" t="s">
        <v>809</v>
      </c>
      <c r="S660" t="s">
        <v>1497</v>
      </c>
      <c r="U660">
        <v>0</v>
      </c>
      <c r="V660">
        <v>3414</v>
      </c>
      <c r="W660">
        <v>0</v>
      </c>
      <c r="X660">
        <v>0</v>
      </c>
      <c r="Y660">
        <v>0</v>
      </c>
      <c r="Z660">
        <v>1024.2</v>
      </c>
      <c r="AA660">
        <v>0</v>
      </c>
      <c r="AB660">
        <v>0</v>
      </c>
      <c r="AC660">
        <v>600</v>
      </c>
      <c r="AD660">
        <v>0</v>
      </c>
    </row>
    <row r="661" spans="1:30" x14ac:dyDescent="0.25">
      <c r="A661" t="s">
        <v>1491</v>
      </c>
      <c r="B661" t="s">
        <v>107</v>
      </c>
      <c r="C661" t="s">
        <v>1646</v>
      </c>
      <c r="E661" t="s">
        <v>388</v>
      </c>
      <c r="F661" t="s">
        <v>1493</v>
      </c>
      <c r="G661" t="s">
        <v>1494</v>
      </c>
      <c r="H661" t="s">
        <v>1495</v>
      </c>
      <c r="I661" t="s">
        <v>1496</v>
      </c>
      <c r="J661">
        <v>4122.96</v>
      </c>
      <c r="K661">
        <v>4040.5</v>
      </c>
      <c r="L661">
        <v>82.46</v>
      </c>
      <c r="M661">
        <v>2.0000193999999999E-2</v>
      </c>
      <c r="N661">
        <v>20</v>
      </c>
      <c r="O661">
        <v>3.4000000000000002E-2</v>
      </c>
      <c r="P661">
        <v>0</v>
      </c>
      <c r="Q661">
        <v>1270.661591</v>
      </c>
      <c r="R661" t="s">
        <v>809</v>
      </c>
      <c r="T661" t="s">
        <v>1497</v>
      </c>
      <c r="U661">
        <v>0</v>
      </c>
      <c r="V661">
        <v>497.60174196313699</v>
      </c>
      <c r="W661">
        <v>0</v>
      </c>
      <c r="X661">
        <v>773.05984912130202</v>
      </c>
      <c r="Y661">
        <v>0</v>
      </c>
      <c r="Z661">
        <v>0</v>
      </c>
      <c r="AA661">
        <v>0</v>
      </c>
      <c r="AB661">
        <v>0</v>
      </c>
      <c r="AC661">
        <v>0</v>
      </c>
      <c r="AD661">
        <v>0</v>
      </c>
    </row>
    <row r="662" spans="1:30" x14ac:dyDescent="0.25">
      <c r="A662" t="s">
        <v>1491</v>
      </c>
      <c r="B662" t="s">
        <v>107</v>
      </c>
      <c r="C662" t="s">
        <v>1646</v>
      </c>
      <c r="D662" t="s">
        <v>1647</v>
      </c>
      <c r="E662" t="s">
        <v>388</v>
      </c>
      <c r="F662" t="s">
        <v>1499</v>
      </c>
      <c r="G662" t="s">
        <v>1494</v>
      </c>
      <c r="H662" t="s">
        <v>1495</v>
      </c>
      <c r="I662" t="s">
        <v>1496</v>
      </c>
      <c r="J662">
        <v>4122.96</v>
      </c>
      <c r="K662">
        <v>4040.5</v>
      </c>
      <c r="L662">
        <v>82.46</v>
      </c>
      <c r="M662">
        <v>2.0000193999999999E-2</v>
      </c>
      <c r="N662">
        <v>20</v>
      </c>
      <c r="O662">
        <v>3.4000000000000002E-2</v>
      </c>
      <c r="P662">
        <v>0</v>
      </c>
      <c r="Q662">
        <v>1270.661591</v>
      </c>
      <c r="R662" t="s">
        <v>809</v>
      </c>
      <c r="T662" t="s">
        <v>1497</v>
      </c>
      <c r="U662">
        <v>0</v>
      </c>
      <c r="V662">
        <v>497.60174196313699</v>
      </c>
      <c r="W662">
        <v>0</v>
      </c>
      <c r="X662">
        <v>773.05984912130202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0</v>
      </c>
    </row>
    <row r="663" spans="1:30" x14ac:dyDescent="0.25">
      <c r="A663" t="s">
        <v>1491</v>
      </c>
      <c r="B663" t="s">
        <v>107</v>
      </c>
      <c r="C663" t="s">
        <v>1646</v>
      </c>
      <c r="E663" t="s">
        <v>388</v>
      </c>
      <c r="F663" t="s">
        <v>1493</v>
      </c>
      <c r="G663" t="s">
        <v>1500</v>
      </c>
      <c r="H663" t="s">
        <v>1495</v>
      </c>
      <c r="I663" t="s">
        <v>1496</v>
      </c>
      <c r="J663">
        <v>2543.3200000000002</v>
      </c>
      <c r="K663">
        <v>2492.4499999999998</v>
      </c>
      <c r="L663">
        <v>50.87</v>
      </c>
      <c r="M663">
        <v>2.0001415000000002E-2</v>
      </c>
      <c r="N663">
        <v>20</v>
      </c>
      <c r="O663">
        <v>2.1000000000000001E-2</v>
      </c>
      <c r="P663">
        <v>0</v>
      </c>
      <c r="Q663">
        <v>1249.7130870000001</v>
      </c>
      <c r="R663" t="s">
        <v>809</v>
      </c>
      <c r="T663" t="s">
        <v>1497</v>
      </c>
      <c r="U663">
        <v>0</v>
      </c>
      <c r="V663">
        <v>489.398131788559</v>
      </c>
      <c r="W663">
        <v>0</v>
      </c>
      <c r="X663">
        <v>760.31495474294002</v>
      </c>
      <c r="Y663">
        <v>0</v>
      </c>
      <c r="Z663">
        <v>0</v>
      </c>
      <c r="AA663">
        <v>0</v>
      </c>
      <c r="AB663">
        <v>0</v>
      </c>
      <c r="AC663">
        <v>0</v>
      </c>
      <c r="AD663">
        <v>0</v>
      </c>
    </row>
    <row r="664" spans="1:30" x14ac:dyDescent="0.25">
      <c r="A664" t="s">
        <v>1491</v>
      </c>
      <c r="B664" t="s">
        <v>107</v>
      </c>
      <c r="C664" t="s">
        <v>1646</v>
      </c>
      <c r="D664" t="s">
        <v>1647</v>
      </c>
      <c r="E664" t="s">
        <v>388</v>
      </c>
      <c r="F664" t="s">
        <v>1499</v>
      </c>
      <c r="G664" t="s">
        <v>1500</v>
      </c>
      <c r="H664" t="s">
        <v>1495</v>
      </c>
      <c r="I664" t="s">
        <v>1496</v>
      </c>
      <c r="J664">
        <v>2543.3200000000002</v>
      </c>
      <c r="K664">
        <v>2492.4499999999998</v>
      </c>
      <c r="L664">
        <v>50.87</v>
      </c>
      <c r="M664">
        <v>2.0001415000000002E-2</v>
      </c>
      <c r="N664">
        <v>20</v>
      </c>
      <c r="O664">
        <v>2.1000000000000001E-2</v>
      </c>
      <c r="P664">
        <v>0</v>
      </c>
      <c r="Q664">
        <v>1249.7130870000001</v>
      </c>
      <c r="R664" t="s">
        <v>809</v>
      </c>
      <c r="T664" t="s">
        <v>1497</v>
      </c>
      <c r="U664">
        <v>0</v>
      </c>
      <c r="V664">
        <v>489.398131788559</v>
      </c>
      <c r="W664">
        <v>0</v>
      </c>
      <c r="X664">
        <v>760.31495474294002</v>
      </c>
      <c r="Y664">
        <v>0</v>
      </c>
      <c r="Z664">
        <v>0</v>
      </c>
      <c r="AA664">
        <v>0</v>
      </c>
      <c r="AB664">
        <v>0</v>
      </c>
      <c r="AC664">
        <v>0</v>
      </c>
      <c r="AD664">
        <v>0</v>
      </c>
    </row>
    <row r="665" spans="1:30" x14ac:dyDescent="0.25">
      <c r="A665" t="s">
        <v>1491</v>
      </c>
      <c r="B665" t="s">
        <v>107</v>
      </c>
      <c r="C665" t="s">
        <v>1646</v>
      </c>
      <c r="E665" t="s">
        <v>388</v>
      </c>
      <c r="F665" t="s">
        <v>1493</v>
      </c>
      <c r="G665" t="s">
        <v>1501</v>
      </c>
      <c r="H665" t="s">
        <v>1495</v>
      </c>
      <c r="I665" t="s">
        <v>1496</v>
      </c>
      <c r="J665">
        <v>6178.82</v>
      </c>
      <c r="K665">
        <v>6055.24</v>
      </c>
      <c r="L665">
        <v>123.58</v>
      </c>
      <c r="M665">
        <v>2.0000582999999999E-2</v>
      </c>
      <c r="N665">
        <v>20</v>
      </c>
      <c r="O665">
        <v>5.0999999999999997E-2</v>
      </c>
      <c r="P665">
        <v>0</v>
      </c>
      <c r="Q665">
        <v>2420.7206379999998</v>
      </c>
      <c r="R665" t="s">
        <v>809</v>
      </c>
      <c r="T665" t="s">
        <v>1497</v>
      </c>
      <c r="U665">
        <v>0</v>
      </c>
      <c r="V665">
        <v>947.97451563300797</v>
      </c>
      <c r="W665">
        <v>0</v>
      </c>
      <c r="X665">
        <v>1472.7461225012801</v>
      </c>
      <c r="Y665">
        <v>0</v>
      </c>
      <c r="Z665">
        <v>0</v>
      </c>
      <c r="AA665">
        <v>0</v>
      </c>
      <c r="AB665">
        <v>0</v>
      </c>
      <c r="AC665">
        <v>0</v>
      </c>
      <c r="AD665">
        <v>0</v>
      </c>
    </row>
    <row r="666" spans="1:30" x14ac:dyDescent="0.25">
      <c r="A666" t="s">
        <v>1491</v>
      </c>
      <c r="B666" t="s">
        <v>107</v>
      </c>
      <c r="C666" t="s">
        <v>1646</v>
      </c>
      <c r="D666" t="s">
        <v>1647</v>
      </c>
      <c r="E666" t="s">
        <v>388</v>
      </c>
      <c r="F666" t="s">
        <v>1499</v>
      </c>
      <c r="G666" t="s">
        <v>1501</v>
      </c>
      <c r="H666" t="s">
        <v>1495</v>
      </c>
      <c r="I666" t="s">
        <v>1496</v>
      </c>
      <c r="J666">
        <v>6178.82</v>
      </c>
      <c r="K666">
        <v>6055.24</v>
      </c>
      <c r="L666">
        <v>123.58</v>
      </c>
      <c r="M666">
        <v>2.0000582999999999E-2</v>
      </c>
      <c r="N666">
        <v>20</v>
      </c>
      <c r="O666">
        <v>5.0999999999999997E-2</v>
      </c>
      <c r="P666">
        <v>0</v>
      </c>
      <c r="Q666">
        <v>2420.7206379999998</v>
      </c>
      <c r="R666" t="s">
        <v>809</v>
      </c>
      <c r="T666" t="s">
        <v>1497</v>
      </c>
      <c r="U666">
        <v>0</v>
      </c>
      <c r="V666">
        <v>947.97451563300797</v>
      </c>
      <c r="W666">
        <v>0</v>
      </c>
      <c r="X666">
        <v>1472.7461225012801</v>
      </c>
      <c r="Y666">
        <v>0</v>
      </c>
      <c r="Z666">
        <v>0</v>
      </c>
      <c r="AA666">
        <v>0</v>
      </c>
      <c r="AB666">
        <v>0</v>
      </c>
      <c r="AC666">
        <v>0</v>
      </c>
      <c r="AD666">
        <v>0</v>
      </c>
    </row>
    <row r="667" spans="1:30" x14ac:dyDescent="0.25">
      <c r="A667" t="s">
        <v>1491</v>
      </c>
      <c r="B667" t="s">
        <v>107</v>
      </c>
      <c r="C667" t="s">
        <v>1646</v>
      </c>
      <c r="E667" t="s">
        <v>388</v>
      </c>
      <c r="F667" t="s">
        <v>1493</v>
      </c>
      <c r="G667" t="s">
        <v>1494</v>
      </c>
      <c r="H667" t="s">
        <v>1495</v>
      </c>
      <c r="I667" t="s">
        <v>1496</v>
      </c>
      <c r="J667">
        <v>1709.52</v>
      </c>
      <c r="K667">
        <v>1675.33</v>
      </c>
      <c r="L667">
        <v>34.19</v>
      </c>
      <c r="M667">
        <v>1.9999765999999999E-2</v>
      </c>
      <c r="N667">
        <v>20</v>
      </c>
      <c r="O667">
        <v>0</v>
      </c>
      <c r="P667">
        <v>0.06</v>
      </c>
      <c r="Q667">
        <v>526.84840889999998</v>
      </c>
      <c r="R667" t="s">
        <v>1502</v>
      </c>
      <c r="T667" t="s">
        <v>1503</v>
      </c>
      <c r="U667">
        <v>0</v>
      </c>
      <c r="V667">
        <v>206.31825803686201</v>
      </c>
      <c r="W667">
        <v>0</v>
      </c>
      <c r="X667">
        <v>320.53015087869699</v>
      </c>
      <c r="Y667">
        <v>0</v>
      </c>
      <c r="Z667">
        <v>0</v>
      </c>
      <c r="AA667">
        <v>0</v>
      </c>
      <c r="AB667">
        <v>0</v>
      </c>
      <c r="AC667">
        <v>0</v>
      </c>
      <c r="AD667">
        <v>0</v>
      </c>
    </row>
    <row r="668" spans="1:30" x14ac:dyDescent="0.25">
      <c r="A668" t="s">
        <v>1491</v>
      </c>
      <c r="B668" t="s">
        <v>107</v>
      </c>
      <c r="C668" t="s">
        <v>1646</v>
      </c>
      <c r="D668" t="s">
        <v>1647</v>
      </c>
      <c r="E668" t="s">
        <v>388</v>
      </c>
      <c r="F668" t="s">
        <v>1499</v>
      </c>
      <c r="G668" t="s">
        <v>1494</v>
      </c>
      <c r="H668" t="s">
        <v>1495</v>
      </c>
      <c r="I668" t="s">
        <v>1496</v>
      </c>
      <c r="J668">
        <v>1709.52</v>
      </c>
      <c r="K668">
        <v>1675.33</v>
      </c>
      <c r="L668">
        <v>34.19</v>
      </c>
      <c r="M668">
        <v>1.9999765999999999E-2</v>
      </c>
      <c r="N668">
        <v>20</v>
      </c>
      <c r="O668">
        <v>0</v>
      </c>
      <c r="P668">
        <v>0.06</v>
      </c>
      <c r="Q668">
        <v>526.84840889999998</v>
      </c>
      <c r="R668" t="s">
        <v>1502</v>
      </c>
      <c r="T668" t="s">
        <v>1503</v>
      </c>
      <c r="U668">
        <v>0</v>
      </c>
      <c r="V668">
        <v>206.31825803686201</v>
      </c>
      <c r="W668">
        <v>0</v>
      </c>
      <c r="X668">
        <v>320.53015087869699</v>
      </c>
      <c r="Y668">
        <v>0</v>
      </c>
      <c r="Z668">
        <v>0</v>
      </c>
      <c r="AA668">
        <v>0</v>
      </c>
      <c r="AB668">
        <v>0</v>
      </c>
      <c r="AC668">
        <v>0</v>
      </c>
      <c r="AD668">
        <v>0</v>
      </c>
    </row>
    <row r="669" spans="1:30" x14ac:dyDescent="0.25">
      <c r="A669" t="s">
        <v>1491</v>
      </c>
      <c r="B669" t="s">
        <v>107</v>
      </c>
      <c r="C669" t="s">
        <v>1646</v>
      </c>
      <c r="E669" t="s">
        <v>388</v>
      </c>
      <c r="F669" t="s">
        <v>1493</v>
      </c>
      <c r="G669" t="s">
        <v>1500</v>
      </c>
      <c r="H669" t="s">
        <v>1495</v>
      </c>
      <c r="I669" t="s">
        <v>1496</v>
      </c>
      <c r="J669">
        <v>218.27</v>
      </c>
      <c r="K669">
        <v>213.9</v>
      </c>
      <c r="L669">
        <v>4.37</v>
      </c>
      <c r="M669">
        <v>2.0021074999999999E-2</v>
      </c>
      <c r="N669">
        <v>20</v>
      </c>
      <c r="O669">
        <v>0</v>
      </c>
      <c r="P669">
        <v>8.0000000000000002E-3</v>
      </c>
      <c r="Q669">
        <v>107.3569135</v>
      </c>
      <c r="R669" t="s">
        <v>1502</v>
      </c>
      <c r="T669" t="s">
        <v>1503</v>
      </c>
      <c r="U669">
        <v>0</v>
      </c>
      <c r="V669">
        <v>42.041868211440701</v>
      </c>
      <c r="W669">
        <v>0</v>
      </c>
      <c r="X669">
        <v>65.315045257059694</v>
      </c>
      <c r="Y669">
        <v>0</v>
      </c>
      <c r="Z669">
        <v>0</v>
      </c>
      <c r="AA669">
        <v>0</v>
      </c>
      <c r="AB669">
        <v>0</v>
      </c>
      <c r="AC669">
        <v>0</v>
      </c>
      <c r="AD669">
        <v>0</v>
      </c>
    </row>
    <row r="670" spans="1:30" x14ac:dyDescent="0.25">
      <c r="A670" t="s">
        <v>1491</v>
      </c>
      <c r="B670" t="s">
        <v>107</v>
      </c>
      <c r="C670" t="s">
        <v>1646</v>
      </c>
      <c r="D670" t="s">
        <v>1647</v>
      </c>
      <c r="E670" t="s">
        <v>388</v>
      </c>
      <c r="F670" t="s">
        <v>1499</v>
      </c>
      <c r="G670" t="s">
        <v>1500</v>
      </c>
      <c r="H670" t="s">
        <v>1495</v>
      </c>
      <c r="I670" t="s">
        <v>1496</v>
      </c>
      <c r="J670">
        <v>218.27</v>
      </c>
      <c r="K670">
        <v>213.9</v>
      </c>
      <c r="L670">
        <v>4.37</v>
      </c>
      <c r="M670">
        <v>2.0021074999999999E-2</v>
      </c>
      <c r="N670">
        <v>20</v>
      </c>
      <c r="O670">
        <v>0</v>
      </c>
      <c r="P670">
        <v>8.0000000000000002E-3</v>
      </c>
      <c r="Q670">
        <v>107.3569135</v>
      </c>
      <c r="R670" t="s">
        <v>1502</v>
      </c>
      <c r="T670" t="s">
        <v>1503</v>
      </c>
      <c r="U670">
        <v>0</v>
      </c>
      <c r="V670">
        <v>42.041868211440701</v>
      </c>
      <c r="W670">
        <v>0</v>
      </c>
      <c r="X670">
        <v>65.315045257059694</v>
      </c>
      <c r="Y670">
        <v>0</v>
      </c>
      <c r="Z670">
        <v>0</v>
      </c>
      <c r="AA670">
        <v>0</v>
      </c>
      <c r="AB670">
        <v>0</v>
      </c>
      <c r="AC670">
        <v>0</v>
      </c>
      <c r="AD670">
        <v>0</v>
      </c>
    </row>
    <row r="671" spans="1:30" x14ac:dyDescent="0.25">
      <c r="A671" t="s">
        <v>1491</v>
      </c>
      <c r="B671" t="s">
        <v>107</v>
      </c>
      <c r="C671" t="s">
        <v>1646</v>
      </c>
      <c r="E671" t="s">
        <v>388</v>
      </c>
      <c r="F671" t="s">
        <v>1493</v>
      </c>
      <c r="G671" t="s">
        <v>1501</v>
      </c>
      <c r="H671" t="s">
        <v>1495</v>
      </c>
      <c r="I671" t="s">
        <v>1496</v>
      </c>
      <c r="J671">
        <v>1624.88</v>
      </c>
      <c r="K671">
        <v>1592.38</v>
      </c>
      <c r="L671">
        <v>32.5</v>
      </c>
      <c r="M671">
        <v>2.0001477E-2</v>
      </c>
      <c r="N671">
        <v>20</v>
      </c>
      <c r="O671">
        <v>0</v>
      </c>
      <c r="P671">
        <v>5.7000000000000002E-2</v>
      </c>
      <c r="Q671">
        <v>636.61936189999994</v>
      </c>
      <c r="R671" t="s">
        <v>1502</v>
      </c>
      <c r="T671" t="s">
        <v>1503</v>
      </c>
      <c r="U671">
        <v>0</v>
      </c>
      <c r="V671">
        <v>249.30548436699101</v>
      </c>
      <c r="W671">
        <v>0</v>
      </c>
      <c r="X671">
        <v>387.313877498718</v>
      </c>
      <c r="Y671">
        <v>0</v>
      </c>
      <c r="Z671">
        <v>0</v>
      </c>
      <c r="AA671">
        <v>0</v>
      </c>
      <c r="AB671">
        <v>0</v>
      </c>
      <c r="AC671">
        <v>0</v>
      </c>
      <c r="AD671">
        <v>0</v>
      </c>
    </row>
    <row r="672" spans="1:30" x14ac:dyDescent="0.25">
      <c r="A672" t="s">
        <v>1491</v>
      </c>
      <c r="B672" t="s">
        <v>107</v>
      </c>
      <c r="C672" t="s">
        <v>1646</v>
      </c>
      <c r="D672" t="s">
        <v>1647</v>
      </c>
      <c r="E672" t="s">
        <v>388</v>
      </c>
      <c r="F672" t="s">
        <v>1499</v>
      </c>
      <c r="G672" t="s">
        <v>1501</v>
      </c>
      <c r="H672" t="s">
        <v>1495</v>
      </c>
      <c r="I672" t="s">
        <v>1496</v>
      </c>
      <c r="J672">
        <v>1624.88</v>
      </c>
      <c r="K672">
        <v>1592.38</v>
      </c>
      <c r="L672">
        <v>32.5</v>
      </c>
      <c r="M672">
        <v>2.0001477E-2</v>
      </c>
      <c r="N672">
        <v>20</v>
      </c>
      <c r="O672">
        <v>0</v>
      </c>
      <c r="P672">
        <v>5.7000000000000002E-2</v>
      </c>
      <c r="Q672">
        <v>636.61936189999994</v>
      </c>
      <c r="R672" t="s">
        <v>1502</v>
      </c>
      <c r="T672" t="s">
        <v>1503</v>
      </c>
      <c r="U672">
        <v>0</v>
      </c>
      <c r="V672">
        <v>249.30548436699101</v>
      </c>
      <c r="W672">
        <v>0</v>
      </c>
      <c r="X672">
        <v>387.313877498718</v>
      </c>
      <c r="Y672">
        <v>0</v>
      </c>
      <c r="Z672">
        <v>0</v>
      </c>
      <c r="AA672">
        <v>0</v>
      </c>
      <c r="AB672">
        <v>0</v>
      </c>
      <c r="AC672">
        <v>0</v>
      </c>
      <c r="AD672">
        <v>0</v>
      </c>
    </row>
    <row r="673" spans="1:30" x14ac:dyDescent="0.25">
      <c r="A673" t="s">
        <v>1507</v>
      </c>
      <c r="B673" t="s">
        <v>127</v>
      </c>
      <c r="C673" t="s">
        <v>1648</v>
      </c>
      <c r="D673" t="s">
        <v>1649</v>
      </c>
      <c r="E673" t="s">
        <v>388</v>
      </c>
      <c r="F673" t="s">
        <v>1510</v>
      </c>
      <c r="G673" t="s">
        <v>1494</v>
      </c>
      <c r="H673" t="s">
        <v>1495</v>
      </c>
      <c r="I673" t="s">
        <v>1650</v>
      </c>
      <c r="J673">
        <v>288</v>
      </c>
      <c r="K673">
        <v>266.52</v>
      </c>
      <c r="L673">
        <v>21.48</v>
      </c>
      <c r="M673">
        <v>7.4583333000000002E-2</v>
      </c>
      <c r="N673">
        <v>10</v>
      </c>
      <c r="O673">
        <v>2E-3</v>
      </c>
      <c r="P673">
        <v>2E-3</v>
      </c>
      <c r="Q673">
        <v>31.6</v>
      </c>
      <c r="R673" t="s">
        <v>837</v>
      </c>
      <c r="S673" t="s">
        <v>1801</v>
      </c>
      <c r="U673">
        <v>0</v>
      </c>
      <c r="V673">
        <v>31.6</v>
      </c>
      <c r="W673">
        <v>0</v>
      </c>
      <c r="X673">
        <v>0</v>
      </c>
      <c r="Y673">
        <v>0</v>
      </c>
      <c r="Z673">
        <v>0</v>
      </c>
      <c r="AA673">
        <v>0</v>
      </c>
      <c r="AB673">
        <v>0</v>
      </c>
      <c r="AC673">
        <v>0</v>
      </c>
      <c r="AD673">
        <v>0</v>
      </c>
    </row>
    <row r="674" spans="1:30" x14ac:dyDescent="0.25">
      <c r="A674" t="s">
        <v>1507</v>
      </c>
      <c r="B674" t="s">
        <v>127</v>
      </c>
      <c r="C674" t="s">
        <v>1648</v>
      </c>
      <c r="D674" t="s">
        <v>1649</v>
      </c>
      <c r="E674" t="s">
        <v>388</v>
      </c>
      <c r="F674" t="s">
        <v>1499</v>
      </c>
      <c r="G674" t="s">
        <v>1494</v>
      </c>
      <c r="H674" t="s">
        <v>1495</v>
      </c>
      <c r="I674" t="s">
        <v>1650</v>
      </c>
      <c r="J674">
        <v>288</v>
      </c>
      <c r="K674">
        <v>266.52</v>
      </c>
      <c r="L674">
        <v>21.48</v>
      </c>
      <c r="M674">
        <v>7.4583333000000002E-2</v>
      </c>
      <c r="N674">
        <v>10</v>
      </c>
      <c r="O674">
        <v>2E-3</v>
      </c>
      <c r="P674">
        <v>2E-3</v>
      </c>
      <c r="Q674">
        <v>31.6</v>
      </c>
      <c r="R674" t="s">
        <v>837</v>
      </c>
      <c r="S674" t="s">
        <v>1801</v>
      </c>
      <c r="U674">
        <v>0</v>
      </c>
      <c r="V674">
        <v>31.6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0</v>
      </c>
      <c r="AC674">
        <v>0</v>
      </c>
      <c r="AD674">
        <v>0</v>
      </c>
    </row>
    <row r="675" spans="1:30" x14ac:dyDescent="0.25">
      <c r="A675" t="s">
        <v>1507</v>
      </c>
      <c r="B675" t="s">
        <v>127</v>
      </c>
      <c r="C675" t="s">
        <v>1648</v>
      </c>
      <c r="D675" t="s">
        <v>1649</v>
      </c>
      <c r="E675" t="s">
        <v>388</v>
      </c>
      <c r="F675" t="s">
        <v>1510</v>
      </c>
      <c r="G675" t="s">
        <v>1500</v>
      </c>
      <c r="H675" t="s">
        <v>1495</v>
      </c>
      <c r="I675" t="s">
        <v>1650</v>
      </c>
      <c r="J675">
        <v>218</v>
      </c>
      <c r="K675">
        <v>196.52</v>
      </c>
      <c r="L675">
        <v>21.48</v>
      </c>
      <c r="M675">
        <v>9.8532110000000006E-2</v>
      </c>
      <c r="N675">
        <v>10</v>
      </c>
      <c r="O675">
        <v>2E-3</v>
      </c>
      <c r="P675">
        <v>2E-3</v>
      </c>
      <c r="Q675">
        <v>31.6</v>
      </c>
      <c r="R675" t="s">
        <v>837</v>
      </c>
      <c r="S675" t="s">
        <v>1801</v>
      </c>
      <c r="U675">
        <v>0</v>
      </c>
      <c r="V675">
        <v>31.6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0</v>
      </c>
      <c r="AC675">
        <v>0</v>
      </c>
      <c r="AD675">
        <v>0</v>
      </c>
    </row>
    <row r="676" spans="1:30" x14ac:dyDescent="0.25">
      <c r="A676" t="s">
        <v>1507</v>
      </c>
      <c r="B676" t="s">
        <v>127</v>
      </c>
      <c r="C676" t="s">
        <v>1648</v>
      </c>
      <c r="D676" t="s">
        <v>1649</v>
      </c>
      <c r="E676" t="s">
        <v>388</v>
      </c>
      <c r="F676" t="s">
        <v>1499</v>
      </c>
      <c r="G676" t="s">
        <v>1500</v>
      </c>
      <c r="H676" t="s">
        <v>1495</v>
      </c>
      <c r="I676" t="s">
        <v>1650</v>
      </c>
      <c r="J676">
        <v>218</v>
      </c>
      <c r="K676">
        <v>196.52</v>
      </c>
      <c r="L676">
        <v>21.48</v>
      </c>
      <c r="M676">
        <v>9.8532110000000006E-2</v>
      </c>
      <c r="N676">
        <v>10</v>
      </c>
      <c r="O676">
        <v>2E-3</v>
      </c>
      <c r="P676">
        <v>2E-3</v>
      </c>
      <c r="Q676">
        <v>31.6</v>
      </c>
      <c r="R676" t="s">
        <v>837</v>
      </c>
      <c r="S676" t="s">
        <v>1801</v>
      </c>
      <c r="U676">
        <v>0</v>
      </c>
      <c r="V676">
        <v>31.6</v>
      </c>
      <c r="W676">
        <v>0</v>
      </c>
      <c r="X676">
        <v>0</v>
      </c>
      <c r="Y676">
        <v>0</v>
      </c>
      <c r="Z676">
        <v>0</v>
      </c>
      <c r="AA676">
        <v>0</v>
      </c>
      <c r="AB676">
        <v>0</v>
      </c>
      <c r="AC676">
        <v>0</v>
      </c>
      <c r="AD676">
        <v>0</v>
      </c>
    </row>
    <row r="677" spans="1:30" x14ac:dyDescent="0.25">
      <c r="A677" t="s">
        <v>1507</v>
      </c>
      <c r="B677" t="s">
        <v>127</v>
      </c>
      <c r="C677" t="s">
        <v>1648</v>
      </c>
      <c r="D677" t="s">
        <v>1649</v>
      </c>
      <c r="E677" t="s">
        <v>388</v>
      </c>
      <c r="F677" t="s">
        <v>1510</v>
      </c>
      <c r="G677" t="s">
        <v>1501</v>
      </c>
      <c r="H677" t="s">
        <v>1495</v>
      </c>
      <c r="I677" t="s">
        <v>1650</v>
      </c>
      <c r="J677">
        <v>288</v>
      </c>
      <c r="K677">
        <v>266.52</v>
      </c>
      <c r="L677">
        <v>21.48</v>
      </c>
      <c r="M677">
        <v>7.4583333000000002E-2</v>
      </c>
      <c r="N677">
        <v>10</v>
      </c>
      <c r="O677">
        <v>2E-3</v>
      </c>
      <c r="P677">
        <v>2E-3</v>
      </c>
      <c r="Q677">
        <v>31.6</v>
      </c>
      <c r="R677" t="s">
        <v>837</v>
      </c>
      <c r="S677" t="s">
        <v>1801</v>
      </c>
      <c r="U677">
        <v>0</v>
      </c>
      <c r="V677">
        <v>31.6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0</v>
      </c>
      <c r="AC677">
        <v>0</v>
      </c>
      <c r="AD677">
        <v>0</v>
      </c>
    </row>
    <row r="678" spans="1:30" x14ac:dyDescent="0.25">
      <c r="A678" t="s">
        <v>1507</v>
      </c>
      <c r="B678" t="s">
        <v>127</v>
      </c>
      <c r="C678" t="s">
        <v>1648</v>
      </c>
      <c r="D678" t="s">
        <v>1649</v>
      </c>
      <c r="E678" t="s">
        <v>388</v>
      </c>
      <c r="F678" t="s">
        <v>1499</v>
      </c>
      <c r="G678" t="s">
        <v>1501</v>
      </c>
      <c r="H678" t="s">
        <v>1495</v>
      </c>
      <c r="I678" t="s">
        <v>1650</v>
      </c>
      <c r="J678">
        <v>288</v>
      </c>
      <c r="K678">
        <v>266.52</v>
      </c>
      <c r="L678">
        <v>21.48</v>
      </c>
      <c r="M678">
        <v>7.4583333000000002E-2</v>
      </c>
      <c r="N678">
        <v>10</v>
      </c>
      <c r="O678">
        <v>2E-3</v>
      </c>
      <c r="P678">
        <v>2E-3</v>
      </c>
      <c r="Q678">
        <v>31.6</v>
      </c>
      <c r="R678" t="s">
        <v>837</v>
      </c>
      <c r="S678" t="s">
        <v>1801</v>
      </c>
      <c r="U678">
        <v>0</v>
      </c>
      <c r="V678">
        <v>31.6</v>
      </c>
      <c r="W678">
        <v>0</v>
      </c>
      <c r="X678">
        <v>0</v>
      </c>
      <c r="Y678">
        <v>0</v>
      </c>
      <c r="Z678">
        <v>0</v>
      </c>
      <c r="AA678">
        <v>0</v>
      </c>
      <c r="AB678">
        <v>0</v>
      </c>
      <c r="AC678">
        <v>0</v>
      </c>
      <c r="AD678">
        <v>0</v>
      </c>
    </row>
    <row r="679" spans="1:30" x14ac:dyDescent="0.25">
      <c r="A679" t="s">
        <v>1507</v>
      </c>
      <c r="B679" t="s">
        <v>131</v>
      </c>
      <c r="C679" t="s">
        <v>1651</v>
      </c>
      <c r="D679" t="s">
        <v>1509</v>
      </c>
      <c r="E679" t="s">
        <v>388</v>
      </c>
      <c r="F679" t="s">
        <v>1510</v>
      </c>
      <c r="G679" t="s">
        <v>1494</v>
      </c>
      <c r="H679" t="s">
        <v>1495</v>
      </c>
      <c r="I679" t="s">
        <v>1521</v>
      </c>
      <c r="J679">
        <v>724.56</v>
      </c>
      <c r="K679">
        <v>448.91</v>
      </c>
      <c r="L679">
        <v>275.64999999999998</v>
      </c>
      <c r="M679">
        <v>0.38043778299999997</v>
      </c>
      <c r="N679">
        <v>14</v>
      </c>
      <c r="O679">
        <v>4.2000000000000003E-2</v>
      </c>
      <c r="P679">
        <v>3.1E-2</v>
      </c>
      <c r="Q679">
        <v>86.42</v>
      </c>
      <c r="R679" t="s">
        <v>542</v>
      </c>
      <c r="S679" t="s">
        <v>1788</v>
      </c>
      <c r="U679">
        <v>0</v>
      </c>
      <c r="V679">
        <v>86.42</v>
      </c>
      <c r="W679">
        <v>0</v>
      </c>
      <c r="X679">
        <v>0</v>
      </c>
      <c r="Y679">
        <v>0</v>
      </c>
      <c r="Z679">
        <v>0</v>
      </c>
      <c r="AA679">
        <v>0</v>
      </c>
      <c r="AB679">
        <v>0</v>
      </c>
      <c r="AC679">
        <v>0</v>
      </c>
      <c r="AD679">
        <v>0</v>
      </c>
    </row>
    <row r="680" spans="1:30" x14ac:dyDescent="0.25">
      <c r="A680" t="s">
        <v>1507</v>
      </c>
      <c r="B680" t="s">
        <v>131</v>
      </c>
      <c r="C680" t="s">
        <v>1651</v>
      </c>
      <c r="D680" t="s">
        <v>1509</v>
      </c>
      <c r="E680" t="s">
        <v>388</v>
      </c>
      <c r="F680" t="s">
        <v>1499</v>
      </c>
      <c r="G680" t="s">
        <v>1494</v>
      </c>
      <c r="H680" t="s">
        <v>1495</v>
      </c>
      <c r="I680" t="s">
        <v>1521</v>
      </c>
      <c r="J680">
        <v>724.56</v>
      </c>
      <c r="K680">
        <v>448.91</v>
      </c>
      <c r="L680">
        <v>275.64999999999998</v>
      </c>
      <c r="M680">
        <v>0.38043778299999997</v>
      </c>
      <c r="N680">
        <v>14</v>
      </c>
      <c r="O680">
        <v>4.2000000000000003E-2</v>
      </c>
      <c r="P680">
        <v>3.1E-2</v>
      </c>
      <c r="Q680">
        <v>86.42</v>
      </c>
      <c r="R680" t="s">
        <v>542</v>
      </c>
      <c r="S680" t="s">
        <v>1788</v>
      </c>
      <c r="U680">
        <v>0</v>
      </c>
      <c r="V680">
        <v>86.42</v>
      </c>
      <c r="W680">
        <v>0</v>
      </c>
      <c r="X680">
        <v>0</v>
      </c>
      <c r="Y680">
        <v>0</v>
      </c>
      <c r="Z680">
        <v>0</v>
      </c>
      <c r="AA680">
        <v>0</v>
      </c>
      <c r="AB680">
        <v>0</v>
      </c>
      <c r="AC680">
        <v>0</v>
      </c>
      <c r="AD680">
        <v>0</v>
      </c>
    </row>
    <row r="681" spans="1:30" x14ac:dyDescent="0.25">
      <c r="A681" t="s">
        <v>1507</v>
      </c>
      <c r="B681" t="s">
        <v>131</v>
      </c>
      <c r="C681" t="s">
        <v>1651</v>
      </c>
      <c r="D681" t="s">
        <v>1509</v>
      </c>
      <c r="E681" t="s">
        <v>388</v>
      </c>
      <c r="F681" t="s">
        <v>1510</v>
      </c>
      <c r="G681" t="s">
        <v>1500</v>
      </c>
      <c r="H681" t="s">
        <v>1495</v>
      </c>
      <c r="I681" t="s">
        <v>1521</v>
      </c>
      <c r="J681">
        <v>724.56</v>
      </c>
      <c r="K681">
        <v>448.91</v>
      </c>
      <c r="L681">
        <v>275.64999999999998</v>
      </c>
      <c r="M681">
        <v>0.38043778299999997</v>
      </c>
      <c r="N681">
        <v>14</v>
      </c>
      <c r="O681">
        <v>4.2000000000000003E-2</v>
      </c>
      <c r="P681">
        <v>3.1E-2</v>
      </c>
      <c r="Q681">
        <v>86.42</v>
      </c>
      <c r="R681" t="s">
        <v>542</v>
      </c>
      <c r="S681" t="s">
        <v>1788</v>
      </c>
      <c r="U681">
        <v>0</v>
      </c>
      <c r="V681">
        <v>86.42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0</v>
      </c>
      <c r="AC681">
        <v>0</v>
      </c>
      <c r="AD681">
        <v>0</v>
      </c>
    </row>
    <row r="682" spans="1:30" x14ac:dyDescent="0.25">
      <c r="A682" t="s">
        <v>1507</v>
      </c>
      <c r="B682" t="s">
        <v>131</v>
      </c>
      <c r="C682" t="s">
        <v>1651</v>
      </c>
      <c r="D682" t="s">
        <v>1509</v>
      </c>
      <c r="E682" t="s">
        <v>388</v>
      </c>
      <c r="F682" t="s">
        <v>1499</v>
      </c>
      <c r="G682" t="s">
        <v>1500</v>
      </c>
      <c r="H682" t="s">
        <v>1495</v>
      </c>
      <c r="I682" t="s">
        <v>1521</v>
      </c>
      <c r="J682">
        <v>724.56</v>
      </c>
      <c r="K682">
        <v>448.91</v>
      </c>
      <c r="L682">
        <v>275.64999999999998</v>
      </c>
      <c r="M682">
        <v>0.38043778299999997</v>
      </c>
      <c r="N682">
        <v>14</v>
      </c>
      <c r="O682">
        <v>4.2000000000000003E-2</v>
      </c>
      <c r="P682">
        <v>3.1E-2</v>
      </c>
      <c r="Q682">
        <v>86.42</v>
      </c>
      <c r="R682" t="s">
        <v>542</v>
      </c>
      <c r="S682" t="s">
        <v>1788</v>
      </c>
      <c r="U682">
        <v>0</v>
      </c>
      <c r="V682">
        <v>86.42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0</v>
      </c>
      <c r="AC682">
        <v>0</v>
      </c>
      <c r="AD682">
        <v>0</v>
      </c>
    </row>
    <row r="683" spans="1:30" x14ac:dyDescent="0.25">
      <c r="A683" t="s">
        <v>1507</v>
      </c>
      <c r="B683" t="s">
        <v>131</v>
      </c>
      <c r="C683" t="s">
        <v>1651</v>
      </c>
      <c r="D683" t="s">
        <v>1509</v>
      </c>
      <c r="E683" t="s">
        <v>388</v>
      </c>
      <c r="F683" t="s">
        <v>1510</v>
      </c>
      <c r="G683" t="s">
        <v>1501</v>
      </c>
      <c r="H683" t="s">
        <v>1495</v>
      </c>
      <c r="I683" t="s">
        <v>1521</v>
      </c>
      <c r="J683">
        <v>724.56</v>
      </c>
      <c r="K683">
        <v>448.91</v>
      </c>
      <c r="L683">
        <v>275.64999999999998</v>
      </c>
      <c r="M683">
        <v>0.38043778299999997</v>
      </c>
      <c r="N683">
        <v>14</v>
      </c>
      <c r="O683">
        <v>4.2999999999999997E-2</v>
      </c>
      <c r="P683">
        <v>0.03</v>
      </c>
      <c r="Q683">
        <v>86.42</v>
      </c>
      <c r="R683" t="s">
        <v>542</v>
      </c>
      <c r="S683" t="s">
        <v>1788</v>
      </c>
      <c r="U683">
        <v>0</v>
      </c>
      <c r="V683">
        <v>86.42</v>
      </c>
      <c r="W683">
        <v>0</v>
      </c>
      <c r="X683">
        <v>0</v>
      </c>
      <c r="Y683">
        <v>0</v>
      </c>
      <c r="Z683">
        <v>0</v>
      </c>
      <c r="AA683">
        <v>0</v>
      </c>
      <c r="AB683">
        <v>0</v>
      </c>
      <c r="AC683">
        <v>0</v>
      </c>
      <c r="AD683">
        <v>0</v>
      </c>
    </row>
    <row r="684" spans="1:30" x14ac:dyDescent="0.25">
      <c r="A684" t="s">
        <v>1507</v>
      </c>
      <c r="B684" t="s">
        <v>131</v>
      </c>
      <c r="C684" t="s">
        <v>1651</v>
      </c>
      <c r="D684" t="s">
        <v>1509</v>
      </c>
      <c r="E684" t="s">
        <v>388</v>
      </c>
      <c r="F684" t="s">
        <v>1499</v>
      </c>
      <c r="G684" t="s">
        <v>1501</v>
      </c>
      <c r="H684" t="s">
        <v>1495</v>
      </c>
      <c r="I684" t="s">
        <v>1521</v>
      </c>
      <c r="J684">
        <v>724.56</v>
      </c>
      <c r="K684">
        <v>448.91</v>
      </c>
      <c r="L684">
        <v>275.64999999999998</v>
      </c>
      <c r="M684">
        <v>0.38043778299999997</v>
      </c>
      <c r="N684">
        <v>14</v>
      </c>
      <c r="O684">
        <v>4.2999999999999997E-2</v>
      </c>
      <c r="P684">
        <v>0.03</v>
      </c>
      <c r="Q684">
        <v>86.42</v>
      </c>
      <c r="R684" t="s">
        <v>542</v>
      </c>
      <c r="S684" t="s">
        <v>1788</v>
      </c>
      <c r="U684">
        <v>0</v>
      </c>
      <c r="V684">
        <v>86.42</v>
      </c>
      <c r="W684">
        <v>0</v>
      </c>
      <c r="X684">
        <v>0</v>
      </c>
      <c r="Y684">
        <v>0</v>
      </c>
      <c r="Z684">
        <v>0</v>
      </c>
      <c r="AA684">
        <v>0</v>
      </c>
      <c r="AB684">
        <v>0</v>
      </c>
      <c r="AC684">
        <v>0</v>
      </c>
      <c r="AD684">
        <v>0</v>
      </c>
    </row>
    <row r="685" spans="1:30" x14ac:dyDescent="0.25">
      <c r="A685" t="s">
        <v>1507</v>
      </c>
      <c r="B685" t="s">
        <v>135</v>
      </c>
      <c r="C685" t="s">
        <v>1652</v>
      </c>
      <c r="D685" t="s">
        <v>1653</v>
      </c>
      <c r="E685" t="s">
        <v>388</v>
      </c>
      <c r="F685" t="s">
        <v>1510</v>
      </c>
      <c r="G685" t="s">
        <v>1494</v>
      </c>
      <c r="H685" t="s">
        <v>1495</v>
      </c>
      <c r="I685" t="s">
        <v>1573</v>
      </c>
      <c r="J685">
        <v>307</v>
      </c>
      <c r="K685">
        <v>253.53</v>
      </c>
      <c r="L685">
        <v>53.47</v>
      </c>
      <c r="M685">
        <v>0.17416938100000001</v>
      </c>
      <c r="N685">
        <v>11</v>
      </c>
      <c r="O685">
        <v>6.0000000000000001E-3</v>
      </c>
      <c r="P685">
        <v>4.0000000000000001E-3</v>
      </c>
      <c r="Q685">
        <v>77.849999999999994</v>
      </c>
      <c r="R685" t="s">
        <v>926</v>
      </c>
      <c r="S685" t="s">
        <v>1794</v>
      </c>
      <c r="U685">
        <v>263.01</v>
      </c>
      <c r="V685">
        <v>340.86</v>
      </c>
      <c r="W685">
        <v>0</v>
      </c>
      <c r="X685">
        <v>0</v>
      </c>
      <c r="Y685">
        <v>0</v>
      </c>
      <c r="Z685">
        <v>0</v>
      </c>
      <c r="AA685">
        <v>0</v>
      </c>
      <c r="AB685">
        <v>0</v>
      </c>
      <c r="AC685">
        <v>0</v>
      </c>
      <c r="AD685">
        <v>0</v>
      </c>
    </row>
    <row r="686" spans="1:30" x14ac:dyDescent="0.25">
      <c r="A686" t="s">
        <v>1507</v>
      </c>
      <c r="B686" t="s">
        <v>135</v>
      </c>
      <c r="C686" t="s">
        <v>1652</v>
      </c>
      <c r="D686" t="s">
        <v>1653</v>
      </c>
      <c r="E686" t="s">
        <v>388</v>
      </c>
      <c r="F686" t="s">
        <v>1499</v>
      </c>
      <c r="G686" t="s">
        <v>1494</v>
      </c>
      <c r="H686" t="s">
        <v>1495</v>
      </c>
      <c r="I686" t="s">
        <v>1573</v>
      </c>
      <c r="J686">
        <v>307</v>
      </c>
      <c r="K686">
        <v>253.53</v>
      </c>
      <c r="L686">
        <v>53.47</v>
      </c>
      <c r="M686">
        <v>0.17416938100000001</v>
      </c>
      <c r="N686">
        <v>11</v>
      </c>
      <c r="O686">
        <v>6.0000000000000001E-3</v>
      </c>
      <c r="P686">
        <v>4.0000000000000001E-3</v>
      </c>
      <c r="Q686">
        <v>77.849999999999994</v>
      </c>
      <c r="R686" t="s">
        <v>926</v>
      </c>
      <c r="S686" t="s">
        <v>1794</v>
      </c>
      <c r="U686">
        <v>263.01</v>
      </c>
      <c r="V686">
        <v>340.86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0</v>
      </c>
      <c r="AC686">
        <v>0</v>
      </c>
      <c r="AD686">
        <v>0</v>
      </c>
    </row>
    <row r="687" spans="1:30" x14ac:dyDescent="0.25">
      <c r="A687" t="s">
        <v>1507</v>
      </c>
      <c r="B687" t="s">
        <v>135</v>
      </c>
      <c r="C687" t="s">
        <v>1652</v>
      </c>
      <c r="D687" t="s">
        <v>1653</v>
      </c>
      <c r="E687" t="s">
        <v>388</v>
      </c>
      <c r="F687" t="s">
        <v>1510</v>
      </c>
      <c r="G687" t="s">
        <v>1500</v>
      </c>
      <c r="H687" t="s">
        <v>1495</v>
      </c>
      <c r="I687" t="s">
        <v>1573</v>
      </c>
      <c r="J687">
        <v>307</v>
      </c>
      <c r="K687">
        <v>253.53</v>
      </c>
      <c r="L687">
        <v>53.47</v>
      </c>
      <c r="M687">
        <v>0.17416938100000001</v>
      </c>
      <c r="N687">
        <v>11</v>
      </c>
      <c r="O687">
        <v>6.0000000000000001E-3</v>
      </c>
      <c r="P687">
        <v>4.0000000000000001E-3</v>
      </c>
      <c r="Q687">
        <v>77.849999999999994</v>
      </c>
      <c r="R687" t="s">
        <v>926</v>
      </c>
      <c r="S687" t="s">
        <v>1794</v>
      </c>
      <c r="U687">
        <v>263.01</v>
      </c>
      <c r="V687">
        <v>340.86</v>
      </c>
      <c r="W687">
        <v>0</v>
      </c>
      <c r="X687">
        <v>0</v>
      </c>
      <c r="Y687">
        <v>0</v>
      </c>
      <c r="Z687">
        <v>0</v>
      </c>
      <c r="AA687">
        <v>0</v>
      </c>
      <c r="AB687">
        <v>0</v>
      </c>
      <c r="AC687">
        <v>0</v>
      </c>
      <c r="AD687">
        <v>0</v>
      </c>
    </row>
    <row r="688" spans="1:30" x14ac:dyDescent="0.25">
      <c r="A688" t="s">
        <v>1507</v>
      </c>
      <c r="B688" t="s">
        <v>135</v>
      </c>
      <c r="C688" t="s">
        <v>1652</v>
      </c>
      <c r="D688" t="s">
        <v>1653</v>
      </c>
      <c r="E688" t="s">
        <v>388</v>
      </c>
      <c r="F688" t="s">
        <v>1499</v>
      </c>
      <c r="G688" t="s">
        <v>1500</v>
      </c>
      <c r="H688" t="s">
        <v>1495</v>
      </c>
      <c r="I688" t="s">
        <v>1573</v>
      </c>
      <c r="J688">
        <v>307</v>
      </c>
      <c r="K688">
        <v>253.53</v>
      </c>
      <c r="L688">
        <v>53.47</v>
      </c>
      <c r="M688">
        <v>0.17416938100000001</v>
      </c>
      <c r="N688">
        <v>11</v>
      </c>
      <c r="O688">
        <v>6.0000000000000001E-3</v>
      </c>
      <c r="P688">
        <v>4.0000000000000001E-3</v>
      </c>
      <c r="Q688">
        <v>77.849999999999994</v>
      </c>
      <c r="R688" t="s">
        <v>926</v>
      </c>
      <c r="S688" t="s">
        <v>1794</v>
      </c>
      <c r="U688">
        <v>263.01</v>
      </c>
      <c r="V688">
        <v>340.86</v>
      </c>
      <c r="W688">
        <v>0</v>
      </c>
      <c r="X688">
        <v>0</v>
      </c>
      <c r="Y688">
        <v>0</v>
      </c>
      <c r="Z688">
        <v>0</v>
      </c>
      <c r="AA688">
        <v>0</v>
      </c>
      <c r="AB688">
        <v>0</v>
      </c>
      <c r="AC688">
        <v>0</v>
      </c>
      <c r="AD688">
        <v>0</v>
      </c>
    </row>
    <row r="689" spans="1:30" x14ac:dyDescent="0.25">
      <c r="A689" t="s">
        <v>1507</v>
      </c>
      <c r="B689" t="s">
        <v>135</v>
      </c>
      <c r="C689" t="s">
        <v>1652</v>
      </c>
      <c r="D689" t="s">
        <v>1653</v>
      </c>
      <c r="E689" t="s">
        <v>388</v>
      </c>
      <c r="F689" t="s">
        <v>1510</v>
      </c>
      <c r="G689" t="s">
        <v>1501</v>
      </c>
      <c r="H689" t="s">
        <v>1495</v>
      </c>
      <c r="I689" t="s">
        <v>1573</v>
      </c>
      <c r="J689">
        <v>307</v>
      </c>
      <c r="K689">
        <v>253.53</v>
      </c>
      <c r="L689">
        <v>53.47</v>
      </c>
      <c r="M689">
        <v>0.17416938100000001</v>
      </c>
      <c r="N689">
        <v>11</v>
      </c>
      <c r="O689">
        <v>6.0000000000000001E-3</v>
      </c>
      <c r="P689">
        <v>4.0000000000000001E-3</v>
      </c>
      <c r="Q689">
        <v>77.849999999999994</v>
      </c>
      <c r="R689" t="s">
        <v>926</v>
      </c>
      <c r="S689" t="s">
        <v>1794</v>
      </c>
      <c r="U689">
        <v>263.01</v>
      </c>
      <c r="V689">
        <v>340.86</v>
      </c>
      <c r="W689">
        <v>0</v>
      </c>
      <c r="X689">
        <v>0</v>
      </c>
      <c r="Y689">
        <v>0</v>
      </c>
      <c r="Z689">
        <v>0</v>
      </c>
      <c r="AA689">
        <v>0</v>
      </c>
      <c r="AB689">
        <v>0</v>
      </c>
      <c r="AC689">
        <v>0</v>
      </c>
      <c r="AD689">
        <v>0</v>
      </c>
    </row>
    <row r="690" spans="1:30" x14ac:dyDescent="0.25">
      <c r="A690" t="s">
        <v>1507</v>
      </c>
      <c r="B690" t="s">
        <v>135</v>
      </c>
      <c r="C690" t="s">
        <v>1652</v>
      </c>
      <c r="D690" t="s">
        <v>1653</v>
      </c>
      <c r="E690" t="s">
        <v>388</v>
      </c>
      <c r="F690" t="s">
        <v>1499</v>
      </c>
      <c r="G690" t="s">
        <v>1501</v>
      </c>
      <c r="H690" t="s">
        <v>1495</v>
      </c>
      <c r="I690" t="s">
        <v>1573</v>
      </c>
      <c r="J690">
        <v>307</v>
      </c>
      <c r="K690">
        <v>253.53</v>
      </c>
      <c r="L690">
        <v>53.47</v>
      </c>
      <c r="M690">
        <v>0.17416938100000001</v>
      </c>
      <c r="N690">
        <v>11</v>
      </c>
      <c r="O690">
        <v>6.0000000000000001E-3</v>
      </c>
      <c r="P690">
        <v>4.0000000000000001E-3</v>
      </c>
      <c r="Q690">
        <v>77.849999999999994</v>
      </c>
      <c r="R690" t="s">
        <v>926</v>
      </c>
      <c r="S690" t="s">
        <v>1794</v>
      </c>
      <c r="U690">
        <v>263.01</v>
      </c>
      <c r="V690">
        <v>340.86</v>
      </c>
      <c r="W690">
        <v>0</v>
      </c>
      <c r="X690">
        <v>0</v>
      </c>
      <c r="Y690">
        <v>0</v>
      </c>
      <c r="Z690">
        <v>0</v>
      </c>
      <c r="AA690">
        <v>0</v>
      </c>
      <c r="AB690">
        <v>0</v>
      </c>
      <c r="AC690">
        <v>0</v>
      </c>
      <c r="AD690">
        <v>0</v>
      </c>
    </row>
    <row r="691" spans="1:30" x14ac:dyDescent="0.25">
      <c r="A691" t="s">
        <v>1491</v>
      </c>
      <c r="B691" t="s">
        <v>138</v>
      </c>
      <c r="C691" t="s">
        <v>1654</v>
      </c>
      <c r="E691" t="s">
        <v>388</v>
      </c>
      <c r="F691" t="s">
        <v>1493</v>
      </c>
      <c r="G691" t="s">
        <v>1494</v>
      </c>
      <c r="H691" t="s">
        <v>1495</v>
      </c>
      <c r="I691" t="s">
        <v>1655</v>
      </c>
      <c r="J691">
        <v>4122.96</v>
      </c>
      <c r="K691">
        <v>3860.02</v>
      </c>
      <c r="L691">
        <v>262.94</v>
      </c>
      <c r="M691">
        <v>6.3774570000000003E-2</v>
      </c>
      <c r="N691">
        <v>20</v>
      </c>
      <c r="O691">
        <v>0.109</v>
      </c>
      <c r="P691">
        <v>1E-3</v>
      </c>
      <c r="Q691">
        <v>380.32899229999998</v>
      </c>
      <c r="R691" t="s">
        <v>809</v>
      </c>
      <c r="T691" t="s">
        <v>1497</v>
      </c>
      <c r="U691">
        <v>335.684488406578</v>
      </c>
      <c r="V691">
        <v>716.01348072256599</v>
      </c>
      <c r="W691">
        <v>0</v>
      </c>
      <c r="X691">
        <v>0</v>
      </c>
      <c r="Y691">
        <v>0</v>
      </c>
      <c r="Z691">
        <v>214.8040442167698</v>
      </c>
      <c r="AA691">
        <v>0</v>
      </c>
      <c r="AB691">
        <v>0</v>
      </c>
      <c r="AC691">
        <v>125</v>
      </c>
      <c r="AD691">
        <v>125</v>
      </c>
    </row>
    <row r="692" spans="1:30" x14ac:dyDescent="0.25">
      <c r="A692" t="s">
        <v>1491</v>
      </c>
      <c r="B692" t="s">
        <v>138</v>
      </c>
      <c r="C692" t="s">
        <v>1654</v>
      </c>
      <c r="D692" t="s">
        <v>1656</v>
      </c>
      <c r="E692" t="s">
        <v>388</v>
      </c>
      <c r="F692" t="s">
        <v>1499</v>
      </c>
      <c r="G692" t="s">
        <v>1494</v>
      </c>
      <c r="H692" t="s">
        <v>1495</v>
      </c>
      <c r="I692" t="s">
        <v>1655</v>
      </c>
      <c r="J692">
        <v>4122.96</v>
      </c>
      <c r="K692">
        <v>3860.02</v>
      </c>
      <c r="L692">
        <v>262.94</v>
      </c>
      <c r="M692">
        <v>6.3774570000000003E-2</v>
      </c>
      <c r="N692">
        <v>20</v>
      </c>
      <c r="O692">
        <v>0.109</v>
      </c>
      <c r="P692">
        <v>1E-3</v>
      </c>
      <c r="Q692">
        <v>380.32899229999998</v>
      </c>
      <c r="R692" t="s">
        <v>809</v>
      </c>
      <c r="T692" t="s">
        <v>1497</v>
      </c>
      <c r="U692">
        <v>335.684488406578</v>
      </c>
      <c r="V692">
        <v>716.01348072256599</v>
      </c>
      <c r="W692">
        <v>0</v>
      </c>
      <c r="X692">
        <v>0</v>
      </c>
      <c r="Y692">
        <v>0</v>
      </c>
      <c r="Z692">
        <v>214.8040442167698</v>
      </c>
      <c r="AA692">
        <v>0</v>
      </c>
      <c r="AB692">
        <v>0</v>
      </c>
      <c r="AC692">
        <v>125</v>
      </c>
      <c r="AD692">
        <v>0</v>
      </c>
    </row>
    <row r="693" spans="1:30" x14ac:dyDescent="0.25">
      <c r="A693" t="s">
        <v>1491</v>
      </c>
      <c r="B693" t="s">
        <v>138</v>
      </c>
      <c r="C693" t="s">
        <v>1654</v>
      </c>
      <c r="E693" t="s">
        <v>388</v>
      </c>
      <c r="F693" t="s">
        <v>1493</v>
      </c>
      <c r="G693" t="s">
        <v>1500</v>
      </c>
      <c r="H693" t="s">
        <v>1495</v>
      </c>
      <c r="I693" t="s">
        <v>1655</v>
      </c>
      <c r="J693">
        <v>2543.3200000000002</v>
      </c>
      <c r="K693">
        <v>2280.38</v>
      </c>
      <c r="L693">
        <v>262.94</v>
      </c>
      <c r="M693">
        <v>0.103384552</v>
      </c>
      <c r="N693">
        <v>20</v>
      </c>
      <c r="O693">
        <v>0.109</v>
      </c>
      <c r="P693">
        <v>1E-3</v>
      </c>
      <c r="Q693">
        <v>380.32899229999998</v>
      </c>
      <c r="R693" t="s">
        <v>809</v>
      </c>
      <c r="T693" t="s">
        <v>1497</v>
      </c>
      <c r="U693">
        <v>335.684488406578</v>
      </c>
      <c r="V693">
        <v>716.01348072256599</v>
      </c>
      <c r="W693">
        <v>0</v>
      </c>
      <c r="X693">
        <v>0</v>
      </c>
      <c r="Y693">
        <v>0</v>
      </c>
      <c r="Z693">
        <v>214.8040442167698</v>
      </c>
      <c r="AA693">
        <v>0</v>
      </c>
      <c r="AB693">
        <v>0</v>
      </c>
      <c r="AC693">
        <v>125</v>
      </c>
      <c r="AD693">
        <v>125</v>
      </c>
    </row>
    <row r="694" spans="1:30" x14ac:dyDescent="0.25">
      <c r="A694" t="s">
        <v>1491</v>
      </c>
      <c r="B694" t="s">
        <v>138</v>
      </c>
      <c r="C694" t="s">
        <v>1654</v>
      </c>
      <c r="D694" t="s">
        <v>1656</v>
      </c>
      <c r="E694" t="s">
        <v>388</v>
      </c>
      <c r="F694" t="s">
        <v>1499</v>
      </c>
      <c r="G694" t="s">
        <v>1500</v>
      </c>
      <c r="H694" t="s">
        <v>1495</v>
      </c>
      <c r="I694" t="s">
        <v>1655</v>
      </c>
      <c r="J694">
        <v>2543.3200000000002</v>
      </c>
      <c r="K694">
        <v>2280.38</v>
      </c>
      <c r="L694">
        <v>262.94</v>
      </c>
      <c r="M694">
        <v>0.103384552</v>
      </c>
      <c r="N694">
        <v>20</v>
      </c>
      <c r="O694">
        <v>0.109</v>
      </c>
      <c r="P694">
        <v>1E-3</v>
      </c>
      <c r="Q694">
        <v>380.32899229999998</v>
      </c>
      <c r="R694" t="s">
        <v>809</v>
      </c>
      <c r="T694" t="s">
        <v>1497</v>
      </c>
      <c r="U694">
        <v>335.684488406578</v>
      </c>
      <c r="V694">
        <v>716.01348072256599</v>
      </c>
      <c r="W694">
        <v>0</v>
      </c>
      <c r="X694">
        <v>0</v>
      </c>
      <c r="Y694">
        <v>0</v>
      </c>
      <c r="Z694">
        <v>214.8040442167698</v>
      </c>
      <c r="AA694">
        <v>0</v>
      </c>
      <c r="AB694">
        <v>0</v>
      </c>
      <c r="AC694">
        <v>125</v>
      </c>
      <c r="AD694">
        <v>0</v>
      </c>
    </row>
    <row r="695" spans="1:30" x14ac:dyDescent="0.25">
      <c r="A695" t="s">
        <v>1491</v>
      </c>
      <c r="B695" t="s">
        <v>138</v>
      </c>
      <c r="C695" t="s">
        <v>1654</v>
      </c>
      <c r="E695" t="s">
        <v>388</v>
      </c>
      <c r="F695" t="s">
        <v>1493</v>
      </c>
      <c r="G695" t="s">
        <v>1501</v>
      </c>
      <c r="H695" t="s">
        <v>1495</v>
      </c>
      <c r="I695" t="s">
        <v>1655</v>
      </c>
      <c r="J695">
        <v>6178.82</v>
      </c>
      <c r="K695">
        <v>5915.88</v>
      </c>
      <c r="L695">
        <v>262.94</v>
      </c>
      <c r="M695">
        <v>4.2555051000000003E-2</v>
      </c>
      <c r="N695">
        <v>20</v>
      </c>
      <c r="O695">
        <v>0.109</v>
      </c>
      <c r="P695">
        <v>1E-3</v>
      </c>
      <c r="Q695">
        <v>380.32899229999998</v>
      </c>
      <c r="R695" t="s">
        <v>809</v>
      </c>
      <c r="T695" t="s">
        <v>1497</v>
      </c>
      <c r="U695">
        <v>335.684488406578</v>
      </c>
      <c r="V695">
        <v>716.01348072256599</v>
      </c>
      <c r="W695">
        <v>0</v>
      </c>
      <c r="X695">
        <v>0</v>
      </c>
      <c r="Y695">
        <v>0</v>
      </c>
      <c r="Z695">
        <v>214.8040442167698</v>
      </c>
      <c r="AA695">
        <v>0</v>
      </c>
      <c r="AB695">
        <v>0</v>
      </c>
      <c r="AC695">
        <v>125</v>
      </c>
      <c r="AD695">
        <v>125</v>
      </c>
    </row>
    <row r="696" spans="1:30" x14ac:dyDescent="0.25">
      <c r="A696" t="s">
        <v>1491</v>
      </c>
      <c r="B696" t="s">
        <v>138</v>
      </c>
      <c r="C696" t="s">
        <v>1654</v>
      </c>
      <c r="D696" t="s">
        <v>1656</v>
      </c>
      <c r="E696" t="s">
        <v>388</v>
      </c>
      <c r="F696" t="s">
        <v>1499</v>
      </c>
      <c r="G696" t="s">
        <v>1501</v>
      </c>
      <c r="H696" t="s">
        <v>1495</v>
      </c>
      <c r="I696" t="s">
        <v>1655</v>
      </c>
      <c r="J696">
        <v>6178.82</v>
      </c>
      <c r="K696">
        <v>5915.88</v>
      </c>
      <c r="L696">
        <v>262.94</v>
      </c>
      <c r="M696">
        <v>4.2555051000000003E-2</v>
      </c>
      <c r="N696">
        <v>20</v>
      </c>
      <c r="O696">
        <v>0.109</v>
      </c>
      <c r="P696">
        <v>1E-3</v>
      </c>
      <c r="Q696">
        <v>380.32899229999998</v>
      </c>
      <c r="R696" t="s">
        <v>809</v>
      </c>
      <c r="T696" t="s">
        <v>1497</v>
      </c>
      <c r="U696">
        <v>335.684488406578</v>
      </c>
      <c r="V696">
        <v>716.01348072256599</v>
      </c>
      <c r="W696">
        <v>0</v>
      </c>
      <c r="X696">
        <v>0</v>
      </c>
      <c r="Y696">
        <v>0</v>
      </c>
      <c r="Z696">
        <v>214.8040442167698</v>
      </c>
      <c r="AA696">
        <v>0</v>
      </c>
      <c r="AB696">
        <v>0</v>
      </c>
      <c r="AC696">
        <v>125</v>
      </c>
      <c r="AD696">
        <v>0</v>
      </c>
    </row>
    <row r="697" spans="1:30" x14ac:dyDescent="0.25">
      <c r="A697" t="s">
        <v>1491</v>
      </c>
      <c r="B697" t="s">
        <v>138</v>
      </c>
      <c r="C697" t="s">
        <v>1654</v>
      </c>
      <c r="E697" t="s">
        <v>388</v>
      </c>
      <c r="F697" t="s">
        <v>1493</v>
      </c>
      <c r="G697" t="s">
        <v>1494</v>
      </c>
      <c r="H697" t="s">
        <v>1495</v>
      </c>
      <c r="I697" t="s">
        <v>1655</v>
      </c>
      <c r="J697">
        <v>1709.52</v>
      </c>
      <c r="K697">
        <v>1675.74</v>
      </c>
      <c r="L697">
        <v>33.78</v>
      </c>
      <c r="M697">
        <v>1.9759933E-2</v>
      </c>
      <c r="N697">
        <v>20</v>
      </c>
      <c r="O697">
        <v>0</v>
      </c>
      <c r="P697">
        <v>5.8999999999999997E-2</v>
      </c>
      <c r="Q697">
        <v>48.86100768</v>
      </c>
      <c r="R697" t="s">
        <v>1502</v>
      </c>
      <c r="T697" t="s">
        <v>1503</v>
      </c>
      <c r="U697">
        <v>43.125511593421301</v>
      </c>
      <c r="V697">
        <v>91.986519277433104</v>
      </c>
      <c r="W697">
        <v>0</v>
      </c>
      <c r="X697">
        <v>0</v>
      </c>
      <c r="Y697">
        <v>0</v>
      </c>
      <c r="Z697">
        <v>27.595955783229929</v>
      </c>
      <c r="AA697">
        <v>0</v>
      </c>
      <c r="AB697">
        <v>0</v>
      </c>
      <c r="AC697">
        <v>125</v>
      </c>
      <c r="AD697">
        <v>27.595955783229929</v>
      </c>
    </row>
    <row r="698" spans="1:30" x14ac:dyDescent="0.25">
      <c r="A698" t="s">
        <v>1491</v>
      </c>
      <c r="B698" t="s">
        <v>138</v>
      </c>
      <c r="C698" t="s">
        <v>1654</v>
      </c>
      <c r="D698" t="s">
        <v>1656</v>
      </c>
      <c r="E698" t="s">
        <v>388</v>
      </c>
      <c r="F698" t="s">
        <v>1499</v>
      </c>
      <c r="G698" t="s">
        <v>1494</v>
      </c>
      <c r="H698" t="s">
        <v>1495</v>
      </c>
      <c r="I698" t="s">
        <v>1655</v>
      </c>
      <c r="J698">
        <v>1709.52</v>
      </c>
      <c r="K698">
        <v>1675.74</v>
      </c>
      <c r="L698">
        <v>33.78</v>
      </c>
      <c r="M698">
        <v>1.9759933E-2</v>
      </c>
      <c r="N698">
        <v>20</v>
      </c>
      <c r="O698">
        <v>0</v>
      </c>
      <c r="P698">
        <v>5.8999999999999997E-2</v>
      </c>
      <c r="Q698">
        <v>48.86100768</v>
      </c>
      <c r="R698" t="s">
        <v>1502</v>
      </c>
      <c r="T698" t="s">
        <v>1503</v>
      </c>
      <c r="U698">
        <v>43.125511593421301</v>
      </c>
      <c r="V698">
        <v>91.986519277433104</v>
      </c>
      <c r="W698">
        <v>0</v>
      </c>
      <c r="X698">
        <v>0</v>
      </c>
      <c r="Y698">
        <v>0</v>
      </c>
      <c r="Z698">
        <v>27.595955783229929</v>
      </c>
      <c r="AA698">
        <v>0</v>
      </c>
      <c r="AB698">
        <v>0</v>
      </c>
      <c r="AC698">
        <v>125</v>
      </c>
      <c r="AD698">
        <v>0</v>
      </c>
    </row>
    <row r="699" spans="1:30" x14ac:dyDescent="0.25">
      <c r="A699" t="s">
        <v>1491</v>
      </c>
      <c r="B699" t="s">
        <v>138</v>
      </c>
      <c r="C699" t="s">
        <v>1654</v>
      </c>
      <c r="E699" t="s">
        <v>388</v>
      </c>
      <c r="F699" t="s">
        <v>1493</v>
      </c>
      <c r="G699" t="s">
        <v>1500</v>
      </c>
      <c r="H699" t="s">
        <v>1495</v>
      </c>
      <c r="I699" t="s">
        <v>1655</v>
      </c>
      <c r="J699">
        <v>218.27</v>
      </c>
      <c r="K699">
        <v>184.49</v>
      </c>
      <c r="L699">
        <v>33.78</v>
      </c>
      <c r="M699">
        <v>0.15476245</v>
      </c>
      <c r="N699">
        <v>20</v>
      </c>
      <c r="O699">
        <v>0</v>
      </c>
      <c r="P699">
        <v>5.8999999999999997E-2</v>
      </c>
      <c r="Q699">
        <v>48.86100768</v>
      </c>
      <c r="R699" t="s">
        <v>1502</v>
      </c>
      <c r="T699" t="s">
        <v>1503</v>
      </c>
      <c r="U699">
        <v>43.1255115934214</v>
      </c>
      <c r="V699">
        <v>91.986519277433203</v>
      </c>
      <c r="W699">
        <v>0</v>
      </c>
      <c r="X699">
        <v>0</v>
      </c>
      <c r="Y699">
        <v>0</v>
      </c>
      <c r="Z699">
        <v>27.595955783229961</v>
      </c>
      <c r="AA699">
        <v>0</v>
      </c>
      <c r="AB699">
        <v>0</v>
      </c>
      <c r="AC699">
        <v>125</v>
      </c>
      <c r="AD699">
        <v>27.595955783229961</v>
      </c>
    </row>
    <row r="700" spans="1:30" x14ac:dyDescent="0.25">
      <c r="A700" t="s">
        <v>1491</v>
      </c>
      <c r="B700" t="s">
        <v>138</v>
      </c>
      <c r="C700" t="s">
        <v>1654</v>
      </c>
      <c r="D700" t="s">
        <v>1656</v>
      </c>
      <c r="E700" t="s">
        <v>388</v>
      </c>
      <c r="F700" t="s">
        <v>1499</v>
      </c>
      <c r="G700" t="s">
        <v>1500</v>
      </c>
      <c r="H700" t="s">
        <v>1495</v>
      </c>
      <c r="I700" t="s">
        <v>1655</v>
      </c>
      <c r="J700">
        <v>218.27</v>
      </c>
      <c r="K700">
        <v>184.49</v>
      </c>
      <c r="L700">
        <v>33.78</v>
      </c>
      <c r="M700">
        <v>0.15476245</v>
      </c>
      <c r="N700">
        <v>20</v>
      </c>
      <c r="O700">
        <v>0</v>
      </c>
      <c r="P700">
        <v>5.8999999999999997E-2</v>
      </c>
      <c r="Q700">
        <v>48.86100768</v>
      </c>
      <c r="R700" t="s">
        <v>1502</v>
      </c>
      <c r="T700" t="s">
        <v>1503</v>
      </c>
      <c r="U700">
        <v>43.1255115934214</v>
      </c>
      <c r="V700">
        <v>91.986519277433203</v>
      </c>
      <c r="W700">
        <v>0</v>
      </c>
      <c r="X700">
        <v>0</v>
      </c>
      <c r="Y700">
        <v>0</v>
      </c>
      <c r="Z700">
        <v>27.595955783229961</v>
      </c>
      <c r="AA700">
        <v>0</v>
      </c>
      <c r="AB700">
        <v>0</v>
      </c>
      <c r="AC700">
        <v>125</v>
      </c>
      <c r="AD700">
        <v>0</v>
      </c>
    </row>
    <row r="701" spans="1:30" x14ac:dyDescent="0.25">
      <c r="A701" t="s">
        <v>1491</v>
      </c>
      <c r="B701" t="s">
        <v>138</v>
      </c>
      <c r="C701" t="s">
        <v>1654</v>
      </c>
      <c r="E701" t="s">
        <v>388</v>
      </c>
      <c r="F701" t="s">
        <v>1493</v>
      </c>
      <c r="G701" t="s">
        <v>1501</v>
      </c>
      <c r="H701" t="s">
        <v>1495</v>
      </c>
      <c r="I701" t="s">
        <v>1655</v>
      </c>
      <c r="J701">
        <v>1624.88</v>
      </c>
      <c r="K701">
        <v>1591.1</v>
      </c>
      <c r="L701">
        <v>33.78</v>
      </c>
      <c r="M701">
        <v>2.0789228E-2</v>
      </c>
      <c r="N701">
        <v>20</v>
      </c>
      <c r="O701">
        <v>0</v>
      </c>
      <c r="P701">
        <v>5.8999999999999997E-2</v>
      </c>
      <c r="Q701">
        <v>48.86100768</v>
      </c>
      <c r="R701" t="s">
        <v>1502</v>
      </c>
      <c r="T701" t="s">
        <v>1503</v>
      </c>
      <c r="U701">
        <v>43.125511593421599</v>
      </c>
      <c r="V701">
        <v>91.9865192774338</v>
      </c>
      <c r="W701">
        <v>0</v>
      </c>
      <c r="X701">
        <v>0</v>
      </c>
      <c r="Y701">
        <v>0</v>
      </c>
      <c r="Z701">
        <v>27.595955783230139</v>
      </c>
      <c r="AA701">
        <v>0</v>
      </c>
      <c r="AB701">
        <v>0</v>
      </c>
      <c r="AC701">
        <v>125</v>
      </c>
      <c r="AD701">
        <v>27.595955783230139</v>
      </c>
    </row>
    <row r="702" spans="1:30" x14ac:dyDescent="0.25">
      <c r="A702" t="s">
        <v>1491</v>
      </c>
      <c r="B702" t="s">
        <v>138</v>
      </c>
      <c r="C702" t="s">
        <v>1654</v>
      </c>
      <c r="D702" t="s">
        <v>1656</v>
      </c>
      <c r="E702" t="s">
        <v>388</v>
      </c>
      <c r="F702" t="s">
        <v>1499</v>
      </c>
      <c r="G702" t="s">
        <v>1501</v>
      </c>
      <c r="H702" t="s">
        <v>1495</v>
      </c>
      <c r="I702" t="s">
        <v>1655</v>
      </c>
      <c r="J702">
        <v>1624.88</v>
      </c>
      <c r="K702">
        <v>1591.1</v>
      </c>
      <c r="L702">
        <v>33.78</v>
      </c>
      <c r="M702">
        <v>2.0789228E-2</v>
      </c>
      <c r="N702">
        <v>20</v>
      </c>
      <c r="O702">
        <v>0</v>
      </c>
      <c r="P702">
        <v>5.8999999999999997E-2</v>
      </c>
      <c r="Q702">
        <v>48.86100768</v>
      </c>
      <c r="R702" t="s">
        <v>1502</v>
      </c>
      <c r="T702" t="s">
        <v>1503</v>
      </c>
      <c r="U702">
        <v>43.125511593421599</v>
      </c>
      <c r="V702">
        <v>91.9865192774338</v>
      </c>
      <c r="W702">
        <v>0</v>
      </c>
      <c r="X702">
        <v>0</v>
      </c>
      <c r="Y702">
        <v>0</v>
      </c>
      <c r="Z702">
        <v>27.595955783230139</v>
      </c>
      <c r="AA702">
        <v>0</v>
      </c>
      <c r="AB702">
        <v>0</v>
      </c>
      <c r="AC702">
        <v>125</v>
      </c>
      <c r="AD702">
        <v>0</v>
      </c>
    </row>
    <row r="703" spans="1:30" x14ac:dyDescent="0.25">
      <c r="A703" t="s">
        <v>1507</v>
      </c>
      <c r="B703" t="s">
        <v>144</v>
      </c>
      <c r="C703" t="s">
        <v>1657</v>
      </c>
      <c r="D703" t="s">
        <v>1658</v>
      </c>
      <c r="E703" t="s">
        <v>388</v>
      </c>
      <c r="F703" t="s">
        <v>1510</v>
      </c>
      <c r="G703" t="s">
        <v>1494</v>
      </c>
      <c r="H703" t="s">
        <v>1495</v>
      </c>
      <c r="I703" t="s">
        <v>1521</v>
      </c>
      <c r="J703">
        <v>409.1</v>
      </c>
      <c r="K703">
        <v>368.19</v>
      </c>
      <c r="L703">
        <v>40.909999999999997</v>
      </c>
      <c r="M703">
        <v>0.1</v>
      </c>
      <c r="N703">
        <v>22</v>
      </c>
      <c r="O703">
        <v>5.0000000000000001E-3</v>
      </c>
      <c r="P703">
        <v>4.0000000000000001E-3</v>
      </c>
      <c r="Q703">
        <v>36.01</v>
      </c>
      <c r="R703" t="s">
        <v>962</v>
      </c>
      <c r="S703" t="s">
        <v>962</v>
      </c>
      <c r="U703">
        <v>0</v>
      </c>
      <c r="V703">
        <v>36.01</v>
      </c>
      <c r="W703">
        <v>0</v>
      </c>
      <c r="X703">
        <v>0</v>
      </c>
      <c r="Y703">
        <v>0</v>
      </c>
      <c r="Z703">
        <v>0</v>
      </c>
      <c r="AA703">
        <v>0</v>
      </c>
      <c r="AB703">
        <v>0</v>
      </c>
      <c r="AC703">
        <v>0</v>
      </c>
      <c r="AD703">
        <v>0</v>
      </c>
    </row>
    <row r="704" spans="1:30" x14ac:dyDescent="0.25">
      <c r="A704" t="s">
        <v>1507</v>
      </c>
      <c r="B704" t="s">
        <v>144</v>
      </c>
      <c r="C704" t="s">
        <v>1657</v>
      </c>
      <c r="D704" t="s">
        <v>1658</v>
      </c>
      <c r="E704" t="s">
        <v>388</v>
      </c>
      <c r="F704" t="s">
        <v>1499</v>
      </c>
      <c r="G704" t="s">
        <v>1494</v>
      </c>
      <c r="H704" t="s">
        <v>1495</v>
      </c>
      <c r="I704" t="s">
        <v>1521</v>
      </c>
      <c r="J704">
        <v>409.1</v>
      </c>
      <c r="K704">
        <v>368.19</v>
      </c>
      <c r="L704">
        <v>40.909999999999997</v>
      </c>
      <c r="M704">
        <v>0.1</v>
      </c>
      <c r="N704">
        <v>22</v>
      </c>
      <c r="O704">
        <v>5.0000000000000001E-3</v>
      </c>
      <c r="P704">
        <v>4.0000000000000001E-3</v>
      </c>
      <c r="Q704">
        <v>36.01</v>
      </c>
      <c r="R704" t="s">
        <v>962</v>
      </c>
      <c r="S704" t="s">
        <v>962</v>
      </c>
      <c r="U704">
        <v>0</v>
      </c>
      <c r="V704">
        <v>36.01</v>
      </c>
      <c r="W704">
        <v>0</v>
      </c>
      <c r="X704">
        <v>0</v>
      </c>
      <c r="Y704">
        <v>0</v>
      </c>
      <c r="Z704">
        <v>0</v>
      </c>
      <c r="AA704">
        <v>0</v>
      </c>
      <c r="AB704">
        <v>0</v>
      </c>
      <c r="AC704">
        <v>0</v>
      </c>
      <c r="AD704">
        <v>0</v>
      </c>
    </row>
    <row r="705" spans="1:30" x14ac:dyDescent="0.25">
      <c r="A705" t="s">
        <v>1507</v>
      </c>
      <c r="B705" t="s">
        <v>144</v>
      </c>
      <c r="C705" t="s">
        <v>1657</v>
      </c>
      <c r="D705" t="s">
        <v>1658</v>
      </c>
      <c r="E705" t="s">
        <v>388</v>
      </c>
      <c r="F705" t="s">
        <v>1510</v>
      </c>
      <c r="G705" t="s">
        <v>1500</v>
      </c>
      <c r="H705" t="s">
        <v>1495</v>
      </c>
      <c r="I705" t="s">
        <v>1521</v>
      </c>
      <c r="J705">
        <v>409.1</v>
      </c>
      <c r="K705">
        <v>368.19</v>
      </c>
      <c r="L705">
        <v>40.909999999999997</v>
      </c>
      <c r="M705">
        <v>0.1</v>
      </c>
      <c r="N705">
        <v>22</v>
      </c>
      <c r="O705">
        <v>5.0000000000000001E-3</v>
      </c>
      <c r="P705">
        <v>4.0000000000000001E-3</v>
      </c>
      <c r="Q705">
        <v>36.01</v>
      </c>
      <c r="R705" t="s">
        <v>962</v>
      </c>
      <c r="S705" t="s">
        <v>962</v>
      </c>
      <c r="U705">
        <v>0</v>
      </c>
      <c r="V705">
        <v>36.01</v>
      </c>
      <c r="W705">
        <v>0</v>
      </c>
      <c r="X705">
        <v>0</v>
      </c>
      <c r="Y705">
        <v>0</v>
      </c>
      <c r="Z705">
        <v>0</v>
      </c>
      <c r="AA705">
        <v>0</v>
      </c>
      <c r="AB705">
        <v>0</v>
      </c>
      <c r="AC705">
        <v>0</v>
      </c>
      <c r="AD705">
        <v>0</v>
      </c>
    </row>
    <row r="706" spans="1:30" x14ac:dyDescent="0.25">
      <c r="A706" t="s">
        <v>1507</v>
      </c>
      <c r="B706" t="s">
        <v>144</v>
      </c>
      <c r="C706" t="s">
        <v>1657</v>
      </c>
      <c r="D706" t="s">
        <v>1658</v>
      </c>
      <c r="E706" t="s">
        <v>388</v>
      </c>
      <c r="F706" t="s">
        <v>1499</v>
      </c>
      <c r="G706" t="s">
        <v>1500</v>
      </c>
      <c r="H706" t="s">
        <v>1495</v>
      </c>
      <c r="I706" t="s">
        <v>1521</v>
      </c>
      <c r="J706">
        <v>409.1</v>
      </c>
      <c r="K706">
        <v>368.19</v>
      </c>
      <c r="L706">
        <v>40.909999999999997</v>
      </c>
      <c r="M706">
        <v>0.1</v>
      </c>
      <c r="N706">
        <v>22</v>
      </c>
      <c r="O706">
        <v>5.0000000000000001E-3</v>
      </c>
      <c r="P706">
        <v>4.0000000000000001E-3</v>
      </c>
      <c r="Q706">
        <v>36.01</v>
      </c>
      <c r="R706" t="s">
        <v>962</v>
      </c>
      <c r="S706" t="s">
        <v>962</v>
      </c>
      <c r="U706">
        <v>0</v>
      </c>
      <c r="V706">
        <v>36.01</v>
      </c>
      <c r="W706">
        <v>0</v>
      </c>
      <c r="X706">
        <v>0</v>
      </c>
      <c r="Y706">
        <v>0</v>
      </c>
      <c r="Z706">
        <v>0</v>
      </c>
      <c r="AA706">
        <v>0</v>
      </c>
      <c r="AB706">
        <v>0</v>
      </c>
      <c r="AC706">
        <v>0</v>
      </c>
      <c r="AD706">
        <v>0</v>
      </c>
    </row>
    <row r="707" spans="1:30" x14ac:dyDescent="0.25">
      <c r="A707" t="s">
        <v>1507</v>
      </c>
      <c r="B707" t="s">
        <v>144</v>
      </c>
      <c r="C707" t="s">
        <v>1657</v>
      </c>
      <c r="D707" t="s">
        <v>1658</v>
      </c>
      <c r="E707" t="s">
        <v>388</v>
      </c>
      <c r="F707" t="s">
        <v>1510</v>
      </c>
      <c r="G707" t="s">
        <v>1501</v>
      </c>
      <c r="H707" t="s">
        <v>1495</v>
      </c>
      <c r="I707" t="s">
        <v>1521</v>
      </c>
      <c r="J707">
        <v>409.1</v>
      </c>
      <c r="K707">
        <v>368.19</v>
      </c>
      <c r="L707">
        <v>40.909999999999997</v>
      </c>
      <c r="M707">
        <v>0.1</v>
      </c>
      <c r="N707">
        <v>22</v>
      </c>
      <c r="O707">
        <v>5.0000000000000001E-3</v>
      </c>
      <c r="P707">
        <v>4.0000000000000001E-3</v>
      </c>
      <c r="Q707">
        <v>36.01</v>
      </c>
      <c r="R707" t="s">
        <v>962</v>
      </c>
      <c r="S707" t="s">
        <v>962</v>
      </c>
      <c r="U707">
        <v>0</v>
      </c>
      <c r="V707">
        <v>36.01</v>
      </c>
      <c r="W707">
        <v>0</v>
      </c>
      <c r="X707">
        <v>0</v>
      </c>
      <c r="Y707">
        <v>0</v>
      </c>
      <c r="Z707">
        <v>0</v>
      </c>
      <c r="AA707">
        <v>0</v>
      </c>
      <c r="AB707">
        <v>0</v>
      </c>
      <c r="AC707">
        <v>0</v>
      </c>
      <c r="AD707">
        <v>0</v>
      </c>
    </row>
    <row r="708" spans="1:30" x14ac:dyDescent="0.25">
      <c r="A708" t="s">
        <v>1507</v>
      </c>
      <c r="B708" t="s">
        <v>144</v>
      </c>
      <c r="C708" t="s">
        <v>1657</v>
      </c>
      <c r="D708" t="s">
        <v>1658</v>
      </c>
      <c r="E708" t="s">
        <v>388</v>
      </c>
      <c r="F708" t="s">
        <v>1499</v>
      </c>
      <c r="G708" t="s">
        <v>1501</v>
      </c>
      <c r="H708" t="s">
        <v>1495</v>
      </c>
      <c r="I708" t="s">
        <v>1521</v>
      </c>
      <c r="J708">
        <v>409.1</v>
      </c>
      <c r="K708">
        <v>368.19</v>
      </c>
      <c r="L708">
        <v>40.909999999999997</v>
      </c>
      <c r="M708">
        <v>0.1</v>
      </c>
      <c r="N708">
        <v>22</v>
      </c>
      <c r="O708">
        <v>5.0000000000000001E-3</v>
      </c>
      <c r="P708">
        <v>4.0000000000000001E-3</v>
      </c>
      <c r="Q708">
        <v>36.01</v>
      </c>
      <c r="R708" t="s">
        <v>962</v>
      </c>
      <c r="S708" t="s">
        <v>962</v>
      </c>
      <c r="U708">
        <v>0</v>
      </c>
      <c r="V708">
        <v>36.01</v>
      </c>
      <c r="W708">
        <v>0</v>
      </c>
      <c r="X708">
        <v>0</v>
      </c>
      <c r="Y708">
        <v>0</v>
      </c>
      <c r="Z708">
        <v>0</v>
      </c>
      <c r="AA708">
        <v>0</v>
      </c>
      <c r="AB708">
        <v>0</v>
      </c>
      <c r="AC708">
        <v>0</v>
      </c>
      <c r="AD708">
        <v>0</v>
      </c>
    </row>
    <row r="709" spans="1:30" x14ac:dyDescent="0.25">
      <c r="A709" t="s">
        <v>1507</v>
      </c>
      <c r="B709" t="s">
        <v>164</v>
      </c>
      <c r="C709" t="s">
        <v>1659</v>
      </c>
      <c r="D709" t="s">
        <v>1660</v>
      </c>
      <c r="E709" t="s">
        <v>388</v>
      </c>
      <c r="F709" t="s">
        <v>1510</v>
      </c>
      <c r="G709" t="s">
        <v>1494</v>
      </c>
      <c r="H709" t="s">
        <v>1495</v>
      </c>
      <c r="I709" t="s">
        <v>1521</v>
      </c>
      <c r="J709">
        <v>132</v>
      </c>
      <c r="K709">
        <v>88</v>
      </c>
      <c r="L709">
        <v>44</v>
      </c>
      <c r="M709">
        <v>0.33333333300000001</v>
      </c>
      <c r="N709">
        <v>6</v>
      </c>
      <c r="O709">
        <v>5.0000000000000001E-3</v>
      </c>
      <c r="P709">
        <v>5.0000000000000001E-3</v>
      </c>
      <c r="Q709">
        <v>49.99</v>
      </c>
      <c r="R709" t="s">
        <v>819</v>
      </c>
      <c r="S709" t="s">
        <v>1596</v>
      </c>
      <c r="U709">
        <v>0</v>
      </c>
      <c r="V709">
        <v>49.99</v>
      </c>
      <c r="W709">
        <v>0</v>
      </c>
      <c r="X709">
        <v>0</v>
      </c>
      <c r="Y709">
        <v>0</v>
      </c>
      <c r="Z709">
        <v>0</v>
      </c>
      <c r="AA709">
        <v>0</v>
      </c>
      <c r="AB709">
        <v>0</v>
      </c>
      <c r="AC709">
        <v>0</v>
      </c>
      <c r="AD709">
        <v>0</v>
      </c>
    </row>
    <row r="710" spans="1:30" x14ac:dyDescent="0.25">
      <c r="A710" t="s">
        <v>1507</v>
      </c>
      <c r="B710" t="s">
        <v>164</v>
      </c>
      <c r="C710" t="s">
        <v>1659</v>
      </c>
      <c r="D710" t="s">
        <v>1660</v>
      </c>
      <c r="E710" t="s">
        <v>388</v>
      </c>
      <c r="F710" t="s">
        <v>1499</v>
      </c>
      <c r="G710" t="s">
        <v>1494</v>
      </c>
      <c r="H710" t="s">
        <v>1495</v>
      </c>
      <c r="I710" t="s">
        <v>1521</v>
      </c>
      <c r="J710">
        <v>132</v>
      </c>
      <c r="K710">
        <v>88</v>
      </c>
      <c r="L710">
        <v>44</v>
      </c>
      <c r="M710">
        <v>0.33333333300000001</v>
      </c>
      <c r="N710">
        <v>6</v>
      </c>
      <c r="O710">
        <v>5.0000000000000001E-3</v>
      </c>
      <c r="P710">
        <v>5.0000000000000001E-3</v>
      </c>
      <c r="Q710">
        <v>49.99</v>
      </c>
      <c r="R710" t="s">
        <v>819</v>
      </c>
      <c r="S710" t="s">
        <v>1596</v>
      </c>
      <c r="U710">
        <v>0</v>
      </c>
      <c r="V710">
        <v>49.99</v>
      </c>
      <c r="W710">
        <v>0</v>
      </c>
      <c r="X710">
        <v>0</v>
      </c>
      <c r="Y710">
        <v>0</v>
      </c>
      <c r="Z710">
        <v>0</v>
      </c>
      <c r="AA710">
        <v>0</v>
      </c>
      <c r="AB710">
        <v>0</v>
      </c>
      <c r="AC710">
        <v>0</v>
      </c>
      <c r="AD710">
        <v>0</v>
      </c>
    </row>
    <row r="711" spans="1:30" x14ac:dyDescent="0.25">
      <c r="A711" t="s">
        <v>1507</v>
      </c>
      <c r="B711" t="s">
        <v>164</v>
      </c>
      <c r="C711" t="s">
        <v>1659</v>
      </c>
      <c r="D711" t="s">
        <v>1660</v>
      </c>
      <c r="E711" t="s">
        <v>388</v>
      </c>
      <c r="F711" t="s">
        <v>1510</v>
      </c>
      <c r="G711" t="s">
        <v>1500</v>
      </c>
      <c r="H711" t="s">
        <v>1495</v>
      </c>
      <c r="I711" t="s">
        <v>1521</v>
      </c>
      <c r="J711">
        <v>132</v>
      </c>
      <c r="K711">
        <v>88</v>
      </c>
      <c r="L711">
        <v>44</v>
      </c>
      <c r="M711">
        <v>0.33333333300000001</v>
      </c>
      <c r="N711">
        <v>6</v>
      </c>
      <c r="O711">
        <v>5.0000000000000001E-3</v>
      </c>
      <c r="P711">
        <v>5.0000000000000001E-3</v>
      </c>
      <c r="Q711">
        <v>49.99</v>
      </c>
      <c r="R711" t="s">
        <v>819</v>
      </c>
      <c r="S711" t="s">
        <v>1596</v>
      </c>
      <c r="U711">
        <v>0</v>
      </c>
      <c r="V711">
        <v>49.99</v>
      </c>
      <c r="W711">
        <v>0</v>
      </c>
      <c r="X711">
        <v>0</v>
      </c>
      <c r="Y711">
        <v>0</v>
      </c>
      <c r="Z711">
        <v>0</v>
      </c>
      <c r="AA711">
        <v>0</v>
      </c>
      <c r="AB711">
        <v>0</v>
      </c>
      <c r="AC711">
        <v>0</v>
      </c>
      <c r="AD711">
        <v>0</v>
      </c>
    </row>
    <row r="712" spans="1:30" x14ac:dyDescent="0.25">
      <c r="A712" t="s">
        <v>1507</v>
      </c>
      <c r="B712" t="s">
        <v>164</v>
      </c>
      <c r="C712" t="s">
        <v>1659</v>
      </c>
      <c r="D712" t="s">
        <v>1660</v>
      </c>
      <c r="E712" t="s">
        <v>388</v>
      </c>
      <c r="F712" t="s">
        <v>1499</v>
      </c>
      <c r="G712" t="s">
        <v>1500</v>
      </c>
      <c r="H712" t="s">
        <v>1495</v>
      </c>
      <c r="I712" t="s">
        <v>1521</v>
      </c>
      <c r="J712">
        <v>132</v>
      </c>
      <c r="K712">
        <v>88</v>
      </c>
      <c r="L712">
        <v>44</v>
      </c>
      <c r="M712">
        <v>0.33333333300000001</v>
      </c>
      <c r="N712">
        <v>6</v>
      </c>
      <c r="O712">
        <v>5.0000000000000001E-3</v>
      </c>
      <c r="P712">
        <v>5.0000000000000001E-3</v>
      </c>
      <c r="Q712">
        <v>49.99</v>
      </c>
      <c r="R712" t="s">
        <v>819</v>
      </c>
      <c r="S712" t="s">
        <v>1596</v>
      </c>
      <c r="U712">
        <v>0</v>
      </c>
      <c r="V712">
        <v>49.99</v>
      </c>
      <c r="W712">
        <v>0</v>
      </c>
      <c r="X712">
        <v>0</v>
      </c>
      <c r="Y712">
        <v>0</v>
      </c>
      <c r="Z712">
        <v>0</v>
      </c>
      <c r="AA712">
        <v>0</v>
      </c>
      <c r="AB712">
        <v>0</v>
      </c>
      <c r="AC712">
        <v>0</v>
      </c>
      <c r="AD712">
        <v>0</v>
      </c>
    </row>
    <row r="713" spans="1:30" x14ac:dyDescent="0.25">
      <c r="A713" t="s">
        <v>1507</v>
      </c>
      <c r="B713" t="s">
        <v>164</v>
      </c>
      <c r="C713" t="s">
        <v>1659</v>
      </c>
      <c r="D713" t="s">
        <v>1660</v>
      </c>
      <c r="E713" t="s">
        <v>388</v>
      </c>
      <c r="F713" t="s">
        <v>1510</v>
      </c>
      <c r="G713" t="s">
        <v>1501</v>
      </c>
      <c r="H713" t="s">
        <v>1495</v>
      </c>
      <c r="I713" t="s">
        <v>1521</v>
      </c>
      <c r="J713">
        <v>132</v>
      </c>
      <c r="K713">
        <v>88</v>
      </c>
      <c r="L713">
        <v>44</v>
      </c>
      <c r="M713">
        <v>0.33333333300000001</v>
      </c>
      <c r="N713">
        <v>6</v>
      </c>
      <c r="O713">
        <v>5.0000000000000001E-3</v>
      </c>
      <c r="P713">
        <v>5.0000000000000001E-3</v>
      </c>
      <c r="Q713">
        <v>49.99</v>
      </c>
      <c r="R713" t="s">
        <v>819</v>
      </c>
      <c r="S713" t="s">
        <v>1596</v>
      </c>
      <c r="U713">
        <v>0</v>
      </c>
      <c r="V713">
        <v>49.99</v>
      </c>
      <c r="W713">
        <v>0</v>
      </c>
      <c r="X713">
        <v>0</v>
      </c>
      <c r="Y713">
        <v>0</v>
      </c>
      <c r="Z713">
        <v>0</v>
      </c>
      <c r="AA713">
        <v>0</v>
      </c>
      <c r="AB713">
        <v>0</v>
      </c>
      <c r="AC713">
        <v>0</v>
      </c>
      <c r="AD713">
        <v>0</v>
      </c>
    </row>
    <row r="714" spans="1:30" x14ac:dyDescent="0.25">
      <c r="A714" t="s">
        <v>1507</v>
      </c>
      <c r="B714" t="s">
        <v>164</v>
      </c>
      <c r="C714" t="s">
        <v>1659</v>
      </c>
      <c r="D714" t="s">
        <v>1660</v>
      </c>
      <c r="E714" t="s">
        <v>388</v>
      </c>
      <c r="F714" t="s">
        <v>1499</v>
      </c>
      <c r="G714" t="s">
        <v>1501</v>
      </c>
      <c r="H714" t="s">
        <v>1495</v>
      </c>
      <c r="I714" t="s">
        <v>1521</v>
      </c>
      <c r="J714">
        <v>132</v>
      </c>
      <c r="K714">
        <v>88</v>
      </c>
      <c r="L714">
        <v>44</v>
      </c>
      <c r="M714">
        <v>0.33333333300000001</v>
      </c>
      <c r="N714">
        <v>6</v>
      </c>
      <c r="O714">
        <v>5.0000000000000001E-3</v>
      </c>
      <c r="P714">
        <v>5.0000000000000001E-3</v>
      </c>
      <c r="Q714">
        <v>49.99</v>
      </c>
      <c r="R714" t="s">
        <v>819</v>
      </c>
      <c r="S714" t="s">
        <v>1596</v>
      </c>
      <c r="U714">
        <v>0</v>
      </c>
      <c r="V714">
        <v>49.99</v>
      </c>
      <c r="W714">
        <v>0</v>
      </c>
      <c r="X714">
        <v>0</v>
      </c>
      <c r="Y714">
        <v>0</v>
      </c>
      <c r="Z714">
        <v>0</v>
      </c>
      <c r="AA714">
        <v>0</v>
      </c>
      <c r="AB714">
        <v>0</v>
      </c>
      <c r="AC714">
        <v>0</v>
      </c>
      <c r="AD714">
        <v>0</v>
      </c>
    </row>
    <row r="715" spans="1:30" x14ac:dyDescent="0.25">
      <c r="A715" t="s">
        <v>1507</v>
      </c>
      <c r="B715" t="s">
        <v>221</v>
      </c>
      <c r="C715" t="s">
        <v>1661</v>
      </c>
      <c r="D715" t="s">
        <v>1662</v>
      </c>
      <c r="E715" t="s">
        <v>388</v>
      </c>
      <c r="F715" t="s">
        <v>1510</v>
      </c>
      <c r="G715" t="s">
        <v>1494</v>
      </c>
      <c r="H715" t="s">
        <v>1495</v>
      </c>
      <c r="I715" t="s">
        <v>1663</v>
      </c>
      <c r="J715">
        <v>1022</v>
      </c>
      <c r="K715">
        <v>817.6</v>
      </c>
      <c r="L715">
        <v>204.4</v>
      </c>
      <c r="M715">
        <v>0.2</v>
      </c>
      <c r="N715">
        <v>12</v>
      </c>
      <c r="O715">
        <v>4.1000000000000002E-2</v>
      </c>
      <c r="P715">
        <v>3.5000000000000003E-2</v>
      </c>
      <c r="Q715">
        <v>425</v>
      </c>
      <c r="R715" t="s">
        <v>1137</v>
      </c>
      <c r="S715" t="s">
        <v>1802</v>
      </c>
      <c r="U715">
        <v>1324.99</v>
      </c>
      <c r="V715">
        <v>1749.99</v>
      </c>
      <c r="W715">
        <v>215</v>
      </c>
      <c r="X715">
        <v>215</v>
      </c>
      <c r="Y715">
        <v>0</v>
      </c>
      <c r="Z715">
        <v>0</v>
      </c>
      <c r="AA715">
        <v>0</v>
      </c>
      <c r="AB715">
        <v>0</v>
      </c>
      <c r="AC715">
        <v>0</v>
      </c>
      <c r="AD715">
        <v>0</v>
      </c>
    </row>
    <row r="716" spans="1:30" x14ac:dyDescent="0.25">
      <c r="A716" t="s">
        <v>1507</v>
      </c>
      <c r="B716" t="s">
        <v>221</v>
      </c>
      <c r="C716" t="s">
        <v>1661</v>
      </c>
      <c r="D716" t="s">
        <v>1662</v>
      </c>
      <c r="E716" t="s">
        <v>388</v>
      </c>
      <c r="F716" t="s">
        <v>1499</v>
      </c>
      <c r="G716" t="s">
        <v>1494</v>
      </c>
      <c r="H716" t="s">
        <v>1495</v>
      </c>
      <c r="I716" t="s">
        <v>1663</v>
      </c>
      <c r="J716">
        <v>1022</v>
      </c>
      <c r="K716">
        <v>817.6</v>
      </c>
      <c r="L716">
        <v>204.4</v>
      </c>
      <c r="M716">
        <v>0.2</v>
      </c>
      <c r="N716">
        <v>12</v>
      </c>
      <c r="O716">
        <v>4.1000000000000002E-2</v>
      </c>
      <c r="P716">
        <v>3.5000000000000003E-2</v>
      </c>
      <c r="Q716">
        <v>425</v>
      </c>
      <c r="R716" t="s">
        <v>1137</v>
      </c>
      <c r="S716" t="s">
        <v>1802</v>
      </c>
      <c r="U716">
        <v>1324.99</v>
      </c>
      <c r="V716">
        <v>1749.99</v>
      </c>
      <c r="W716">
        <v>215</v>
      </c>
      <c r="X716">
        <v>215</v>
      </c>
      <c r="Y716">
        <v>0</v>
      </c>
      <c r="Z716">
        <v>0</v>
      </c>
      <c r="AA716">
        <v>0</v>
      </c>
      <c r="AB716">
        <v>0</v>
      </c>
      <c r="AC716">
        <v>0</v>
      </c>
      <c r="AD716">
        <v>0</v>
      </c>
    </row>
    <row r="717" spans="1:30" x14ac:dyDescent="0.25">
      <c r="A717" t="s">
        <v>1507</v>
      </c>
      <c r="B717" t="s">
        <v>221</v>
      </c>
      <c r="C717" t="s">
        <v>1661</v>
      </c>
      <c r="D717" t="s">
        <v>1662</v>
      </c>
      <c r="E717" t="s">
        <v>388</v>
      </c>
      <c r="F717" t="s">
        <v>1510</v>
      </c>
      <c r="G717" t="s">
        <v>1500</v>
      </c>
      <c r="H717" t="s">
        <v>1495</v>
      </c>
      <c r="I717" t="s">
        <v>1663</v>
      </c>
      <c r="J717">
        <v>1022</v>
      </c>
      <c r="K717">
        <v>817.6</v>
      </c>
      <c r="L717">
        <v>204.4</v>
      </c>
      <c r="M717">
        <v>0.2</v>
      </c>
      <c r="N717">
        <v>12</v>
      </c>
      <c r="O717">
        <v>4.2000000000000003E-2</v>
      </c>
      <c r="P717">
        <v>3.5000000000000003E-2</v>
      </c>
      <c r="Q717">
        <v>425</v>
      </c>
      <c r="R717" t="s">
        <v>1137</v>
      </c>
      <c r="S717" t="s">
        <v>1802</v>
      </c>
      <c r="U717">
        <v>1324.99</v>
      </c>
      <c r="V717">
        <v>1749.99</v>
      </c>
      <c r="W717">
        <v>215</v>
      </c>
      <c r="X717">
        <v>215</v>
      </c>
      <c r="Y717">
        <v>0</v>
      </c>
      <c r="Z717">
        <v>0</v>
      </c>
      <c r="AA717">
        <v>0</v>
      </c>
      <c r="AB717">
        <v>0</v>
      </c>
      <c r="AC717">
        <v>0</v>
      </c>
      <c r="AD717">
        <v>0</v>
      </c>
    </row>
    <row r="718" spans="1:30" x14ac:dyDescent="0.25">
      <c r="A718" t="s">
        <v>1507</v>
      </c>
      <c r="B718" t="s">
        <v>221</v>
      </c>
      <c r="C718" t="s">
        <v>1661</v>
      </c>
      <c r="D718" t="s">
        <v>1662</v>
      </c>
      <c r="E718" t="s">
        <v>388</v>
      </c>
      <c r="F718" t="s">
        <v>1499</v>
      </c>
      <c r="G718" t="s">
        <v>1500</v>
      </c>
      <c r="H718" t="s">
        <v>1495</v>
      </c>
      <c r="I718" t="s">
        <v>1663</v>
      </c>
      <c r="J718">
        <v>1022</v>
      </c>
      <c r="K718">
        <v>817.6</v>
      </c>
      <c r="L718">
        <v>204.4</v>
      </c>
      <c r="M718">
        <v>0.2</v>
      </c>
      <c r="N718">
        <v>12</v>
      </c>
      <c r="O718">
        <v>4.2000000000000003E-2</v>
      </c>
      <c r="P718">
        <v>3.5000000000000003E-2</v>
      </c>
      <c r="Q718">
        <v>425</v>
      </c>
      <c r="R718" t="s">
        <v>1137</v>
      </c>
      <c r="S718" t="s">
        <v>1802</v>
      </c>
      <c r="U718">
        <v>1324.99</v>
      </c>
      <c r="V718">
        <v>1749.99</v>
      </c>
      <c r="W718">
        <v>215</v>
      </c>
      <c r="X718">
        <v>215</v>
      </c>
      <c r="Y718">
        <v>0</v>
      </c>
      <c r="Z718">
        <v>0</v>
      </c>
      <c r="AA718">
        <v>0</v>
      </c>
      <c r="AB718">
        <v>0</v>
      </c>
      <c r="AC718">
        <v>0</v>
      </c>
      <c r="AD718">
        <v>0</v>
      </c>
    </row>
    <row r="719" spans="1:30" x14ac:dyDescent="0.25">
      <c r="A719" t="s">
        <v>1507</v>
      </c>
      <c r="B719" t="s">
        <v>221</v>
      </c>
      <c r="C719" t="s">
        <v>1661</v>
      </c>
      <c r="D719" t="s">
        <v>1662</v>
      </c>
      <c r="E719" t="s">
        <v>388</v>
      </c>
      <c r="F719" t="s">
        <v>1510</v>
      </c>
      <c r="G719" t="s">
        <v>1501</v>
      </c>
      <c r="H719" t="s">
        <v>1495</v>
      </c>
      <c r="I719" t="s">
        <v>1663</v>
      </c>
      <c r="J719">
        <v>1022</v>
      </c>
      <c r="K719">
        <v>817.6</v>
      </c>
      <c r="L719">
        <v>204.4</v>
      </c>
      <c r="M719">
        <v>0.2</v>
      </c>
      <c r="N719">
        <v>12</v>
      </c>
      <c r="O719">
        <v>4.1000000000000002E-2</v>
      </c>
      <c r="P719">
        <v>3.5999999999999997E-2</v>
      </c>
      <c r="Q719">
        <v>425</v>
      </c>
      <c r="R719" t="s">
        <v>1137</v>
      </c>
      <c r="S719" t="s">
        <v>1802</v>
      </c>
      <c r="U719">
        <v>1324.99</v>
      </c>
      <c r="V719">
        <v>1749.99</v>
      </c>
      <c r="W719">
        <v>215</v>
      </c>
      <c r="X719">
        <v>215</v>
      </c>
      <c r="Y719">
        <v>0</v>
      </c>
      <c r="Z719">
        <v>0</v>
      </c>
      <c r="AA719">
        <v>0</v>
      </c>
      <c r="AB719">
        <v>0</v>
      </c>
      <c r="AC719">
        <v>0</v>
      </c>
      <c r="AD719">
        <v>0</v>
      </c>
    </row>
    <row r="720" spans="1:30" x14ac:dyDescent="0.25">
      <c r="A720" t="s">
        <v>1507</v>
      </c>
      <c r="B720" t="s">
        <v>221</v>
      </c>
      <c r="C720" t="s">
        <v>1661</v>
      </c>
      <c r="D720" t="s">
        <v>1662</v>
      </c>
      <c r="E720" t="s">
        <v>388</v>
      </c>
      <c r="F720" t="s">
        <v>1499</v>
      </c>
      <c r="G720" t="s">
        <v>1501</v>
      </c>
      <c r="H720" t="s">
        <v>1495</v>
      </c>
      <c r="I720" t="s">
        <v>1663</v>
      </c>
      <c r="J720">
        <v>1022</v>
      </c>
      <c r="K720">
        <v>817.6</v>
      </c>
      <c r="L720">
        <v>204.4</v>
      </c>
      <c r="M720">
        <v>0.2</v>
      </c>
      <c r="N720">
        <v>12</v>
      </c>
      <c r="O720">
        <v>4.1000000000000002E-2</v>
      </c>
      <c r="P720">
        <v>3.5999999999999997E-2</v>
      </c>
      <c r="Q720">
        <v>425</v>
      </c>
      <c r="R720" t="s">
        <v>1137</v>
      </c>
      <c r="S720" t="s">
        <v>1802</v>
      </c>
      <c r="U720">
        <v>1324.99</v>
      </c>
      <c r="V720">
        <v>1749.99</v>
      </c>
      <c r="W720">
        <v>215</v>
      </c>
      <c r="X720">
        <v>215</v>
      </c>
      <c r="Y720">
        <v>0</v>
      </c>
      <c r="Z720">
        <v>0</v>
      </c>
      <c r="AA720">
        <v>0</v>
      </c>
      <c r="AB720">
        <v>0</v>
      </c>
      <c r="AC720">
        <v>0</v>
      </c>
      <c r="AD720">
        <v>0</v>
      </c>
    </row>
    <row r="721" spans="1:30" x14ac:dyDescent="0.25">
      <c r="A721" t="s">
        <v>1507</v>
      </c>
      <c r="B721" t="s">
        <v>226</v>
      </c>
      <c r="C721" t="s">
        <v>1664</v>
      </c>
      <c r="D721" t="s">
        <v>1665</v>
      </c>
      <c r="E721" t="s">
        <v>388</v>
      </c>
      <c r="F721" t="s">
        <v>1510</v>
      </c>
      <c r="G721" t="s">
        <v>1494</v>
      </c>
      <c r="H721" t="s">
        <v>1495</v>
      </c>
      <c r="I721" t="s">
        <v>1666</v>
      </c>
      <c r="J721">
        <v>1022</v>
      </c>
      <c r="K721">
        <v>970.9</v>
      </c>
      <c r="L721">
        <v>51.1</v>
      </c>
      <c r="M721">
        <v>0.05</v>
      </c>
      <c r="N721">
        <v>16</v>
      </c>
      <c r="O721">
        <v>0.01</v>
      </c>
      <c r="P721">
        <v>8.9999999999999993E-3</v>
      </c>
      <c r="Q721">
        <v>652.5</v>
      </c>
      <c r="R721" t="s">
        <v>1137</v>
      </c>
      <c r="S721" t="s">
        <v>1802</v>
      </c>
      <c r="U721">
        <v>667.49</v>
      </c>
      <c r="V721">
        <v>1319.99</v>
      </c>
      <c r="W721">
        <v>227</v>
      </c>
      <c r="X721">
        <v>227</v>
      </c>
      <c r="Y721">
        <v>0</v>
      </c>
      <c r="Z721">
        <v>0</v>
      </c>
      <c r="AA721">
        <v>0</v>
      </c>
      <c r="AB721">
        <v>0</v>
      </c>
      <c r="AC721">
        <v>0</v>
      </c>
      <c r="AD721">
        <v>0</v>
      </c>
    </row>
    <row r="722" spans="1:30" x14ac:dyDescent="0.25">
      <c r="A722" t="s">
        <v>1507</v>
      </c>
      <c r="B722" t="s">
        <v>226</v>
      </c>
      <c r="C722" t="s">
        <v>1664</v>
      </c>
      <c r="D722" t="s">
        <v>1665</v>
      </c>
      <c r="E722" t="s">
        <v>388</v>
      </c>
      <c r="F722" t="s">
        <v>1499</v>
      </c>
      <c r="G722" t="s">
        <v>1494</v>
      </c>
      <c r="H722" t="s">
        <v>1495</v>
      </c>
      <c r="I722" t="s">
        <v>1666</v>
      </c>
      <c r="J722">
        <v>1022</v>
      </c>
      <c r="K722">
        <v>970.9</v>
      </c>
      <c r="L722">
        <v>51.1</v>
      </c>
      <c r="M722">
        <v>0.05</v>
      </c>
      <c r="N722">
        <v>16</v>
      </c>
      <c r="O722">
        <v>0.01</v>
      </c>
      <c r="P722">
        <v>8.9999999999999993E-3</v>
      </c>
      <c r="Q722">
        <v>652.5</v>
      </c>
      <c r="R722" t="s">
        <v>1137</v>
      </c>
      <c r="S722" t="s">
        <v>1802</v>
      </c>
      <c r="U722">
        <v>667.49</v>
      </c>
      <c r="V722">
        <v>1319.99</v>
      </c>
      <c r="W722">
        <v>227</v>
      </c>
      <c r="X722">
        <v>227</v>
      </c>
      <c r="Y722">
        <v>0</v>
      </c>
      <c r="Z722">
        <v>0</v>
      </c>
      <c r="AA722">
        <v>0</v>
      </c>
      <c r="AB722">
        <v>0</v>
      </c>
      <c r="AC722">
        <v>0</v>
      </c>
      <c r="AD722">
        <v>0</v>
      </c>
    </row>
    <row r="723" spans="1:30" x14ac:dyDescent="0.25">
      <c r="A723" t="s">
        <v>1507</v>
      </c>
      <c r="B723" t="s">
        <v>226</v>
      </c>
      <c r="C723" t="s">
        <v>1664</v>
      </c>
      <c r="D723" t="s">
        <v>1665</v>
      </c>
      <c r="E723" t="s">
        <v>388</v>
      </c>
      <c r="F723" t="s">
        <v>1510</v>
      </c>
      <c r="G723" t="s">
        <v>1500</v>
      </c>
      <c r="H723" t="s">
        <v>1495</v>
      </c>
      <c r="I723" t="s">
        <v>1666</v>
      </c>
      <c r="J723">
        <v>1022</v>
      </c>
      <c r="K723">
        <v>970.9</v>
      </c>
      <c r="L723">
        <v>51.1</v>
      </c>
      <c r="M723">
        <v>0.05</v>
      </c>
      <c r="N723">
        <v>16</v>
      </c>
      <c r="O723">
        <v>1.0999999999999999E-2</v>
      </c>
      <c r="P723">
        <v>8.9999999999999993E-3</v>
      </c>
      <c r="Q723">
        <v>652.5</v>
      </c>
      <c r="R723" t="s">
        <v>1137</v>
      </c>
      <c r="S723" t="s">
        <v>1802</v>
      </c>
      <c r="U723">
        <v>667.49</v>
      </c>
      <c r="V723">
        <v>1319.99</v>
      </c>
      <c r="W723">
        <v>227</v>
      </c>
      <c r="X723">
        <v>227</v>
      </c>
      <c r="Y723">
        <v>0</v>
      </c>
      <c r="Z723">
        <v>0</v>
      </c>
      <c r="AA723">
        <v>0</v>
      </c>
      <c r="AB723">
        <v>0</v>
      </c>
      <c r="AC723">
        <v>0</v>
      </c>
      <c r="AD723">
        <v>0</v>
      </c>
    </row>
    <row r="724" spans="1:30" x14ac:dyDescent="0.25">
      <c r="A724" t="s">
        <v>1507</v>
      </c>
      <c r="B724" t="s">
        <v>226</v>
      </c>
      <c r="C724" t="s">
        <v>1664</v>
      </c>
      <c r="D724" t="s">
        <v>1665</v>
      </c>
      <c r="E724" t="s">
        <v>388</v>
      </c>
      <c r="F724" t="s">
        <v>1499</v>
      </c>
      <c r="G724" t="s">
        <v>1500</v>
      </c>
      <c r="H724" t="s">
        <v>1495</v>
      </c>
      <c r="I724" t="s">
        <v>1666</v>
      </c>
      <c r="J724">
        <v>1022</v>
      </c>
      <c r="K724">
        <v>970.9</v>
      </c>
      <c r="L724">
        <v>51.1</v>
      </c>
      <c r="M724">
        <v>0.05</v>
      </c>
      <c r="N724">
        <v>16</v>
      </c>
      <c r="O724">
        <v>1.0999999999999999E-2</v>
      </c>
      <c r="P724">
        <v>8.9999999999999993E-3</v>
      </c>
      <c r="Q724">
        <v>652.5</v>
      </c>
      <c r="R724" t="s">
        <v>1137</v>
      </c>
      <c r="S724" t="s">
        <v>1802</v>
      </c>
      <c r="U724">
        <v>667.49</v>
      </c>
      <c r="V724">
        <v>1319.99</v>
      </c>
      <c r="W724">
        <v>227</v>
      </c>
      <c r="X724">
        <v>227</v>
      </c>
      <c r="Y724">
        <v>0</v>
      </c>
      <c r="Z724">
        <v>0</v>
      </c>
      <c r="AA724">
        <v>0</v>
      </c>
      <c r="AB724">
        <v>0</v>
      </c>
      <c r="AC724">
        <v>0</v>
      </c>
      <c r="AD724">
        <v>0</v>
      </c>
    </row>
    <row r="725" spans="1:30" x14ac:dyDescent="0.25">
      <c r="A725" t="s">
        <v>1507</v>
      </c>
      <c r="B725" t="s">
        <v>226</v>
      </c>
      <c r="C725" t="s">
        <v>1664</v>
      </c>
      <c r="D725" t="s">
        <v>1665</v>
      </c>
      <c r="E725" t="s">
        <v>388</v>
      </c>
      <c r="F725" t="s">
        <v>1510</v>
      </c>
      <c r="G725" t="s">
        <v>1501</v>
      </c>
      <c r="H725" t="s">
        <v>1495</v>
      </c>
      <c r="I725" t="s">
        <v>1666</v>
      </c>
      <c r="J725">
        <v>1022</v>
      </c>
      <c r="K725">
        <v>970.9</v>
      </c>
      <c r="L725">
        <v>51.1</v>
      </c>
      <c r="M725">
        <v>0.05</v>
      </c>
      <c r="N725">
        <v>16</v>
      </c>
      <c r="O725">
        <v>0.01</v>
      </c>
      <c r="P725">
        <v>8.9999999999999993E-3</v>
      </c>
      <c r="Q725">
        <v>652.5</v>
      </c>
      <c r="R725" t="s">
        <v>1137</v>
      </c>
      <c r="S725" t="s">
        <v>1802</v>
      </c>
      <c r="U725">
        <v>667.49</v>
      </c>
      <c r="V725">
        <v>1319.99</v>
      </c>
      <c r="W725">
        <v>227</v>
      </c>
      <c r="X725">
        <v>227</v>
      </c>
      <c r="Y725">
        <v>0</v>
      </c>
      <c r="Z725">
        <v>0</v>
      </c>
      <c r="AA725">
        <v>0</v>
      </c>
      <c r="AB725">
        <v>0</v>
      </c>
      <c r="AC725">
        <v>0</v>
      </c>
      <c r="AD725">
        <v>0</v>
      </c>
    </row>
    <row r="726" spans="1:30" x14ac:dyDescent="0.25">
      <c r="A726" t="s">
        <v>1507</v>
      </c>
      <c r="B726" t="s">
        <v>226</v>
      </c>
      <c r="C726" t="s">
        <v>1664</v>
      </c>
      <c r="D726" t="s">
        <v>1665</v>
      </c>
      <c r="E726" t="s">
        <v>388</v>
      </c>
      <c r="F726" t="s">
        <v>1499</v>
      </c>
      <c r="G726" t="s">
        <v>1501</v>
      </c>
      <c r="H726" t="s">
        <v>1495</v>
      </c>
      <c r="I726" t="s">
        <v>1666</v>
      </c>
      <c r="J726">
        <v>1022</v>
      </c>
      <c r="K726">
        <v>970.9</v>
      </c>
      <c r="L726">
        <v>51.1</v>
      </c>
      <c r="M726">
        <v>0.05</v>
      </c>
      <c r="N726">
        <v>16</v>
      </c>
      <c r="O726">
        <v>0.01</v>
      </c>
      <c r="P726">
        <v>8.9999999999999993E-3</v>
      </c>
      <c r="Q726">
        <v>652.5</v>
      </c>
      <c r="R726" t="s">
        <v>1137</v>
      </c>
      <c r="S726" t="s">
        <v>1802</v>
      </c>
      <c r="U726">
        <v>667.49</v>
      </c>
      <c r="V726">
        <v>1319.99</v>
      </c>
      <c r="W726">
        <v>227</v>
      </c>
      <c r="X726">
        <v>227</v>
      </c>
      <c r="Y726">
        <v>0</v>
      </c>
      <c r="Z726">
        <v>0</v>
      </c>
      <c r="AA726">
        <v>0</v>
      </c>
      <c r="AB726">
        <v>0</v>
      </c>
      <c r="AC726">
        <v>0</v>
      </c>
      <c r="AD726">
        <v>0</v>
      </c>
    </row>
    <row r="727" spans="1:30" x14ac:dyDescent="0.25">
      <c r="A727" t="s">
        <v>1507</v>
      </c>
      <c r="B727" t="s">
        <v>248</v>
      </c>
      <c r="C727" t="s">
        <v>1667</v>
      </c>
      <c r="D727" t="s">
        <v>1668</v>
      </c>
      <c r="E727" t="s">
        <v>388</v>
      </c>
      <c r="F727" t="s">
        <v>1510</v>
      </c>
      <c r="G727" t="s">
        <v>1494</v>
      </c>
      <c r="H727" t="s">
        <v>1495</v>
      </c>
      <c r="I727" t="s">
        <v>1669</v>
      </c>
      <c r="J727">
        <v>1022</v>
      </c>
      <c r="K727">
        <v>970.9</v>
      </c>
      <c r="L727">
        <v>51.1</v>
      </c>
      <c r="M727">
        <v>0.05</v>
      </c>
      <c r="N727">
        <v>16</v>
      </c>
      <c r="O727">
        <v>0.01</v>
      </c>
      <c r="P727">
        <v>8.9999999999999993E-3</v>
      </c>
      <c r="Q727">
        <v>946.25</v>
      </c>
      <c r="R727" t="s">
        <v>1137</v>
      </c>
      <c r="S727" t="s">
        <v>1802</v>
      </c>
      <c r="U727">
        <v>479.99</v>
      </c>
      <c r="V727">
        <v>1426.24</v>
      </c>
      <c r="W727">
        <v>215</v>
      </c>
      <c r="X727">
        <v>215</v>
      </c>
      <c r="Y727">
        <v>0</v>
      </c>
      <c r="Z727">
        <v>0</v>
      </c>
      <c r="AA727">
        <v>0</v>
      </c>
      <c r="AB727">
        <v>0</v>
      </c>
      <c r="AC727">
        <v>0</v>
      </c>
      <c r="AD727">
        <v>0</v>
      </c>
    </row>
    <row r="728" spans="1:30" x14ac:dyDescent="0.25">
      <c r="A728" t="s">
        <v>1507</v>
      </c>
      <c r="B728" t="s">
        <v>248</v>
      </c>
      <c r="C728" t="s">
        <v>1667</v>
      </c>
      <c r="D728" t="s">
        <v>1668</v>
      </c>
      <c r="E728" t="s">
        <v>388</v>
      </c>
      <c r="F728" t="s">
        <v>1499</v>
      </c>
      <c r="G728" t="s">
        <v>1494</v>
      </c>
      <c r="H728" t="s">
        <v>1495</v>
      </c>
      <c r="I728" t="s">
        <v>1669</v>
      </c>
      <c r="J728">
        <v>1022</v>
      </c>
      <c r="K728">
        <v>970.9</v>
      </c>
      <c r="L728">
        <v>51.1</v>
      </c>
      <c r="M728">
        <v>0.05</v>
      </c>
      <c r="N728">
        <v>16</v>
      </c>
      <c r="O728">
        <v>0.01</v>
      </c>
      <c r="P728">
        <v>8.9999999999999993E-3</v>
      </c>
      <c r="Q728">
        <v>946.25</v>
      </c>
      <c r="R728" t="s">
        <v>1137</v>
      </c>
      <c r="S728" t="s">
        <v>1802</v>
      </c>
      <c r="U728">
        <v>479.99</v>
      </c>
      <c r="V728">
        <v>1426.24</v>
      </c>
      <c r="W728">
        <v>215</v>
      </c>
      <c r="X728">
        <v>215</v>
      </c>
      <c r="Y728">
        <v>0</v>
      </c>
      <c r="Z728">
        <v>0</v>
      </c>
      <c r="AA728">
        <v>0</v>
      </c>
      <c r="AB728">
        <v>0</v>
      </c>
      <c r="AC728">
        <v>0</v>
      </c>
      <c r="AD728">
        <v>0</v>
      </c>
    </row>
    <row r="729" spans="1:30" x14ac:dyDescent="0.25">
      <c r="A729" t="s">
        <v>1507</v>
      </c>
      <c r="B729" t="s">
        <v>248</v>
      </c>
      <c r="C729" t="s">
        <v>1667</v>
      </c>
      <c r="D729" t="s">
        <v>1668</v>
      </c>
      <c r="E729" t="s">
        <v>388</v>
      </c>
      <c r="F729" t="s">
        <v>1510</v>
      </c>
      <c r="G729" t="s">
        <v>1500</v>
      </c>
      <c r="H729" t="s">
        <v>1495</v>
      </c>
      <c r="I729" t="s">
        <v>1669</v>
      </c>
      <c r="J729">
        <v>1022</v>
      </c>
      <c r="K729">
        <v>970.9</v>
      </c>
      <c r="L729">
        <v>51.1</v>
      </c>
      <c r="M729">
        <v>0.05</v>
      </c>
      <c r="N729">
        <v>16</v>
      </c>
      <c r="O729">
        <v>1.0999999999999999E-2</v>
      </c>
      <c r="P729">
        <v>8.9999999999999993E-3</v>
      </c>
      <c r="Q729">
        <v>946.25</v>
      </c>
      <c r="R729" t="s">
        <v>1137</v>
      </c>
      <c r="S729" t="s">
        <v>1802</v>
      </c>
      <c r="U729">
        <v>479.99</v>
      </c>
      <c r="V729">
        <v>1426.24</v>
      </c>
      <c r="W729">
        <v>215</v>
      </c>
      <c r="X729">
        <v>215</v>
      </c>
      <c r="Y729">
        <v>0</v>
      </c>
      <c r="Z729">
        <v>0</v>
      </c>
      <c r="AA729">
        <v>0</v>
      </c>
      <c r="AB729">
        <v>0</v>
      </c>
      <c r="AC729">
        <v>0</v>
      </c>
      <c r="AD729">
        <v>0</v>
      </c>
    </row>
    <row r="730" spans="1:30" x14ac:dyDescent="0.25">
      <c r="A730" t="s">
        <v>1507</v>
      </c>
      <c r="B730" t="s">
        <v>248</v>
      </c>
      <c r="C730" t="s">
        <v>1667</v>
      </c>
      <c r="D730" t="s">
        <v>1668</v>
      </c>
      <c r="E730" t="s">
        <v>388</v>
      </c>
      <c r="F730" t="s">
        <v>1499</v>
      </c>
      <c r="G730" t="s">
        <v>1500</v>
      </c>
      <c r="H730" t="s">
        <v>1495</v>
      </c>
      <c r="I730" t="s">
        <v>1669</v>
      </c>
      <c r="J730">
        <v>1022</v>
      </c>
      <c r="K730">
        <v>970.9</v>
      </c>
      <c r="L730">
        <v>51.1</v>
      </c>
      <c r="M730">
        <v>0.05</v>
      </c>
      <c r="N730">
        <v>16</v>
      </c>
      <c r="O730">
        <v>1.0999999999999999E-2</v>
      </c>
      <c r="P730">
        <v>8.9999999999999993E-3</v>
      </c>
      <c r="Q730">
        <v>946.25</v>
      </c>
      <c r="R730" t="s">
        <v>1137</v>
      </c>
      <c r="S730" t="s">
        <v>1802</v>
      </c>
      <c r="U730">
        <v>479.99</v>
      </c>
      <c r="V730">
        <v>1426.24</v>
      </c>
      <c r="W730">
        <v>215</v>
      </c>
      <c r="X730">
        <v>215</v>
      </c>
      <c r="Y730">
        <v>0</v>
      </c>
      <c r="Z730">
        <v>0</v>
      </c>
      <c r="AA730">
        <v>0</v>
      </c>
      <c r="AB730">
        <v>0</v>
      </c>
      <c r="AC730">
        <v>0</v>
      </c>
      <c r="AD730">
        <v>0</v>
      </c>
    </row>
    <row r="731" spans="1:30" x14ac:dyDescent="0.25">
      <c r="A731" t="s">
        <v>1507</v>
      </c>
      <c r="B731" t="s">
        <v>248</v>
      </c>
      <c r="C731" t="s">
        <v>1667</v>
      </c>
      <c r="D731" t="s">
        <v>1668</v>
      </c>
      <c r="E731" t="s">
        <v>388</v>
      </c>
      <c r="F731" t="s">
        <v>1510</v>
      </c>
      <c r="G731" t="s">
        <v>1501</v>
      </c>
      <c r="H731" t="s">
        <v>1495</v>
      </c>
      <c r="I731" t="s">
        <v>1669</v>
      </c>
      <c r="J731">
        <v>1022</v>
      </c>
      <c r="K731">
        <v>970.9</v>
      </c>
      <c r="L731">
        <v>51.1</v>
      </c>
      <c r="M731">
        <v>0.05</v>
      </c>
      <c r="N731">
        <v>16</v>
      </c>
      <c r="O731">
        <v>0.01</v>
      </c>
      <c r="P731">
        <v>8.9999999999999993E-3</v>
      </c>
      <c r="Q731">
        <v>946.25</v>
      </c>
      <c r="R731" t="s">
        <v>1137</v>
      </c>
      <c r="S731" t="s">
        <v>1802</v>
      </c>
      <c r="U731">
        <v>479.99</v>
      </c>
      <c r="V731">
        <v>1426.24</v>
      </c>
      <c r="W731">
        <v>215</v>
      </c>
      <c r="X731">
        <v>215</v>
      </c>
      <c r="Y731">
        <v>0</v>
      </c>
      <c r="Z731">
        <v>0</v>
      </c>
      <c r="AA731">
        <v>0</v>
      </c>
      <c r="AB731">
        <v>0</v>
      </c>
      <c r="AC731">
        <v>0</v>
      </c>
      <c r="AD731">
        <v>0</v>
      </c>
    </row>
    <row r="732" spans="1:30" x14ac:dyDescent="0.25">
      <c r="A732" t="s">
        <v>1507</v>
      </c>
      <c r="B732" t="s">
        <v>248</v>
      </c>
      <c r="C732" t="s">
        <v>1667</v>
      </c>
      <c r="D732" t="s">
        <v>1668</v>
      </c>
      <c r="E732" t="s">
        <v>388</v>
      </c>
      <c r="F732" t="s">
        <v>1499</v>
      </c>
      <c r="G732" t="s">
        <v>1501</v>
      </c>
      <c r="H732" t="s">
        <v>1495</v>
      </c>
      <c r="I732" t="s">
        <v>1669</v>
      </c>
      <c r="J732">
        <v>1022</v>
      </c>
      <c r="K732">
        <v>970.9</v>
      </c>
      <c r="L732">
        <v>51.1</v>
      </c>
      <c r="M732">
        <v>0.05</v>
      </c>
      <c r="N732">
        <v>16</v>
      </c>
      <c r="O732">
        <v>0.01</v>
      </c>
      <c r="P732">
        <v>8.9999999999999993E-3</v>
      </c>
      <c r="Q732">
        <v>946.25</v>
      </c>
      <c r="R732" t="s">
        <v>1137</v>
      </c>
      <c r="S732" t="s">
        <v>1802</v>
      </c>
      <c r="U732">
        <v>479.99</v>
      </c>
      <c r="V732">
        <v>1426.24</v>
      </c>
      <c r="W732">
        <v>215</v>
      </c>
      <c r="X732">
        <v>215</v>
      </c>
      <c r="Y732">
        <v>0</v>
      </c>
      <c r="Z732">
        <v>0</v>
      </c>
      <c r="AA732">
        <v>0</v>
      </c>
      <c r="AB732">
        <v>0</v>
      </c>
      <c r="AC732">
        <v>0</v>
      </c>
      <c r="AD732">
        <v>0</v>
      </c>
    </row>
    <row r="733" spans="1:30" x14ac:dyDescent="0.25">
      <c r="A733" t="s">
        <v>1491</v>
      </c>
      <c r="B733" t="s">
        <v>285</v>
      </c>
      <c r="C733" t="s">
        <v>1670</v>
      </c>
      <c r="E733" t="s">
        <v>388</v>
      </c>
      <c r="F733" t="s">
        <v>1493</v>
      </c>
      <c r="G733" t="s">
        <v>1494</v>
      </c>
      <c r="H733" t="s">
        <v>1495</v>
      </c>
      <c r="I733" t="s">
        <v>1563</v>
      </c>
      <c r="J733">
        <v>170.76</v>
      </c>
      <c r="K733">
        <v>119.53</v>
      </c>
      <c r="L733">
        <v>51.23</v>
      </c>
      <c r="M733">
        <v>0.30001171199999999</v>
      </c>
      <c r="N733">
        <v>8</v>
      </c>
      <c r="O733">
        <v>5.0000000000000001E-3</v>
      </c>
      <c r="P733">
        <v>6.0000000000000001E-3</v>
      </c>
      <c r="Q733">
        <v>132.75</v>
      </c>
      <c r="R733" t="s">
        <v>1176</v>
      </c>
      <c r="T733" t="s">
        <v>1564</v>
      </c>
      <c r="U733">
        <v>0</v>
      </c>
      <c r="V733">
        <v>41.25</v>
      </c>
      <c r="W733">
        <v>0</v>
      </c>
      <c r="X733">
        <v>91.5</v>
      </c>
      <c r="Y733">
        <v>0</v>
      </c>
      <c r="Z733">
        <v>0</v>
      </c>
      <c r="AA733">
        <v>0</v>
      </c>
      <c r="AB733">
        <v>0</v>
      </c>
      <c r="AC733">
        <v>0</v>
      </c>
      <c r="AD733">
        <v>0</v>
      </c>
    </row>
    <row r="734" spans="1:30" x14ac:dyDescent="0.25">
      <c r="A734" t="s">
        <v>1491</v>
      </c>
      <c r="B734" t="s">
        <v>285</v>
      </c>
      <c r="C734" t="s">
        <v>1670</v>
      </c>
      <c r="D734" t="s">
        <v>1565</v>
      </c>
      <c r="E734" t="s">
        <v>388</v>
      </c>
      <c r="F734" t="s">
        <v>1499</v>
      </c>
      <c r="G734" t="s">
        <v>1494</v>
      </c>
      <c r="H734" t="s">
        <v>1495</v>
      </c>
      <c r="I734" t="s">
        <v>1563</v>
      </c>
      <c r="J734">
        <v>170.76</v>
      </c>
      <c r="K734">
        <v>119.53</v>
      </c>
      <c r="L734">
        <v>51.23</v>
      </c>
      <c r="M734">
        <v>0.30001171199999999</v>
      </c>
      <c r="N734">
        <v>8</v>
      </c>
      <c r="O734">
        <v>5.0000000000000001E-3</v>
      </c>
      <c r="P734">
        <v>6.0000000000000001E-3</v>
      </c>
      <c r="Q734">
        <v>132.75</v>
      </c>
      <c r="R734" t="s">
        <v>1176</v>
      </c>
      <c r="T734" t="s">
        <v>1564</v>
      </c>
      <c r="U734">
        <v>0</v>
      </c>
      <c r="V734">
        <v>41.25</v>
      </c>
      <c r="W734">
        <v>0</v>
      </c>
      <c r="X734">
        <v>91.5</v>
      </c>
      <c r="Y734">
        <v>0</v>
      </c>
      <c r="Z734">
        <v>0</v>
      </c>
      <c r="AA734">
        <v>0</v>
      </c>
      <c r="AB734">
        <v>0</v>
      </c>
      <c r="AC734">
        <v>0</v>
      </c>
      <c r="AD734">
        <v>0</v>
      </c>
    </row>
    <row r="735" spans="1:30" x14ac:dyDescent="0.25">
      <c r="A735" t="s">
        <v>1491</v>
      </c>
      <c r="B735" t="s">
        <v>285</v>
      </c>
      <c r="C735" t="s">
        <v>1670</v>
      </c>
      <c r="E735" t="s">
        <v>388</v>
      </c>
      <c r="F735" t="s">
        <v>1493</v>
      </c>
      <c r="G735" t="s">
        <v>1500</v>
      </c>
      <c r="H735" t="s">
        <v>1495</v>
      </c>
      <c r="I735" t="s">
        <v>1563</v>
      </c>
      <c r="J735">
        <v>170.76</v>
      </c>
      <c r="K735">
        <v>119.53</v>
      </c>
      <c r="L735">
        <v>51.23</v>
      </c>
      <c r="M735">
        <v>0.30001171199999999</v>
      </c>
      <c r="N735">
        <v>8</v>
      </c>
      <c r="O735">
        <v>5.0000000000000001E-3</v>
      </c>
      <c r="P735">
        <v>6.0000000000000001E-3</v>
      </c>
      <c r="Q735">
        <v>132.75</v>
      </c>
      <c r="R735" t="s">
        <v>1176</v>
      </c>
      <c r="T735" t="s">
        <v>1564</v>
      </c>
      <c r="U735">
        <v>0</v>
      </c>
      <c r="V735">
        <v>41.25</v>
      </c>
      <c r="W735">
        <v>0</v>
      </c>
      <c r="X735">
        <v>91.5</v>
      </c>
      <c r="Y735">
        <v>0</v>
      </c>
      <c r="Z735">
        <v>0</v>
      </c>
      <c r="AA735">
        <v>0</v>
      </c>
      <c r="AB735">
        <v>0</v>
      </c>
      <c r="AC735">
        <v>0</v>
      </c>
      <c r="AD735">
        <v>0</v>
      </c>
    </row>
    <row r="736" spans="1:30" x14ac:dyDescent="0.25">
      <c r="A736" t="s">
        <v>1491</v>
      </c>
      <c r="B736" t="s">
        <v>285</v>
      </c>
      <c r="C736" t="s">
        <v>1670</v>
      </c>
      <c r="D736" t="s">
        <v>1565</v>
      </c>
      <c r="E736" t="s">
        <v>388</v>
      </c>
      <c r="F736" t="s">
        <v>1499</v>
      </c>
      <c r="G736" t="s">
        <v>1500</v>
      </c>
      <c r="H736" t="s">
        <v>1495</v>
      </c>
      <c r="I736" t="s">
        <v>1563</v>
      </c>
      <c r="J736">
        <v>170.76</v>
      </c>
      <c r="K736">
        <v>119.53</v>
      </c>
      <c r="L736">
        <v>51.23</v>
      </c>
      <c r="M736">
        <v>0.30001171199999999</v>
      </c>
      <c r="N736">
        <v>8</v>
      </c>
      <c r="O736">
        <v>5.0000000000000001E-3</v>
      </c>
      <c r="P736">
        <v>6.0000000000000001E-3</v>
      </c>
      <c r="Q736">
        <v>132.75</v>
      </c>
      <c r="R736" t="s">
        <v>1176</v>
      </c>
      <c r="T736" t="s">
        <v>1564</v>
      </c>
      <c r="U736">
        <v>0</v>
      </c>
      <c r="V736">
        <v>41.25</v>
      </c>
      <c r="W736">
        <v>0</v>
      </c>
      <c r="X736">
        <v>91.5</v>
      </c>
      <c r="Y736">
        <v>0</v>
      </c>
      <c r="Z736">
        <v>0</v>
      </c>
      <c r="AA736">
        <v>0</v>
      </c>
      <c r="AB736">
        <v>0</v>
      </c>
      <c r="AC736">
        <v>0</v>
      </c>
      <c r="AD736">
        <v>0</v>
      </c>
    </row>
    <row r="737" spans="1:30" x14ac:dyDescent="0.25">
      <c r="A737" t="s">
        <v>1491</v>
      </c>
      <c r="B737" t="s">
        <v>285</v>
      </c>
      <c r="C737" t="s">
        <v>1670</v>
      </c>
      <c r="E737" t="s">
        <v>388</v>
      </c>
      <c r="F737" t="s">
        <v>1493</v>
      </c>
      <c r="G737" t="s">
        <v>1501</v>
      </c>
      <c r="H737" t="s">
        <v>1495</v>
      </c>
      <c r="I737" t="s">
        <v>1563</v>
      </c>
      <c r="J737">
        <v>170.76</v>
      </c>
      <c r="K737">
        <v>119.53</v>
      </c>
      <c r="L737">
        <v>51.23</v>
      </c>
      <c r="M737">
        <v>0.30001171199999999</v>
      </c>
      <c r="N737">
        <v>8</v>
      </c>
      <c r="O737">
        <v>5.0000000000000001E-3</v>
      </c>
      <c r="P737">
        <v>6.0000000000000001E-3</v>
      </c>
      <c r="Q737">
        <v>132.75</v>
      </c>
      <c r="R737" t="s">
        <v>1176</v>
      </c>
      <c r="T737" t="s">
        <v>1564</v>
      </c>
      <c r="U737">
        <v>0</v>
      </c>
      <c r="V737">
        <v>41.25</v>
      </c>
      <c r="W737">
        <v>0</v>
      </c>
      <c r="X737">
        <v>91.5</v>
      </c>
      <c r="Y737">
        <v>0</v>
      </c>
      <c r="Z737">
        <v>0</v>
      </c>
      <c r="AA737">
        <v>0</v>
      </c>
      <c r="AB737">
        <v>0</v>
      </c>
      <c r="AC737">
        <v>0</v>
      </c>
      <c r="AD737">
        <v>0</v>
      </c>
    </row>
    <row r="738" spans="1:30" x14ac:dyDescent="0.25">
      <c r="A738" t="s">
        <v>1491</v>
      </c>
      <c r="B738" t="s">
        <v>285</v>
      </c>
      <c r="C738" t="s">
        <v>1670</v>
      </c>
      <c r="D738" t="s">
        <v>1565</v>
      </c>
      <c r="E738" t="s">
        <v>388</v>
      </c>
      <c r="F738" t="s">
        <v>1499</v>
      </c>
      <c r="G738" t="s">
        <v>1501</v>
      </c>
      <c r="H738" t="s">
        <v>1495</v>
      </c>
      <c r="I738" t="s">
        <v>1563</v>
      </c>
      <c r="J738">
        <v>170.76</v>
      </c>
      <c r="K738">
        <v>119.53</v>
      </c>
      <c r="L738">
        <v>51.23</v>
      </c>
      <c r="M738">
        <v>0.30001171199999999</v>
      </c>
      <c r="N738">
        <v>8</v>
      </c>
      <c r="O738">
        <v>5.0000000000000001E-3</v>
      </c>
      <c r="P738">
        <v>6.0000000000000001E-3</v>
      </c>
      <c r="Q738">
        <v>132.75</v>
      </c>
      <c r="R738" t="s">
        <v>1176</v>
      </c>
      <c r="T738" t="s">
        <v>1564</v>
      </c>
      <c r="U738">
        <v>0</v>
      </c>
      <c r="V738">
        <v>41.25</v>
      </c>
      <c r="W738">
        <v>0</v>
      </c>
      <c r="X738">
        <v>91.5</v>
      </c>
      <c r="Y738">
        <v>0</v>
      </c>
      <c r="Z738">
        <v>0</v>
      </c>
      <c r="AA738">
        <v>0</v>
      </c>
      <c r="AB738">
        <v>0</v>
      </c>
      <c r="AC738">
        <v>0</v>
      </c>
      <c r="AD738">
        <v>0</v>
      </c>
    </row>
    <row r="739" spans="1:30" x14ac:dyDescent="0.25">
      <c r="A739" t="s">
        <v>1491</v>
      </c>
      <c r="B739" t="s">
        <v>297</v>
      </c>
      <c r="C739" t="s">
        <v>297</v>
      </c>
      <c r="E739" t="s">
        <v>388</v>
      </c>
      <c r="F739" t="s">
        <v>1493</v>
      </c>
      <c r="G739" t="s">
        <v>1494</v>
      </c>
      <c r="H739" t="s">
        <v>1495</v>
      </c>
      <c r="I739" t="s">
        <v>1496</v>
      </c>
      <c r="J739">
        <v>4122.96</v>
      </c>
      <c r="K739">
        <v>3892.93</v>
      </c>
      <c r="L739">
        <v>230.03</v>
      </c>
      <c r="M739">
        <v>5.5792439999999999E-2</v>
      </c>
      <c r="N739">
        <v>25</v>
      </c>
      <c r="O739">
        <v>9.6000000000000002E-2</v>
      </c>
      <c r="P739">
        <v>0</v>
      </c>
      <c r="Q739">
        <v>1379.2</v>
      </c>
      <c r="R739" t="s">
        <v>809</v>
      </c>
      <c r="T739" t="s">
        <v>1497</v>
      </c>
      <c r="U739">
        <v>0</v>
      </c>
      <c r="V739">
        <v>754.2</v>
      </c>
      <c r="W739">
        <v>0</v>
      </c>
      <c r="X739">
        <v>625</v>
      </c>
      <c r="Y739">
        <v>0</v>
      </c>
      <c r="Z739">
        <v>0</v>
      </c>
      <c r="AA739">
        <v>0</v>
      </c>
      <c r="AB739">
        <v>0</v>
      </c>
      <c r="AC739">
        <v>0</v>
      </c>
      <c r="AD739">
        <v>0</v>
      </c>
    </row>
    <row r="740" spans="1:30" x14ac:dyDescent="0.25">
      <c r="A740" t="s">
        <v>1491</v>
      </c>
      <c r="B740" t="s">
        <v>297</v>
      </c>
      <c r="C740" t="s">
        <v>297</v>
      </c>
      <c r="D740" t="s">
        <v>1671</v>
      </c>
      <c r="E740" t="s">
        <v>388</v>
      </c>
      <c r="F740" t="s">
        <v>1499</v>
      </c>
      <c r="G740" t="s">
        <v>1494</v>
      </c>
      <c r="H740" t="s">
        <v>1495</v>
      </c>
      <c r="I740" t="s">
        <v>1496</v>
      </c>
      <c r="J740">
        <v>4122.96</v>
      </c>
      <c r="K740">
        <v>3892.93</v>
      </c>
      <c r="L740">
        <v>230.03</v>
      </c>
      <c r="M740">
        <v>5.5792439999999999E-2</v>
      </c>
      <c r="N740">
        <v>25</v>
      </c>
      <c r="O740">
        <v>9.6000000000000002E-2</v>
      </c>
      <c r="P740">
        <v>0</v>
      </c>
      <c r="Q740">
        <v>1379.2</v>
      </c>
      <c r="R740" t="s">
        <v>809</v>
      </c>
      <c r="T740" t="s">
        <v>1497</v>
      </c>
      <c r="U740">
        <v>0</v>
      </c>
      <c r="V740">
        <v>754.2</v>
      </c>
      <c r="W740">
        <v>0</v>
      </c>
      <c r="X740">
        <v>625</v>
      </c>
      <c r="Y740">
        <v>0</v>
      </c>
      <c r="Z740">
        <v>0</v>
      </c>
      <c r="AA740">
        <v>0</v>
      </c>
      <c r="AB740">
        <v>0</v>
      </c>
      <c r="AC740">
        <v>0</v>
      </c>
      <c r="AD740">
        <v>0</v>
      </c>
    </row>
    <row r="741" spans="1:30" x14ac:dyDescent="0.25">
      <c r="A741" t="s">
        <v>1491</v>
      </c>
      <c r="B741" t="s">
        <v>297</v>
      </c>
      <c r="C741" t="s">
        <v>297</v>
      </c>
      <c r="E741" t="s">
        <v>388</v>
      </c>
      <c r="F741" t="s">
        <v>1493</v>
      </c>
      <c r="G741" t="s">
        <v>1500</v>
      </c>
      <c r="H741" t="s">
        <v>1495</v>
      </c>
      <c r="I741" t="s">
        <v>1496</v>
      </c>
      <c r="J741">
        <v>2543.3200000000002</v>
      </c>
      <c r="K741">
        <v>2369.65</v>
      </c>
      <c r="L741">
        <v>173.67</v>
      </c>
      <c r="M741">
        <v>6.8284761999999999E-2</v>
      </c>
      <c r="N741">
        <v>25</v>
      </c>
      <c r="O741">
        <v>7.1999999999999995E-2</v>
      </c>
      <c r="P741">
        <v>0</v>
      </c>
      <c r="Q741">
        <v>1194.4000000000001</v>
      </c>
      <c r="R741" t="s">
        <v>809</v>
      </c>
      <c r="T741" t="s">
        <v>1497</v>
      </c>
      <c r="U741">
        <v>0</v>
      </c>
      <c r="V741">
        <v>569.4</v>
      </c>
      <c r="W741">
        <v>0</v>
      </c>
      <c r="X741">
        <v>625</v>
      </c>
      <c r="Y741">
        <v>0</v>
      </c>
      <c r="Z741">
        <v>0</v>
      </c>
      <c r="AA741">
        <v>0</v>
      </c>
      <c r="AB741">
        <v>0</v>
      </c>
      <c r="AC741">
        <v>0</v>
      </c>
      <c r="AD741">
        <v>0</v>
      </c>
    </row>
    <row r="742" spans="1:30" x14ac:dyDescent="0.25">
      <c r="A742" t="s">
        <v>1491</v>
      </c>
      <c r="B742" t="s">
        <v>297</v>
      </c>
      <c r="C742" t="s">
        <v>297</v>
      </c>
      <c r="D742" t="s">
        <v>1671</v>
      </c>
      <c r="E742" t="s">
        <v>388</v>
      </c>
      <c r="F742" t="s">
        <v>1499</v>
      </c>
      <c r="G742" t="s">
        <v>1500</v>
      </c>
      <c r="H742" t="s">
        <v>1495</v>
      </c>
      <c r="I742" t="s">
        <v>1496</v>
      </c>
      <c r="J742">
        <v>2543.3200000000002</v>
      </c>
      <c r="K742">
        <v>2369.65</v>
      </c>
      <c r="L742">
        <v>173.67</v>
      </c>
      <c r="M742">
        <v>6.8284761999999999E-2</v>
      </c>
      <c r="N742">
        <v>25</v>
      </c>
      <c r="O742">
        <v>7.1999999999999995E-2</v>
      </c>
      <c r="P742">
        <v>0</v>
      </c>
      <c r="Q742">
        <v>1194.4000000000001</v>
      </c>
      <c r="R742" t="s">
        <v>809</v>
      </c>
      <c r="T742" t="s">
        <v>1497</v>
      </c>
      <c r="U742">
        <v>0</v>
      </c>
      <c r="V742">
        <v>569.4</v>
      </c>
      <c r="W742">
        <v>0</v>
      </c>
      <c r="X742">
        <v>625</v>
      </c>
      <c r="Y742">
        <v>0</v>
      </c>
      <c r="Z742">
        <v>0</v>
      </c>
      <c r="AA742">
        <v>0</v>
      </c>
      <c r="AB742">
        <v>0</v>
      </c>
      <c r="AC742">
        <v>0</v>
      </c>
      <c r="AD742">
        <v>0</v>
      </c>
    </row>
    <row r="743" spans="1:30" x14ac:dyDescent="0.25">
      <c r="A743" t="s">
        <v>1491</v>
      </c>
      <c r="B743" t="s">
        <v>297</v>
      </c>
      <c r="C743" t="s">
        <v>297</v>
      </c>
      <c r="E743" t="s">
        <v>388</v>
      </c>
      <c r="F743" t="s">
        <v>1493</v>
      </c>
      <c r="G743" t="s">
        <v>1501</v>
      </c>
      <c r="H743" t="s">
        <v>1495</v>
      </c>
      <c r="I743" t="s">
        <v>1496</v>
      </c>
      <c r="J743">
        <v>6178.82</v>
      </c>
      <c r="K743">
        <v>5787.57</v>
      </c>
      <c r="L743">
        <v>391.25</v>
      </c>
      <c r="M743">
        <v>6.3321152000000006E-2</v>
      </c>
      <c r="N743">
        <v>25</v>
      </c>
      <c r="O743">
        <v>0.16300000000000001</v>
      </c>
      <c r="P743">
        <v>1E-3</v>
      </c>
      <c r="Q743">
        <v>1541.29</v>
      </c>
      <c r="R743" t="s">
        <v>809</v>
      </c>
      <c r="T743" t="s">
        <v>1497</v>
      </c>
      <c r="U743">
        <v>0</v>
      </c>
      <c r="V743">
        <v>916.29</v>
      </c>
      <c r="W743">
        <v>0</v>
      </c>
      <c r="X743">
        <v>625</v>
      </c>
      <c r="Y743">
        <v>0</v>
      </c>
      <c r="Z743">
        <v>0</v>
      </c>
      <c r="AA743">
        <v>0</v>
      </c>
      <c r="AB743">
        <v>0</v>
      </c>
      <c r="AC743">
        <v>0</v>
      </c>
      <c r="AD743">
        <v>0</v>
      </c>
    </row>
    <row r="744" spans="1:30" x14ac:dyDescent="0.25">
      <c r="A744" t="s">
        <v>1491</v>
      </c>
      <c r="B744" t="s">
        <v>297</v>
      </c>
      <c r="C744" t="s">
        <v>297</v>
      </c>
      <c r="D744" t="s">
        <v>1671</v>
      </c>
      <c r="E744" t="s">
        <v>388</v>
      </c>
      <c r="F744" t="s">
        <v>1499</v>
      </c>
      <c r="G744" t="s">
        <v>1501</v>
      </c>
      <c r="H744" t="s">
        <v>1495</v>
      </c>
      <c r="I744" t="s">
        <v>1496</v>
      </c>
      <c r="J744">
        <v>6178.82</v>
      </c>
      <c r="K744">
        <v>5787.57</v>
      </c>
      <c r="L744">
        <v>391.25</v>
      </c>
      <c r="M744">
        <v>6.3321152000000006E-2</v>
      </c>
      <c r="N744">
        <v>25</v>
      </c>
      <c r="O744">
        <v>0.16300000000000001</v>
      </c>
      <c r="P744">
        <v>1E-3</v>
      </c>
      <c r="Q744">
        <v>1541.29</v>
      </c>
      <c r="R744" t="s">
        <v>809</v>
      </c>
      <c r="T744" t="s">
        <v>1497</v>
      </c>
      <c r="U744">
        <v>0</v>
      </c>
      <c r="V744">
        <v>916.29</v>
      </c>
      <c r="W744">
        <v>0</v>
      </c>
      <c r="X744">
        <v>625</v>
      </c>
      <c r="Y744">
        <v>0</v>
      </c>
      <c r="Z744">
        <v>0</v>
      </c>
      <c r="AA744">
        <v>0</v>
      </c>
      <c r="AB744">
        <v>0</v>
      </c>
      <c r="AC744">
        <v>0</v>
      </c>
      <c r="AD744">
        <v>0</v>
      </c>
    </row>
    <row r="745" spans="1:30" x14ac:dyDescent="0.25">
      <c r="A745" t="s">
        <v>1491</v>
      </c>
      <c r="B745" t="s">
        <v>370</v>
      </c>
      <c r="C745" t="s">
        <v>1672</v>
      </c>
      <c r="E745" t="s">
        <v>388</v>
      </c>
      <c r="F745" t="s">
        <v>1493</v>
      </c>
      <c r="G745" t="s">
        <v>1494</v>
      </c>
      <c r="H745" t="s">
        <v>1495</v>
      </c>
      <c r="I745" t="s">
        <v>1496</v>
      </c>
      <c r="J745">
        <v>4122.96</v>
      </c>
      <c r="K745">
        <v>4109.67</v>
      </c>
      <c r="L745">
        <v>13.29</v>
      </c>
      <c r="M745">
        <v>3.2234120000000002E-3</v>
      </c>
      <c r="N745">
        <v>10</v>
      </c>
      <c r="O745">
        <v>6.0000000000000001E-3</v>
      </c>
      <c r="P745">
        <v>0</v>
      </c>
      <c r="Q745">
        <v>1.9249137059999999</v>
      </c>
      <c r="R745" t="s">
        <v>809</v>
      </c>
      <c r="T745" t="s">
        <v>1497</v>
      </c>
      <c r="U745">
        <v>0</v>
      </c>
      <c r="V745">
        <v>1.92491370558375</v>
      </c>
      <c r="W745">
        <v>0</v>
      </c>
      <c r="X745">
        <v>0</v>
      </c>
      <c r="Y745">
        <v>0</v>
      </c>
      <c r="Z745">
        <v>0</v>
      </c>
      <c r="AA745">
        <v>0</v>
      </c>
      <c r="AB745">
        <v>0</v>
      </c>
      <c r="AC745">
        <v>0</v>
      </c>
      <c r="AD745">
        <v>0</v>
      </c>
    </row>
    <row r="746" spans="1:30" x14ac:dyDescent="0.25">
      <c r="A746" t="s">
        <v>1491</v>
      </c>
      <c r="B746" t="s">
        <v>370</v>
      </c>
      <c r="C746" t="s">
        <v>1672</v>
      </c>
      <c r="E746" t="s">
        <v>388</v>
      </c>
      <c r="F746" t="s">
        <v>1499</v>
      </c>
      <c r="G746" t="s">
        <v>1494</v>
      </c>
      <c r="H746" t="s">
        <v>1495</v>
      </c>
      <c r="I746" t="s">
        <v>1496</v>
      </c>
      <c r="J746">
        <v>4122.96</v>
      </c>
      <c r="K746">
        <v>4109.67</v>
      </c>
      <c r="L746">
        <v>13.29</v>
      </c>
      <c r="M746">
        <v>3.2234120000000002E-3</v>
      </c>
      <c r="N746">
        <v>10</v>
      </c>
      <c r="O746">
        <v>6.0000000000000001E-3</v>
      </c>
      <c r="P746">
        <v>0</v>
      </c>
      <c r="Q746">
        <v>1.9249137059999999</v>
      </c>
      <c r="R746" t="s">
        <v>809</v>
      </c>
      <c r="T746" t="s">
        <v>1497</v>
      </c>
      <c r="U746">
        <v>0</v>
      </c>
      <c r="V746">
        <v>1.92491370558375</v>
      </c>
      <c r="W746">
        <v>0</v>
      </c>
      <c r="X746">
        <v>0</v>
      </c>
      <c r="Y746">
        <v>0</v>
      </c>
      <c r="Z746">
        <v>0</v>
      </c>
      <c r="AA746">
        <v>0</v>
      </c>
      <c r="AB746">
        <v>0</v>
      </c>
      <c r="AC746">
        <v>0</v>
      </c>
      <c r="AD746">
        <v>0</v>
      </c>
    </row>
    <row r="747" spans="1:30" x14ac:dyDescent="0.25">
      <c r="A747" t="s">
        <v>1491</v>
      </c>
      <c r="B747" t="s">
        <v>370</v>
      </c>
      <c r="C747" t="s">
        <v>1672</v>
      </c>
      <c r="E747" t="s">
        <v>388</v>
      </c>
      <c r="F747" t="s">
        <v>1493</v>
      </c>
      <c r="G747" t="s">
        <v>1500</v>
      </c>
      <c r="H747" t="s">
        <v>1495</v>
      </c>
      <c r="I747" t="s">
        <v>1496</v>
      </c>
      <c r="J747">
        <v>2543.3200000000002</v>
      </c>
      <c r="K747">
        <v>2530.0300000000002</v>
      </c>
      <c r="L747">
        <v>13.29</v>
      </c>
      <c r="M747">
        <v>5.2254529999999997E-3</v>
      </c>
      <c r="N747">
        <v>10</v>
      </c>
      <c r="O747">
        <v>6.0000000000000001E-3</v>
      </c>
      <c r="P747">
        <v>0</v>
      </c>
      <c r="Q747">
        <v>1.9249137059999999</v>
      </c>
      <c r="R747" t="s">
        <v>809</v>
      </c>
      <c r="T747" t="s">
        <v>1497</v>
      </c>
      <c r="U747">
        <v>0</v>
      </c>
      <c r="V747">
        <v>1.92491370558375</v>
      </c>
      <c r="W747">
        <v>0</v>
      </c>
      <c r="X747">
        <v>0</v>
      </c>
      <c r="Y747">
        <v>0</v>
      </c>
      <c r="Z747">
        <v>0</v>
      </c>
      <c r="AA747">
        <v>0</v>
      </c>
      <c r="AB747">
        <v>0</v>
      </c>
      <c r="AC747">
        <v>0</v>
      </c>
      <c r="AD747">
        <v>0</v>
      </c>
    </row>
    <row r="748" spans="1:30" x14ac:dyDescent="0.25">
      <c r="A748" t="s">
        <v>1491</v>
      </c>
      <c r="B748" t="s">
        <v>370</v>
      </c>
      <c r="C748" t="s">
        <v>1672</v>
      </c>
      <c r="E748" t="s">
        <v>388</v>
      </c>
      <c r="F748" t="s">
        <v>1499</v>
      </c>
      <c r="G748" t="s">
        <v>1500</v>
      </c>
      <c r="H748" t="s">
        <v>1495</v>
      </c>
      <c r="I748" t="s">
        <v>1496</v>
      </c>
      <c r="J748">
        <v>2543.3200000000002</v>
      </c>
      <c r="K748">
        <v>2530.0300000000002</v>
      </c>
      <c r="L748">
        <v>13.29</v>
      </c>
      <c r="M748">
        <v>5.2254529999999997E-3</v>
      </c>
      <c r="N748">
        <v>10</v>
      </c>
      <c r="O748">
        <v>6.0000000000000001E-3</v>
      </c>
      <c r="P748">
        <v>0</v>
      </c>
      <c r="Q748">
        <v>1.9249137059999999</v>
      </c>
      <c r="R748" t="s">
        <v>809</v>
      </c>
      <c r="T748" t="s">
        <v>1497</v>
      </c>
      <c r="U748">
        <v>0</v>
      </c>
      <c r="V748">
        <v>1.92491370558375</v>
      </c>
      <c r="W748">
        <v>0</v>
      </c>
      <c r="X748">
        <v>0</v>
      </c>
      <c r="Y748">
        <v>0</v>
      </c>
      <c r="Z748">
        <v>0</v>
      </c>
      <c r="AA748">
        <v>0</v>
      </c>
      <c r="AB748">
        <v>0</v>
      </c>
      <c r="AC748">
        <v>0</v>
      </c>
      <c r="AD748">
        <v>0</v>
      </c>
    </row>
    <row r="749" spans="1:30" x14ac:dyDescent="0.25">
      <c r="A749" t="s">
        <v>1491</v>
      </c>
      <c r="B749" t="s">
        <v>370</v>
      </c>
      <c r="C749" t="s">
        <v>1672</v>
      </c>
      <c r="E749" t="s">
        <v>388</v>
      </c>
      <c r="F749" t="s">
        <v>1493</v>
      </c>
      <c r="G749" t="s">
        <v>1501</v>
      </c>
      <c r="H749" t="s">
        <v>1495</v>
      </c>
      <c r="I749" t="s">
        <v>1496</v>
      </c>
      <c r="J749">
        <v>6178.82</v>
      </c>
      <c r="K749">
        <v>6165.53</v>
      </c>
      <c r="L749">
        <v>13.29</v>
      </c>
      <c r="M749">
        <v>2.1508959999999998E-3</v>
      </c>
      <c r="N749">
        <v>10</v>
      </c>
      <c r="O749">
        <v>6.0000000000000001E-3</v>
      </c>
      <c r="P749">
        <v>0</v>
      </c>
      <c r="Q749">
        <v>1.9249137059999999</v>
      </c>
      <c r="R749" t="s">
        <v>809</v>
      </c>
      <c r="T749" t="s">
        <v>1497</v>
      </c>
      <c r="U749">
        <v>0</v>
      </c>
      <c r="V749">
        <v>1.92491370558373</v>
      </c>
      <c r="W749">
        <v>0</v>
      </c>
      <c r="X749">
        <v>0</v>
      </c>
      <c r="Y749">
        <v>0</v>
      </c>
      <c r="Z749">
        <v>0</v>
      </c>
      <c r="AA749">
        <v>0</v>
      </c>
      <c r="AB749">
        <v>0</v>
      </c>
      <c r="AC749">
        <v>0</v>
      </c>
      <c r="AD749">
        <v>0</v>
      </c>
    </row>
    <row r="750" spans="1:30" x14ac:dyDescent="0.25">
      <c r="A750" t="s">
        <v>1491</v>
      </c>
      <c r="B750" t="s">
        <v>370</v>
      </c>
      <c r="C750" t="s">
        <v>1672</v>
      </c>
      <c r="E750" t="s">
        <v>388</v>
      </c>
      <c r="F750" t="s">
        <v>1499</v>
      </c>
      <c r="G750" t="s">
        <v>1501</v>
      </c>
      <c r="H750" t="s">
        <v>1495</v>
      </c>
      <c r="I750" t="s">
        <v>1496</v>
      </c>
      <c r="J750">
        <v>6178.82</v>
      </c>
      <c r="K750">
        <v>6165.53</v>
      </c>
      <c r="L750">
        <v>13.29</v>
      </c>
      <c r="M750">
        <v>2.1508959999999998E-3</v>
      </c>
      <c r="N750">
        <v>10</v>
      </c>
      <c r="O750">
        <v>6.0000000000000001E-3</v>
      </c>
      <c r="P750">
        <v>0</v>
      </c>
      <c r="Q750">
        <v>1.9249137059999999</v>
      </c>
      <c r="R750" t="s">
        <v>809</v>
      </c>
      <c r="T750" t="s">
        <v>1497</v>
      </c>
      <c r="U750">
        <v>0</v>
      </c>
      <c r="V750">
        <v>1.92491370558373</v>
      </c>
      <c r="W750">
        <v>0</v>
      </c>
      <c r="X750">
        <v>0</v>
      </c>
      <c r="Y750">
        <v>0</v>
      </c>
      <c r="Z750">
        <v>0</v>
      </c>
      <c r="AA750">
        <v>0</v>
      </c>
      <c r="AB750">
        <v>0</v>
      </c>
      <c r="AC750">
        <v>0</v>
      </c>
      <c r="AD750">
        <v>0</v>
      </c>
    </row>
    <row r="751" spans="1:30" x14ac:dyDescent="0.25">
      <c r="A751" t="s">
        <v>1491</v>
      </c>
      <c r="B751" t="s">
        <v>370</v>
      </c>
      <c r="C751" t="s">
        <v>1672</v>
      </c>
      <c r="E751" t="s">
        <v>388</v>
      </c>
      <c r="F751" t="s">
        <v>1493</v>
      </c>
      <c r="G751" t="s">
        <v>1494</v>
      </c>
      <c r="H751" t="s">
        <v>1495</v>
      </c>
      <c r="I751" t="s">
        <v>1496</v>
      </c>
      <c r="J751">
        <v>1709.52</v>
      </c>
      <c r="K751">
        <v>1693.26</v>
      </c>
      <c r="L751">
        <v>16.260000000000002</v>
      </c>
      <c r="M751">
        <v>9.5114420000000002E-3</v>
      </c>
      <c r="N751">
        <v>10</v>
      </c>
      <c r="O751">
        <v>0</v>
      </c>
      <c r="P751">
        <v>2.8000000000000001E-2</v>
      </c>
      <c r="Q751">
        <v>2.3550862939999999</v>
      </c>
      <c r="R751" t="s">
        <v>1502</v>
      </c>
      <c r="T751" t="s">
        <v>1503</v>
      </c>
      <c r="U751">
        <v>0</v>
      </c>
      <c r="V751">
        <v>2.3550862944162398</v>
      </c>
      <c r="W751">
        <v>0</v>
      </c>
      <c r="X751">
        <v>0</v>
      </c>
      <c r="Y751">
        <v>0</v>
      </c>
      <c r="Z751">
        <v>0</v>
      </c>
      <c r="AA751">
        <v>0</v>
      </c>
      <c r="AB751">
        <v>0</v>
      </c>
      <c r="AC751">
        <v>0</v>
      </c>
      <c r="AD751">
        <v>0</v>
      </c>
    </row>
    <row r="752" spans="1:30" x14ac:dyDescent="0.25">
      <c r="A752" t="s">
        <v>1491</v>
      </c>
      <c r="B752" t="s">
        <v>370</v>
      </c>
      <c r="C752" t="s">
        <v>1672</v>
      </c>
      <c r="E752" t="s">
        <v>388</v>
      </c>
      <c r="F752" t="s">
        <v>1499</v>
      </c>
      <c r="G752" t="s">
        <v>1494</v>
      </c>
      <c r="H752" t="s">
        <v>1495</v>
      </c>
      <c r="I752" t="s">
        <v>1496</v>
      </c>
      <c r="J752">
        <v>1709.52</v>
      </c>
      <c r="K752">
        <v>1693.26</v>
      </c>
      <c r="L752">
        <v>16.260000000000002</v>
      </c>
      <c r="M752">
        <v>9.5114420000000002E-3</v>
      </c>
      <c r="N752">
        <v>10</v>
      </c>
      <c r="O752">
        <v>0</v>
      </c>
      <c r="P752">
        <v>2.8000000000000001E-2</v>
      </c>
      <c r="Q752">
        <v>2.3550862939999999</v>
      </c>
      <c r="R752" t="s">
        <v>1502</v>
      </c>
      <c r="T752" t="s">
        <v>1503</v>
      </c>
      <c r="U752">
        <v>0</v>
      </c>
      <c r="V752">
        <v>2.3550862944162398</v>
      </c>
      <c r="W752">
        <v>0</v>
      </c>
      <c r="X752">
        <v>0</v>
      </c>
      <c r="Y752">
        <v>0</v>
      </c>
      <c r="Z752">
        <v>0</v>
      </c>
      <c r="AA752">
        <v>0</v>
      </c>
      <c r="AB752">
        <v>0</v>
      </c>
      <c r="AC752">
        <v>0</v>
      </c>
      <c r="AD752">
        <v>0</v>
      </c>
    </row>
    <row r="753" spans="1:30" x14ac:dyDescent="0.25">
      <c r="A753" t="s">
        <v>1491</v>
      </c>
      <c r="B753" t="s">
        <v>370</v>
      </c>
      <c r="C753" t="s">
        <v>1672</v>
      </c>
      <c r="E753" t="s">
        <v>388</v>
      </c>
      <c r="F753" t="s">
        <v>1493</v>
      </c>
      <c r="G753" t="s">
        <v>1500</v>
      </c>
      <c r="H753" t="s">
        <v>1495</v>
      </c>
      <c r="I753" t="s">
        <v>1496</v>
      </c>
      <c r="J753">
        <v>218.27</v>
      </c>
      <c r="K753">
        <v>202.01</v>
      </c>
      <c r="L753">
        <v>16.260000000000002</v>
      </c>
      <c r="M753">
        <v>7.4494891999999993E-2</v>
      </c>
      <c r="N753">
        <v>10</v>
      </c>
      <c r="O753">
        <v>0</v>
      </c>
      <c r="P753">
        <v>2.8000000000000001E-2</v>
      </c>
      <c r="Q753">
        <v>2.3550862939999999</v>
      </c>
      <c r="R753" t="s">
        <v>1502</v>
      </c>
      <c r="T753" t="s">
        <v>1503</v>
      </c>
      <c r="U753">
        <v>0</v>
      </c>
      <c r="V753">
        <v>2.3550862944162398</v>
      </c>
      <c r="W753">
        <v>0</v>
      </c>
      <c r="X753">
        <v>0</v>
      </c>
      <c r="Y753">
        <v>0</v>
      </c>
      <c r="Z753">
        <v>0</v>
      </c>
      <c r="AA753">
        <v>0</v>
      </c>
      <c r="AB753">
        <v>0</v>
      </c>
      <c r="AC753">
        <v>0</v>
      </c>
      <c r="AD753">
        <v>0</v>
      </c>
    </row>
    <row r="754" spans="1:30" x14ac:dyDescent="0.25">
      <c r="A754" t="s">
        <v>1491</v>
      </c>
      <c r="B754" t="s">
        <v>370</v>
      </c>
      <c r="C754" t="s">
        <v>1672</v>
      </c>
      <c r="E754" t="s">
        <v>388</v>
      </c>
      <c r="F754" t="s">
        <v>1499</v>
      </c>
      <c r="G754" t="s">
        <v>1500</v>
      </c>
      <c r="H754" t="s">
        <v>1495</v>
      </c>
      <c r="I754" t="s">
        <v>1496</v>
      </c>
      <c r="J754">
        <v>218.27</v>
      </c>
      <c r="K754">
        <v>202.01</v>
      </c>
      <c r="L754">
        <v>16.260000000000002</v>
      </c>
      <c r="M754">
        <v>7.4494891999999993E-2</v>
      </c>
      <c r="N754">
        <v>10</v>
      </c>
      <c r="O754">
        <v>0</v>
      </c>
      <c r="P754">
        <v>2.8000000000000001E-2</v>
      </c>
      <c r="Q754">
        <v>2.3550862939999999</v>
      </c>
      <c r="R754" t="s">
        <v>1502</v>
      </c>
      <c r="T754" t="s">
        <v>1503</v>
      </c>
      <c r="U754">
        <v>0</v>
      </c>
      <c r="V754">
        <v>2.3550862944162398</v>
      </c>
      <c r="W754">
        <v>0</v>
      </c>
      <c r="X754">
        <v>0</v>
      </c>
      <c r="Y754">
        <v>0</v>
      </c>
      <c r="Z754">
        <v>0</v>
      </c>
      <c r="AA754">
        <v>0</v>
      </c>
      <c r="AB754">
        <v>0</v>
      </c>
      <c r="AC754">
        <v>0</v>
      </c>
      <c r="AD754">
        <v>0</v>
      </c>
    </row>
    <row r="755" spans="1:30" x14ac:dyDescent="0.25">
      <c r="A755" t="s">
        <v>1491</v>
      </c>
      <c r="B755" t="s">
        <v>370</v>
      </c>
      <c r="C755" t="s">
        <v>1672</v>
      </c>
      <c r="E755" t="s">
        <v>388</v>
      </c>
      <c r="F755" t="s">
        <v>1493</v>
      </c>
      <c r="G755" t="s">
        <v>1501</v>
      </c>
      <c r="H755" t="s">
        <v>1495</v>
      </c>
      <c r="I755" t="s">
        <v>1496</v>
      </c>
      <c r="J755">
        <v>1624.88</v>
      </c>
      <c r="K755">
        <v>1608.62</v>
      </c>
      <c r="L755">
        <v>16.260000000000002</v>
      </c>
      <c r="M755">
        <v>1.0006892999999999E-2</v>
      </c>
      <c r="N755">
        <v>10</v>
      </c>
      <c r="O755">
        <v>0</v>
      </c>
      <c r="P755">
        <v>2.8000000000000001E-2</v>
      </c>
      <c r="Q755">
        <v>2.3550862939999999</v>
      </c>
      <c r="R755" t="s">
        <v>1502</v>
      </c>
      <c r="T755" t="s">
        <v>1503</v>
      </c>
      <c r="U755">
        <v>0</v>
      </c>
      <c r="V755">
        <v>2.3550862944162598</v>
      </c>
      <c r="W755">
        <v>0</v>
      </c>
      <c r="X755">
        <v>0</v>
      </c>
      <c r="Y755">
        <v>0</v>
      </c>
      <c r="Z755">
        <v>0</v>
      </c>
      <c r="AA755">
        <v>0</v>
      </c>
      <c r="AB755">
        <v>0</v>
      </c>
      <c r="AC755">
        <v>0</v>
      </c>
      <c r="AD755">
        <v>0</v>
      </c>
    </row>
    <row r="756" spans="1:30" x14ac:dyDescent="0.25">
      <c r="A756" t="s">
        <v>1491</v>
      </c>
      <c r="B756" t="s">
        <v>370</v>
      </c>
      <c r="C756" t="s">
        <v>1672</v>
      </c>
      <c r="E756" t="s">
        <v>388</v>
      </c>
      <c r="F756" t="s">
        <v>1499</v>
      </c>
      <c r="G756" t="s">
        <v>1501</v>
      </c>
      <c r="H756" t="s">
        <v>1495</v>
      </c>
      <c r="I756" t="s">
        <v>1496</v>
      </c>
      <c r="J756">
        <v>1624.88</v>
      </c>
      <c r="K756">
        <v>1608.62</v>
      </c>
      <c r="L756">
        <v>16.260000000000002</v>
      </c>
      <c r="M756">
        <v>1.0006892999999999E-2</v>
      </c>
      <c r="N756">
        <v>10</v>
      </c>
      <c r="O756">
        <v>0</v>
      </c>
      <c r="P756">
        <v>2.8000000000000001E-2</v>
      </c>
      <c r="Q756">
        <v>2.3550862939999999</v>
      </c>
      <c r="R756" t="s">
        <v>1502</v>
      </c>
      <c r="T756" t="s">
        <v>1503</v>
      </c>
      <c r="U756">
        <v>0</v>
      </c>
      <c r="V756">
        <v>2.3550862944162598</v>
      </c>
      <c r="W756">
        <v>0</v>
      </c>
      <c r="X756">
        <v>0</v>
      </c>
      <c r="Y756">
        <v>0</v>
      </c>
      <c r="Z756">
        <v>0</v>
      </c>
      <c r="AA756">
        <v>0</v>
      </c>
      <c r="AB756">
        <v>0</v>
      </c>
      <c r="AC756">
        <v>0</v>
      </c>
      <c r="AD756">
        <v>0</v>
      </c>
    </row>
    <row r="757" spans="1:30" x14ac:dyDescent="0.25">
      <c r="A757" t="s">
        <v>1491</v>
      </c>
      <c r="B757" t="s">
        <v>330</v>
      </c>
      <c r="C757" t="s">
        <v>1673</v>
      </c>
      <c r="E757" t="s">
        <v>388</v>
      </c>
      <c r="F757" t="s">
        <v>1493</v>
      </c>
      <c r="G757" t="s">
        <v>1494</v>
      </c>
      <c r="H757" t="s">
        <v>1495</v>
      </c>
      <c r="I757" t="s">
        <v>1496</v>
      </c>
      <c r="J757">
        <v>4122.96</v>
      </c>
      <c r="K757">
        <v>3834.35</v>
      </c>
      <c r="L757">
        <v>288.61</v>
      </c>
      <c r="M757">
        <v>7.0000678999999996E-2</v>
      </c>
      <c r="N757">
        <v>11</v>
      </c>
      <c r="O757">
        <v>0.12</v>
      </c>
      <c r="P757">
        <v>1E-3</v>
      </c>
      <c r="Q757">
        <v>90.913422409999995</v>
      </c>
      <c r="R757" t="s">
        <v>809</v>
      </c>
      <c r="T757" t="s">
        <v>1497</v>
      </c>
      <c r="U757">
        <v>0</v>
      </c>
      <c r="V757">
        <v>90.913422406191799</v>
      </c>
      <c r="W757">
        <v>0</v>
      </c>
      <c r="X757">
        <v>0</v>
      </c>
      <c r="Y757">
        <v>0</v>
      </c>
      <c r="Z757">
        <v>0</v>
      </c>
      <c r="AA757">
        <v>0</v>
      </c>
      <c r="AB757">
        <v>0</v>
      </c>
      <c r="AC757">
        <v>0</v>
      </c>
      <c r="AD757">
        <v>0</v>
      </c>
    </row>
    <row r="758" spans="1:30" x14ac:dyDescent="0.25">
      <c r="A758" t="s">
        <v>1491</v>
      </c>
      <c r="B758" t="s">
        <v>330</v>
      </c>
      <c r="C758" t="s">
        <v>1673</v>
      </c>
      <c r="D758" t="s">
        <v>1674</v>
      </c>
      <c r="E758" t="s">
        <v>388</v>
      </c>
      <c r="F758" t="s">
        <v>1499</v>
      </c>
      <c r="G758" t="s">
        <v>1494</v>
      </c>
      <c r="H758" t="s">
        <v>1495</v>
      </c>
      <c r="I758" t="s">
        <v>1496</v>
      </c>
      <c r="J758">
        <v>4122.96</v>
      </c>
      <c r="K758">
        <v>3834.35</v>
      </c>
      <c r="L758">
        <v>288.61</v>
      </c>
      <c r="M758">
        <v>7.0000678999999996E-2</v>
      </c>
      <c r="N758">
        <v>11</v>
      </c>
      <c r="O758">
        <v>0.12</v>
      </c>
      <c r="P758">
        <v>1E-3</v>
      </c>
      <c r="Q758">
        <v>90.913422409999995</v>
      </c>
      <c r="R758" t="s">
        <v>809</v>
      </c>
      <c r="T758" t="s">
        <v>1497</v>
      </c>
      <c r="U758">
        <v>0</v>
      </c>
      <c r="V758">
        <v>90.913422406191799</v>
      </c>
      <c r="W758">
        <v>0</v>
      </c>
      <c r="X758">
        <v>0</v>
      </c>
      <c r="Y758">
        <v>0</v>
      </c>
      <c r="Z758">
        <v>0</v>
      </c>
      <c r="AA758">
        <v>0</v>
      </c>
      <c r="AB758">
        <v>0</v>
      </c>
      <c r="AC758">
        <v>0</v>
      </c>
      <c r="AD758">
        <v>0</v>
      </c>
    </row>
    <row r="759" spans="1:30" x14ac:dyDescent="0.25">
      <c r="A759" t="s">
        <v>1491</v>
      </c>
      <c r="B759" t="s">
        <v>330</v>
      </c>
      <c r="C759" t="s">
        <v>1673</v>
      </c>
      <c r="E759" t="s">
        <v>388</v>
      </c>
      <c r="F759" t="s">
        <v>1493</v>
      </c>
      <c r="G759" t="s">
        <v>1500</v>
      </c>
      <c r="H759" t="s">
        <v>1495</v>
      </c>
      <c r="I759" t="s">
        <v>1496</v>
      </c>
      <c r="J759">
        <v>2543.3200000000002</v>
      </c>
      <c r="K759">
        <v>2365.29</v>
      </c>
      <c r="L759">
        <v>178.03</v>
      </c>
      <c r="M759">
        <v>6.9999056000000004E-2</v>
      </c>
      <c r="N759">
        <v>11</v>
      </c>
      <c r="O759">
        <v>7.3999999999999996E-2</v>
      </c>
      <c r="P759">
        <v>0</v>
      </c>
      <c r="Q759">
        <v>118.44414829999999</v>
      </c>
      <c r="R759" t="s">
        <v>809</v>
      </c>
      <c r="T759" t="s">
        <v>1497</v>
      </c>
      <c r="U759">
        <v>0</v>
      </c>
      <c r="V759">
        <v>118.444148259272</v>
      </c>
      <c r="W759">
        <v>0</v>
      </c>
      <c r="X759">
        <v>0</v>
      </c>
      <c r="Y759">
        <v>0</v>
      </c>
      <c r="Z759">
        <v>0</v>
      </c>
      <c r="AA759">
        <v>0</v>
      </c>
      <c r="AB759">
        <v>0</v>
      </c>
      <c r="AC759">
        <v>0</v>
      </c>
      <c r="AD759">
        <v>0</v>
      </c>
    </row>
    <row r="760" spans="1:30" x14ac:dyDescent="0.25">
      <c r="A760" t="s">
        <v>1491</v>
      </c>
      <c r="B760" t="s">
        <v>330</v>
      </c>
      <c r="C760" t="s">
        <v>1673</v>
      </c>
      <c r="D760" t="s">
        <v>1674</v>
      </c>
      <c r="E760" t="s">
        <v>388</v>
      </c>
      <c r="F760" t="s">
        <v>1499</v>
      </c>
      <c r="G760" t="s">
        <v>1500</v>
      </c>
      <c r="H760" t="s">
        <v>1495</v>
      </c>
      <c r="I760" t="s">
        <v>1496</v>
      </c>
      <c r="J760">
        <v>2543.3200000000002</v>
      </c>
      <c r="K760">
        <v>2365.29</v>
      </c>
      <c r="L760">
        <v>178.03</v>
      </c>
      <c r="M760">
        <v>6.9999056000000004E-2</v>
      </c>
      <c r="N760">
        <v>11</v>
      </c>
      <c r="O760">
        <v>7.3999999999999996E-2</v>
      </c>
      <c r="P760">
        <v>0</v>
      </c>
      <c r="Q760">
        <v>118.44414829999999</v>
      </c>
      <c r="R760" t="s">
        <v>809</v>
      </c>
      <c r="T760" t="s">
        <v>1497</v>
      </c>
      <c r="U760">
        <v>0</v>
      </c>
      <c r="V760">
        <v>118.444148259272</v>
      </c>
      <c r="W760">
        <v>0</v>
      </c>
      <c r="X760">
        <v>0</v>
      </c>
      <c r="Y760">
        <v>0</v>
      </c>
      <c r="Z760">
        <v>0</v>
      </c>
      <c r="AA760">
        <v>0</v>
      </c>
      <c r="AB760">
        <v>0</v>
      </c>
      <c r="AC760">
        <v>0</v>
      </c>
      <c r="AD760">
        <v>0</v>
      </c>
    </row>
    <row r="761" spans="1:30" x14ac:dyDescent="0.25">
      <c r="A761" t="s">
        <v>1491</v>
      </c>
      <c r="B761" t="s">
        <v>330</v>
      </c>
      <c r="C761" t="s">
        <v>1673</v>
      </c>
      <c r="E761" t="s">
        <v>388</v>
      </c>
      <c r="F761" t="s">
        <v>1493</v>
      </c>
      <c r="G761" t="s">
        <v>1501</v>
      </c>
      <c r="H761" t="s">
        <v>1495</v>
      </c>
      <c r="I761" t="s">
        <v>1496</v>
      </c>
      <c r="J761">
        <v>6178.82</v>
      </c>
      <c r="K761">
        <v>5746.3</v>
      </c>
      <c r="L761">
        <v>432.52</v>
      </c>
      <c r="M761">
        <v>7.0000420999999993E-2</v>
      </c>
      <c r="N761">
        <v>11</v>
      </c>
      <c r="O761">
        <v>0.18</v>
      </c>
      <c r="P761">
        <v>1E-3</v>
      </c>
      <c r="Q761">
        <v>101.8313572</v>
      </c>
      <c r="R761" t="s">
        <v>809</v>
      </c>
      <c r="T761" t="s">
        <v>1497</v>
      </c>
      <c r="U761">
        <v>0</v>
      </c>
      <c r="V761">
        <v>101.831357229158</v>
      </c>
      <c r="W761">
        <v>0</v>
      </c>
      <c r="X761">
        <v>0</v>
      </c>
      <c r="Y761">
        <v>0</v>
      </c>
      <c r="Z761">
        <v>0</v>
      </c>
      <c r="AA761">
        <v>0</v>
      </c>
      <c r="AB761">
        <v>0</v>
      </c>
      <c r="AC761">
        <v>0</v>
      </c>
      <c r="AD761">
        <v>0</v>
      </c>
    </row>
    <row r="762" spans="1:30" x14ac:dyDescent="0.25">
      <c r="A762" t="s">
        <v>1491</v>
      </c>
      <c r="B762" t="s">
        <v>330</v>
      </c>
      <c r="C762" t="s">
        <v>1673</v>
      </c>
      <c r="D762" t="s">
        <v>1674</v>
      </c>
      <c r="E762" t="s">
        <v>388</v>
      </c>
      <c r="F762" t="s">
        <v>1499</v>
      </c>
      <c r="G762" t="s">
        <v>1501</v>
      </c>
      <c r="H762" t="s">
        <v>1495</v>
      </c>
      <c r="I762" t="s">
        <v>1496</v>
      </c>
      <c r="J762">
        <v>6178.82</v>
      </c>
      <c r="K762">
        <v>5746.3</v>
      </c>
      <c r="L762">
        <v>432.52</v>
      </c>
      <c r="M762">
        <v>7.0000420999999993E-2</v>
      </c>
      <c r="N762">
        <v>11</v>
      </c>
      <c r="O762">
        <v>0.18</v>
      </c>
      <c r="P762">
        <v>1E-3</v>
      </c>
      <c r="Q762">
        <v>101.8313572</v>
      </c>
      <c r="R762" t="s">
        <v>809</v>
      </c>
      <c r="T762" t="s">
        <v>1497</v>
      </c>
      <c r="U762">
        <v>0</v>
      </c>
      <c r="V762">
        <v>101.831357229158</v>
      </c>
      <c r="W762">
        <v>0</v>
      </c>
      <c r="X762">
        <v>0</v>
      </c>
      <c r="Y762">
        <v>0</v>
      </c>
      <c r="Z762">
        <v>0</v>
      </c>
      <c r="AA762">
        <v>0</v>
      </c>
      <c r="AB762">
        <v>0</v>
      </c>
      <c r="AC762">
        <v>0</v>
      </c>
      <c r="AD762">
        <v>0</v>
      </c>
    </row>
    <row r="763" spans="1:30" x14ac:dyDescent="0.25">
      <c r="A763" t="s">
        <v>1491</v>
      </c>
      <c r="B763" t="s">
        <v>330</v>
      </c>
      <c r="C763" t="s">
        <v>1673</v>
      </c>
      <c r="E763" t="s">
        <v>388</v>
      </c>
      <c r="F763" t="s">
        <v>1493</v>
      </c>
      <c r="G763" t="s">
        <v>1494</v>
      </c>
      <c r="H763" t="s">
        <v>1495</v>
      </c>
      <c r="I763" t="s">
        <v>1496</v>
      </c>
      <c r="J763">
        <v>1709.52</v>
      </c>
      <c r="K763">
        <v>1589.85</v>
      </c>
      <c r="L763">
        <v>119.67</v>
      </c>
      <c r="M763">
        <v>7.0002105999999995E-2</v>
      </c>
      <c r="N763">
        <v>11</v>
      </c>
      <c r="O763">
        <v>0</v>
      </c>
      <c r="P763">
        <v>0.20899999999999999</v>
      </c>
      <c r="Q763">
        <v>37.696577589999997</v>
      </c>
      <c r="R763" t="s">
        <v>1502</v>
      </c>
      <c r="T763" t="s">
        <v>1503</v>
      </c>
      <c r="U763">
        <v>0</v>
      </c>
      <c r="V763">
        <v>37.696577593808101</v>
      </c>
      <c r="W763">
        <v>0</v>
      </c>
      <c r="X763">
        <v>0</v>
      </c>
      <c r="Y763">
        <v>0</v>
      </c>
      <c r="Z763">
        <v>0</v>
      </c>
      <c r="AA763">
        <v>0</v>
      </c>
      <c r="AB763">
        <v>0</v>
      </c>
      <c r="AC763">
        <v>0</v>
      </c>
      <c r="AD763">
        <v>0</v>
      </c>
    </row>
    <row r="764" spans="1:30" x14ac:dyDescent="0.25">
      <c r="A764" t="s">
        <v>1491</v>
      </c>
      <c r="B764" t="s">
        <v>330</v>
      </c>
      <c r="C764" t="s">
        <v>1673</v>
      </c>
      <c r="D764" t="s">
        <v>1674</v>
      </c>
      <c r="E764" t="s">
        <v>388</v>
      </c>
      <c r="F764" t="s">
        <v>1499</v>
      </c>
      <c r="G764" t="s">
        <v>1494</v>
      </c>
      <c r="H764" t="s">
        <v>1495</v>
      </c>
      <c r="I764" t="s">
        <v>1496</v>
      </c>
      <c r="J764">
        <v>1709.52</v>
      </c>
      <c r="K764">
        <v>1589.85</v>
      </c>
      <c r="L764">
        <v>119.67</v>
      </c>
      <c r="M764">
        <v>7.0002105999999995E-2</v>
      </c>
      <c r="N764">
        <v>11</v>
      </c>
      <c r="O764">
        <v>0</v>
      </c>
      <c r="P764">
        <v>0.20899999999999999</v>
      </c>
      <c r="Q764">
        <v>37.696577589999997</v>
      </c>
      <c r="R764" t="s">
        <v>1502</v>
      </c>
      <c r="T764" t="s">
        <v>1503</v>
      </c>
      <c r="U764">
        <v>0</v>
      </c>
      <c r="V764">
        <v>37.696577593808101</v>
      </c>
      <c r="W764">
        <v>0</v>
      </c>
      <c r="X764">
        <v>0</v>
      </c>
      <c r="Y764">
        <v>0</v>
      </c>
      <c r="Z764">
        <v>0</v>
      </c>
      <c r="AA764">
        <v>0</v>
      </c>
      <c r="AB764">
        <v>0</v>
      </c>
      <c r="AC764">
        <v>0</v>
      </c>
      <c r="AD764">
        <v>0</v>
      </c>
    </row>
    <row r="765" spans="1:30" x14ac:dyDescent="0.25">
      <c r="A765" t="s">
        <v>1491</v>
      </c>
      <c r="B765" t="s">
        <v>330</v>
      </c>
      <c r="C765" t="s">
        <v>1673</v>
      </c>
      <c r="E765" t="s">
        <v>388</v>
      </c>
      <c r="F765" t="s">
        <v>1493</v>
      </c>
      <c r="G765" t="s">
        <v>1500</v>
      </c>
      <c r="H765" t="s">
        <v>1495</v>
      </c>
      <c r="I765" t="s">
        <v>1496</v>
      </c>
      <c r="J765">
        <v>218.27</v>
      </c>
      <c r="K765">
        <v>202.99</v>
      </c>
      <c r="L765">
        <v>15.28</v>
      </c>
      <c r="M765">
        <v>7.0005040000000004E-2</v>
      </c>
      <c r="N765">
        <v>11</v>
      </c>
      <c r="O765">
        <v>0</v>
      </c>
      <c r="P765">
        <v>2.7E-2</v>
      </c>
      <c r="Q765">
        <v>10.165851740000001</v>
      </c>
      <c r="R765" t="s">
        <v>1502</v>
      </c>
      <c r="T765" t="s">
        <v>1503</v>
      </c>
      <c r="U765">
        <v>0</v>
      </c>
      <c r="V765">
        <v>10.1658517407273</v>
      </c>
      <c r="W765">
        <v>0</v>
      </c>
      <c r="X765">
        <v>0</v>
      </c>
      <c r="Y765">
        <v>0</v>
      </c>
      <c r="Z765">
        <v>0</v>
      </c>
      <c r="AA765">
        <v>0</v>
      </c>
      <c r="AB765">
        <v>0</v>
      </c>
      <c r="AC765">
        <v>0</v>
      </c>
      <c r="AD765">
        <v>0</v>
      </c>
    </row>
    <row r="766" spans="1:30" x14ac:dyDescent="0.25">
      <c r="A766" t="s">
        <v>1491</v>
      </c>
      <c r="B766" t="s">
        <v>330</v>
      </c>
      <c r="C766" t="s">
        <v>1673</v>
      </c>
      <c r="D766" t="s">
        <v>1674</v>
      </c>
      <c r="E766" t="s">
        <v>388</v>
      </c>
      <c r="F766" t="s">
        <v>1499</v>
      </c>
      <c r="G766" t="s">
        <v>1500</v>
      </c>
      <c r="H766" t="s">
        <v>1495</v>
      </c>
      <c r="I766" t="s">
        <v>1496</v>
      </c>
      <c r="J766">
        <v>218.27</v>
      </c>
      <c r="K766">
        <v>202.99</v>
      </c>
      <c r="L766">
        <v>15.28</v>
      </c>
      <c r="M766">
        <v>7.0005040000000004E-2</v>
      </c>
      <c r="N766">
        <v>11</v>
      </c>
      <c r="O766">
        <v>0</v>
      </c>
      <c r="P766">
        <v>2.7E-2</v>
      </c>
      <c r="Q766">
        <v>10.165851740000001</v>
      </c>
      <c r="R766" t="s">
        <v>1502</v>
      </c>
      <c r="T766" t="s">
        <v>1503</v>
      </c>
      <c r="U766">
        <v>0</v>
      </c>
      <c r="V766">
        <v>10.1658517407273</v>
      </c>
      <c r="W766">
        <v>0</v>
      </c>
      <c r="X766">
        <v>0</v>
      </c>
      <c r="Y766">
        <v>0</v>
      </c>
      <c r="Z766">
        <v>0</v>
      </c>
      <c r="AA766">
        <v>0</v>
      </c>
      <c r="AB766">
        <v>0</v>
      </c>
      <c r="AC766">
        <v>0</v>
      </c>
      <c r="AD766">
        <v>0</v>
      </c>
    </row>
    <row r="767" spans="1:30" x14ac:dyDescent="0.25">
      <c r="A767" t="s">
        <v>1491</v>
      </c>
      <c r="B767" t="s">
        <v>330</v>
      </c>
      <c r="C767" t="s">
        <v>1673</v>
      </c>
      <c r="E767" t="s">
        <v>388</v>
      </c>
      <c r="F767" t="s">
        <v>1493</v>
      </c>
      <c r="G767" t="s">
        <v>1501</v>
      </c>
      <c r="H767" t="s">
        <v>1495</v>
      </c>
      <c r="I767" t="s">
        <v>1496</v>
      </c>
      <c r="J767">
        <v>1624.88</v>
      </c>
      <c r="K767">
        <v>1511.14</v>
      </c>
      <c r="L767">
        <v>113.74</v>
      </c>
      <c r="M767">
        <v>6.9999014999999998E-2</v>
      </c>
      <c r="N767">
        <v>11</v>
      </c>
      <c r="O767">
        <v>0</v>
      </c>
      <c r="P767">
        <v>0.19900000000000001</v>
      </c>
      <c r="Q767">
        <v>26.778642770000001</v>
      </c>
      <c r="R767" t="s">
        <v>1502</v>
      </c>
      <c r="T767" t="s">
        <v>1503</v>
      </c>
      <c r="U767">
        <v>0</v>
      </c>
      <c r="V767">
        <v>26.778642770841699</v>
      </c>
      <c r="W767">
        <v>0</v>
      </c>
      <c r="X767">
        <v>0</v>
      </c>
      <c r="Y767">
        <v>0</v>
      </c>
      <c r="Z767">
        <v>0</v>
      </c>
      <c r="AA767">
        <v>0</v>
      </c>
      <c r="AB767">
        <v>0</v>
      </c>
      <c r="AC767">
        <v>0</v>
      </c>
      <c r="AD767">
        <v>0</v>
      </c>
    </row>
    <row r="768" spans="1:30" x14ac:dyDescent="0.25">
      <c r="A768" t="s">
        <v>1491</v>
      </c>
      <c r="B768" t="s">
        <v>330</v>
      </c>
      <c r="C768" t="s">
        <v>1673</v>
      </c>
      <c r="D768" t="s">
        <v>1674</v>
      </c>
      <c r="E768" t="s">
        <v>388</v>
      </c>
      <c r="F768" t="s">
        <v>1499</v>
      </c>
      <c r="G768" t="s">
        <v>1501</v>
      </c>
      <c r="H768" t="s">
        <v>1495</v>
      </c>
      <c r="I768" t="s">
        <v>1496</v>
      </c>
      <c r="J768">
        <v>1624.88</v>
      </c>
      <c r="K768">
        <v>1511.14</v>
      </c>
      <c r="L768">
        <v>113.74</v>
      </c>
      <c r="M768">
        <v>6.9999014999999998E-2</v>
      </c>
      <c r="N768">
        <v>11</v>
      </c>
      <c r="O768">
        <v>0</v>
      </c>
      <c r="P768">
        <v>0.19900000000000001</v>
      </c>
      <c r="Q768">
        <v>26.778642770000001</v>
      </c>
      <c r="R768" t="s">
        <v>1502</v>
      </c>
      <c r="T768" t="s">
        <v>1503</v>
      </c>
      <c r="U768">
        <v>0</v>
      </c>
      <c r="V768">
        <v>26.778642770841699</v>
      </c>
      <c r="W768">
        <v>0</v>
      </c>
      <c r="X768">
        <v>0</v>
      </c>
      <c r="Y768">
        <v>0</v>
      </c>
      <c r="Z768">
        <v>0</v>
      </c>
      <c r="AA768">
        <v>0</v>
      </c>
      <c r="AB768">
        <v>0</v>
      </c>
      <c r="AC768">
        <v>0</v>
      </c>
      <c r="AD768">
        <v>0</v>
      </c>
    </row>
    <row r="769" spans="1:30" x14ac:dyDescent="0.25">
      <c r="A769" t="s">
        <v>1507</v>
      </c>
      <c r="B769" t="s">
        <v>336</v>
      </c>
      <c r="C769" t="s">
        <v>1675</v>
      </c>
      <c r="D769" t="s">
        <v>1552</v>
      </c>
      <c r="E769" t="s">
        <v>388</v>
      </c>
      <c r="F769" t="s">
        <v>1510</v>
      </c>
      <c r="G769" t="s">
        <v>1494</v>
      </c>
      <c r="H769" t="s">
        <v>1495</v>
      </c>
      <c r="I769" t="s">
        <v>1505</v>
      </c>
      <c r="J769">
        <v>3529.41</v>
      </c>
      <c r="K769">
        <v>494.12</v>
      </c>
      <c r="L769">
        <v>3035.29</v>
      </c>
      <c r="M769">
        <v>0.85999926299999996</v>
      </c>
      <c r="N769">
        <v>15</v>
      </c>
      <c r="O769">
        <v>1.0109999999999999</v>
      </c>
      <c r="P769">
        <v>0.33100000000000002</v>
      </c>
      <c r="Q769">
        <v>3266.72</v>
      </c>
      <c r="R769" t="s">
        <v>837</v>
      </c>
      <c r="S769" t="s">
        <v>1792</v>
      </c>
      <c r="U769">
        <v>945.11</v>
      </c>
      <c r="V769">
        <v>5083.33</v>
      </c>
      <c r="W769">
        <v>871.5</v>
      </c>
      <c r="X769">
        <v>0</v>
      </c>
      <c r="Y769">
        <v>0</v>
      </c>
      <c r="Z769">
        <v>0</v>
      </c>
      <c r="AA769">
        <v>0</v>
      </c>
      <c r="AB769">
        <v>0</v>
      </c>
      <c r="AC769">
        <v>0</v>
      </c>
      <c r="AD769">
        <v>0</v>
      </c>
    </row>
    <row r="770" spans="1:30" x14ac:dyDescent="0.25">
      <c r="A770" t="s">
        <v>1507</v>
      </c>
      <c r="B770" t="s">
        <v>336</v>
      </c>
      <c r="C770" t="s">
        <v>1675</v>
      </c>
      <c r="D770" t="s">
        <v>1552</v>
      </c>
      <c r="E770" t="s">
        <v>388</v>
      </c>
      <c r="F770" t="s">
        <v>1499</v>
      </c>
      <c r="G770" t="s">
        <v>1494</v>
      </c>
      <c r="H770" t="s">
        <v>1495</v>
      </c>
      <c r="I770" t="s">
        <v>1505</v>
      </c>
      <c r="J770">
        <v>3529.41</v>
      </c>
      <c r="K770">
        <v>494.12</v>
      </c>
      <c r="L770">
        <v>3035.29</v>
      </c>
      <c r="M770">
        <v>0.85999926299999996</v>
      </c>
      <c r="N770">
        <v>15</v>
      </c>
      <c r="O770">
        <v>1.0109999999999999</v>
      </c>
      <c r="P770">
        <v>0.33100000000000002</v>
      </c>
      <c r="Q770">
        <v>3266.72</v>
      </c>
      <c r="R770" t="s">
        <v>837</v>
      </c>
      <c r="S770" t="s">
        <v>1792</v>
      </c>
      <c r="U770">
        <v>945.11</v>
      </c>
      <c r="V770">
        <v>5083.33</v>
      </c>
      <c r="W770">
        <v>871.5</v>
      </c>
      <c r="X770">
        <v>0</v>
      </c>
      <c r="Y770">
        <v>0</v>
      </c>
      <c r="Z770">
        <v>0</v>
      </c>
      <c r="AA770">
        <v>0</v>
      </c>
      <c r="AB770">
        <v>0</v>
      </c>
      <c r="AC770">
        <v>0</v>
      </c>
      <c r="AD770">
        <v>0</v>
      </c>
    </row>
    <row r="771" spans="1:30" x14ac:dyDescent="0.25">
      <c r="A771" t="s">
        <v>1507</v>
      </c>
      <c r="B771" t="s">
        <v>336</v>
      </c>
      <c r="C771" t="s">
        <v>1675</v>
      </c>
      <c r="D771" t="s">
        <v>1552</v>
      </c>
      <c r="E771" t="s">
        <v>388</v>
      </c>
      <c r="F771" t="s">
        <v>1510</v>
      </c>
      <c r="G771" t="s">
        <v>1500</v>
      </c>
      <c r="H771" t="s">
        <v>1495</v>
      </c>
      <c r="I771" t="s">
        <v>1505</v>
      </c>
      <c r="J771">
        <v>3529.41</v>
      </c>
      <c r="K771">
        <v>494.12</v>
      </c>
      <c r="L771">
        <v>3035.29</v>
      </c>
      <c r="M771">
        <v>0.85999926299999996</v>
      </c>
      <c r="N771">
        <v>15</v>
      </c>
      <c r="O771">
        <v>1.026</v>
      </c>
      <c r="P771">
        <v>0.32200000000000001</v>
      </c>
      <c r="Q771">
        <v>3266.72</v>
      </c>
      <c r="R771" t="s">
        <v>837</v>
      </c>
      <c r="S771" t="s">
        <v>1792</v>
      </c>
      <c r="U771">
        <v>945.11</v>
      </c>
      <c r="V771">
        <v>5083.33</v>
      </c>
      <c r="W771">
        <v>871.5</v>
      </c>
      <c r="X771">
        <v>0</v>
      </c>
      <c r="Y771">
        <v>0</v>
      </c>
      <c r="Z771">
        <v>0</v>
      </c>
      <c r="AA771">
        <v>0</v>
      </c>
      <c r="AB771">
        <v>0</v>
      </c>
      <c r="AC771">
        <v>0</v>
      </c>
      <c r="AD771">
        <v>0</v>
      </c>
    </row>
    <row r="772" spans="1:30" x14ac:dyDescent="0.25">
      <c r="A772" t="s">
        <v>1507</v>
      </c>
      <c r="B772" t="s">
        <v>336</v>
      </c>
      <c r="C772" t="s">
        <v>1675</v>
      </c>
      <c r="D772" t="s">
        <v>1552</v>
      </c>
      <c r="E772" t="s">
        <v>388</v>
      </c>
      <c r="F772" t="s">
        <v>1499</v>
      </c>
      <c r="G772" t="s">
        <v>1500</v>
      </c>
      <c r="H772" t="s">
        <v>1495</v>
      </c>
      <c r="I772" t="s">
        <v>1505</v>
      </c>
      <c r="J772">
        <v>3529.41</v>
      </c>
      <c r="K772">
        <v>494.12</v>
      </c>
      <c r="L772">
        <v>3035.29</v>
      </c>
      <c r="M772">
        <v>0.85999926299999996</v>
      </c>
      <c r="N772">
        <v>15</v>
      </c>
      <c r="O772">
        <v>1.026</v>
      </c>
      <c r="P772">
        <v>0.32200000000000001</v>
      </c>
      <c r="Q772">
        <v>3266.72</v>
      </c>
      <c r="R772" t="s">
        <v>837</v>
      </c>
      <c r="S772" t="s">
        <v>1792</v>
      </c>
      <c r="U772">
        <v>945.11</v>
      </c>
      <c r="V772">
        <v>5083.33</v>
      </c>
      <c r="W772">
        <v>871.5</v>
      </c>
      <c r="X772">
        <v>0</v>
      </c>
      <c r="Y772">
        <v>0</v>
      </c>
      <c r="Z772">
        <v>0</v>
      </c>
      <c r="AA772">
        <v>0</v>
      </c>
      <c r="AB772">
        <v>0</v>
      </c>
      <c r="AC772">
        <v>0</v>
      </c>
      <c r="AD772">
        <v>0</v>
      </c>
    </row>
    <row r="773" spans="1:30" x14ac:dyDescent="0.25">
      <c r="A773" t="s">
        <v>1507</v>
      </c>
      <c r="B773" t="s">
        <v>336</v>
      </c>
      <c r="C773" t="s">
        <v>1675</v>
      </c>
      <c r="D773" t="s">
        <v>1552</v>
      </c>
      <c r="E773" t="s">
        <v>388</v>
      </c>
      <c r="F773" t="s">
        <v>1510</v>
      </c>
      <c r="G773" t="s">
        <v>1501</v>
      </c>
      <c r="H773" t="s">
        <v>1495</v>
      </c>
      <c r="I773" t="s">
        <v>1505</v>
      </c>
      <c r="J773">
        <v>3529.41</v>
      </c>
      <c r="K773">
        <v>494.12</v>
      </c>
      <c r="L773">
        <v>3035.29</v>
      </c>
      <c r="M773">
        <v>0.85999926299999996</v>
      </c>
      <c r="N773">
        <v>15</v>
      </c>
      <c r="O773">
        <v>0.29699999999999999</v>
      </c>
      <c r="P773">
        <v>0.33100000000000002</v>
      </c>
      <c r="Q773">
        <v>3266.72</v>
      </c>
      <c r="R773" t="s">
        <v>837</v>
      </c>
      <c r="S773" t="s">
        <v>1792</v>
      </c>
      <c r="U773">
        <v>945.11</v>
      </c>
      <c r="V773">
        <v>5083.33</v>
      </c>
      <c r="W773">
        <v>871.5</v>
      </c>
      <c r="X773">
        <v>0</v>
      </c>
      <c r="Y773">
        <v>0</v>
      </c>
      <c r="Z773">
        <v>0</v>
      </c>
      <c r="AA773">
        <v>0</v>
      </c>
      <c r="AB773">
        <v>0</v>
      </c>
      <c r="AC773">
        <v>0</v>
      </c>
      <c r="AD773">
        <v>0</v>
      </c>
    </row>
    <row r="774" spans="1:30" x14ac:dyDescent="0.25">
      <c r="A774" t="s">
        <v>1507</v>
      </c>
      <c r="B774" t="s">
        <v>336</v>
      </c>
      <c r="C774" t="s">
        <v>1675</v>
      </c>
      <c r="D774" t="s">
        <v>1552</v>
      </c>
      <c r="E774" t="s">
        <v>388</v>
      </c>
      <c r="F774" t="s">
        <v>1499</v>
      </c>
      <c r="G774" t="s">
        <v>1501</v>
      </c>
      <c r="H774" t="s">
        <v>1495</v>
      </c>
      <c r="I774" t="s">
        <v>1505</v>
      </c>
      <c r="J774">
        <v>3529.41</v>
      </c>
      <c r="K774">
        <v>494.12</v>
      </c>
      <c r="L774">
        <v>3035.29</v>
      </c>
      <c r="M774">
        <v>0.85999926299999996</v>
      </c>
      <c r="N774">
        <v>15</v>
      </c>
      <c r="O774">
        <v>0.29699999999999999</v>
      </c>
      <c r="P774">
        <v>0.33100000000000002</v>
      </c>
      <c r="Q774">
        <v>3266.72</v>
      </c>
      <c r="R774" t="s">
        <v>837</v>
      </c>
      <c r="S774" t="s">
        <v>1792</v>
      </c>
      <c r="U774">
        <v>945.11</v>
      </c>
      <c r="V774">
        <v>5083.33</v>
      </c>
      <c r="W774">
        <v>871.5</v>
      </c>
      <c r="X774">
        <v>0</v>
      </c>
      <c r="Y774">
        <v>0</v>
      </c>
      <c r="Z774">
        <v>0</v>
      </c>
      <c r="AA774">
        <v>0</v>
      </c>
      <c r="AB774">
        <v>0</v>
      </c>
      <c r="AC774">
        <v>0</v>
      </c>
      <c r="AD774">
        <v>0</v>
      </c>
    </row>
    <row r="775" spans="1:30" x14ac:dyDescent="0.25">
      <c r="A775" t="s">
        <v>1491</v>
      </c>
      <c r="B775" t="s">
        <v>347</v>
      </c>
      <c r="C775" t="s">
        <v>1676</v>
      </c>
      <c r="E775" t="s">
        <v>388</v>
      </c>
      <c r="F775" t="s">
        <v>1493</v>
      </c>
      <c r="G775" t="s">
        <v>1494</v>
      </c>
      <c r="H775" t="s">
        <v>1495</v>
      </c>
      <c r="I775" t="s">
        <v>1496</v>
      </c>
      <c r="J775">
        <v>3766.01</v>
      </c>
      <c r="K775">
        <v>3400.55</v>
      </c>
      <c r="L775">
        <v>365.46</v>
      </c>
      <c r="M775">
        <v>9.7041696999999996E-2</v>
      </c>
      <c r="N775">
        <v>20</v>
      </c>
      <c r="O775">
        <v>0.23191237399832515</v>
      </c>
      <c r="P775">
        <v>-3.3144985404464294E-4</v>
      </c>
      <c r="Q775">
        <v>3522.0121079999999</v>
      </c>
      <c r="R775" t="s">
        <v>809</v>
      </c>
      <c r="T775" t="s">
        <v>1497</v>
      </c>
      <c r="U775">
        <v>0</v>
      </c>
      <c r="V775">
        <v>2846.6748345677101</v>
      </c>
      <c r="W775">
        <v>0</v>
      </c>
      <c r="X775">
        <v>675.337273065614</v>
      </c>
      <c r="Y775">
        <v>0</v>
      </c>
      <c r="Z775">
        <v>854.002450370313</v>
      </c>
      <c r="AA775">
        <v>0</v>
      </c>
      <c r="AB775">
        <v>0</v>
      </c>
      <c r="AC775">
        <v>600</v>
      </c>
      <c r="AD775">
        <v>600</v>
      </c>
    </row>
    <row r="776" spans="1:30" x14ac:dyDescent="0.25">
      <c r="A776" t="s">
        <v>1491</v>
      </c>
      <c r="B776" t="s">
        <v>347</v>
      </c>
      <c r="C776" t="s">
        <v>1676</v>
      </c>
      <c r="D776" t="s">
        <v>1498</v>
      </c>
      <c r="E776" t="s">
        <v>388</v>
      </c>
      <c r="F776" t="s">
        <v>1499</v>
      </c>
      <c r="G776" t="s">
        <v>1494</v>
      </c>
      <c r="H776" t="s">
        <v>1495</v>
      </c>
      <c r="I776" t="s">
        <v>1496</v>
      </c>
      <c r="J776">
        <v>3766.01</v>
      </c>
      <c r="K776">
        <v>3400.55</v>
      </c>
      <c r="L776">
        <v>365.46</v>
      </c>
      <c r="M776">
        <v>9.7041696999999996E-2</v>
      </c>
      <c r="N776">
        <v>20</v>
      </c>
      <c r="O776">
        <v>0.23191237399832515</v>
      </c>
      <c r="P776">
        <v>-3.3144985404464294E-4</v>
      </c>
      <c r="Q776">
        <v>3522.0121079999999</v>
      </c>
      <c r="R776" t="s">
        <v>809</v>
      </c>
      <c r="T776" t="s">
        <v>1497</v>
      </c>
      <c r="U776">
        <v>0</v>
      </c>
      <c r="V776">
        <v>2846.6748345677101</v>
      </c>
      <c r="W776">
        <v>0</v>
      </c>
      <c r="X776">
        <v>675.337273065614</v>
      </c>
      <c r="Y776">
        <v>0</v>
      </c>
      <c r="Z776">
        <v>854.002450370313</v>
      </c>
      <c r="AA776">
        <v>0</v>
      </c>
      <c r="AB776">
        <v>0</v>
      </c>
      <c r="AC776">
        <v>600</v>
      </c>
      <c r="AD776">
        <v>0</v>
      </c>
    </row>
    <row r="777" spans="1:30" x14ac:dyDescent="0.25">
      <c r="A777" t="s">
        <v>1491</v>
      </c>
      <c r="B777" t="s">
        <v>347</v>
      </c>
      <c r="C777" t="s">
        <v>1676</v>
      </c>
      <c r="E777" t="s">
        <v>388</v>
      </c>
      <c r="F777" t="s">
        <v>1493</v>
      </c>
      <c r="G777" t="s">
        <v>1500</v>
      </c>
      <c r="H777" t="s">
        <v>1495</v>
      </c>
      <c r="I777" t="s">
        <v>1496</v>
      </c>
      <c r="J777">
        <v>3137.13</v>
      </c>
      <c r="K777">
        <v>2810.56</v>
      </c>
      <c r="L777">
        <v>326.57</v>
      </c>
      <c r="M777">
        <v>0.104098332</v>
      </c>
      <c r="N777">
        <v>20</v>
      </c>
      <c r="O777">
        <v>0.20723368898547873</v>
      </c>
      <c r="P777">
        <v>-2.961790040917174E-4</v>
      </c>
      <c r="Q777">
        <v>2590.641572</v>
      </c>
      <c r="R777" t="s">
        <v>809</v>
      </c>
      <c r="T777" t="s">
        <v>1497</v>
      </c>
      <c r="U777">
        <v>0</v>
      </c>
      <c r="V777">
        <v>2093.8923385476901</v>
      </c>
      <c r="W777">
        <v>0</v>
      </c>
      <c r="X777">
        <v>496.74923346927102</v>
      </c>
      <c r="Y777">
        <v>0</v>
      </c>
      <c r="Z777">
        <v>628.16770156430698</v>
      </c>
      <c r="AA777">
        <v>0</v>
      </c>
      <c r="AB777">
        <v>0</v>
      </c>
      <c r="AC777">
        <v>600</v>
      </c>
      <c r="AD777">
        <v>600</v>
      </c>
    </row>
    <row r="778" spans="1:30" x14ac:dyDescent="0.25">
      <c r="A778" t="s">
        <v>1491</v>
      </c>
      <c r="B778" t="s">
        <v>347</v>
      </c>
      <c r="C778" t="s">
        <v>1676</v>
      </c>
      <c r="D778" t="s">
        <v>1498</v>
      </c>
      <c r="E778" t="s">
        <v>388</v>
      </c>
      <c r="F778" t="s">
        <v>1499</v>
      </c>
      <c r="G778" t="s">
        <v>1500</v>
      </c>
      <c r="H778" t="s">
        <v>1495</v>
      </c>
      <c r="I778" t="s">
        <v>1496</v>
      </c>
      <c r="J778">
        <v>3137.13</v>
      </c>
      <c r="K778">
        <v>2810.56</v>
      </c>
      <c r="L778">
        <v>326.57</v>
      </c>
      <c r="M778">
        <v>0.104098332</v>
      </c>
      <c r="N778">
        <v>20</v>
      </c>
      <c r="O778">
        <v>0.20723368898547873</v>
      </c>
      <c r="P778">
        <v>-2.961790040917174E-4</v>
      </c>
      <c r="Q778">
        <v>2590.641572</v>
      </c>
      <c r="R778" t="s">
        <v>809</v>
      </c>
      <c r="T778" t="s">
        <v>1497</v>
      </c>
      <c r="U778">
        <v>0</v>
      </c>
      <c r="V778">
        <v>2093.8923385476901</v>
      </c>
      <c r="W778">
        <v>0</v>
      </c>
      <c r="X778">
        <v>496.74923346927102</v>
      </c>
      <c r="Y778">
        <v>0</v>
      </c>
      <c r="Z778">
        <v>628.16770156430698</v>
      </c>
      <c r="AA778">
        <v>0</v>
      </c>
      <c r="AB778">
        <v>0</v>
      </c>
      <c r="AC778">
        <v>600</v>
      </c>
      <c r="AD778">
        <v>0</v>
      </c>
    </row>
    <row r="779" spans="1:30" x14ac:dyDescent="0.25">
      <c r="A779" t="s">
        <v>1491</v>
      </c>
      <c r="B779" t="s">
        <v>347</v>
      </c>
      <c r="C779" t="s">
        <v>1676</v>
      </c>
      <c r="E779" t="s">
        <v>388</v>
      </c>
      <c r="F779" t="s">
        <v>1493</v>
      </c>
      <c r="G779" t="s">
        <v>1501</v>
      </c>
      <c r="H779" t="s">
        <v>1495</v>
      </c>
      <c r="I779" t="s">
        <v>1496</v>
      </c>
      <c r="J779">
        <v>6399.18</v>
      </c>
      <c r="K779">
        <v>5777.28</v>
      </c>
      <c r="L779">
        <v>621.9</v>
      </c>
      <c r="M779">
        <v>9.7184327000000001E-2</v>
      </c>
      <c r="N779">
        <v>20</v>
      </c>
      <c r="O779">
        <v>0.39464320415246107</v>
      </c>
      <c r="P779">
        <v>-5.6402524005462549E-4</v>
      </c>
      <c r="Q779">
        <v>4565.7449470000001</v>
      </c>
      <c r="R779" t="s">
        <v>809</v>
      </c>
      <c r="T779" t="s">
        <v>1497</v>
      </c>
      <c r="U779">
        <v>0</v>
      </c>
      <c r="V779">
        <v>3690.2767073896398</v>
      </c>
      <c r="W779">
        <v>0</v>
      </c>
      <c r="X779">
        <v>875.468239577134</v>
      </c>
      <c r="Y779">
        <v>0</v>
      </c>
      <c r="Z779">
        <v>1107.0830122168918</v>
      </c>
      <c r="AA779">
        <v>0</v>
      </c>
      <c r="AB779">
        <v>0</v>
      </c>
      <c r="AC779">
        <v>600</v>
      </c>
      <c r="AD779">
        <v>600</v>
      </c>
    </row>
    <row r="780" spans="1:30" x14ac:dyDescent="0.25">
      <c r="A780" t="s">
        <v>1491</v>
      </c>
      <c r="B780" t="s">
        <v>347</v>
      </c>
      <c r="C780" t="s">
        <v>1676</v>
      </c>
      <c r="D780" t="s">
        <v>1498</v>
      </c>
      <c r="E780" t="s">
        <v>388</v>
      </c>
      <c r="F780" t="s">
        <v>1499</v>
      </c>
      <c r="G780" t="s">
        <v>1501</v>
      </c>
      <c r="H780" t="s">
        <v>1495</v>
      </c>
      <c r="I780" t="s">
        <v>1496</v>
      </c>
      <c r="J780">
        <v>6399.18</v>
      </c>
      <c r="K780">
        <v>5777.28</v>
      </c>
      <c r="L780">
        <v>621.9</v>
      </c>
      <c r="M780">
        <v>9.7184327000000001E-2</v>
      </c>
      <c r="N780">
        <v>20</v>
      </c>
      <c r="O780">
        <v>0.39464320415246107</v>
      </c>
      <c r="P780">
        <v>-5.6402524005462549E-4</v>
      </c>
      <c r="Q780">
        <v>4565.7449470000001</v>
      </c>
      <c r="R780" t="s">
        <v>809</v>
      </c>
      <c r="T780" t="s">
        <v>1497</v>
      </c>
      <c r="U780">
        <v>0</v>
      </c>
      <c r="V780">
        <v>3690.2767073896398</v>
      </c>
      <c r="W780">
        <v>0</v>
      </c>
      <c r="X780">
        <v>875.468239577134</v>
      </c>
      <c r="Y780">
        <v>0</v>
      </c>
      <c r="Z780">
        <v>1107.0830122168918</v>
      </c>
      <c r="AA780">
        <v>0</v>
      </c>
      <c r="AB780">
        <v>0</v>
      </c>
      <c r="AC780">
        <v>600</v>
      </c>
      <c r="AD780">
        <v>0</v>
      </c>
    </row>
    <row r="781" spans="1:30" x14ac:dyDescent="0.25">
      <c r="A781" t="s">
        <v>1491</v>
      </c>
      <c r="B781" t="s">
        <v>347</v>
      </c>
      <c r="C781" t="s">
        <v>1676</v>
      </c>
      <c r="E781" t="s">
        <v>388</v>
      </c>
      <c r="F781" t="s">
        <v>1493</v>
      </c>
      <c r="G781" t="s">
        <v>1494</v>
      </c>
      <c r="H781" t="s">
        <v>1495</v>
      </c>
      <c r="I781" t="s">
        <v>1496</v>
      </c>
      <c r="J781">
        <v>641.75</v>
      </c>
      <c r="K781">
        <v>469.83</v>
      </c>
      <c r="L781">
        <v>171.92</v>
      </c>
      <c r="M781">
        <v>0.26789248100000002</v>
      </c>
      <c r="N781">
        <v>20</v>
      </c>
      <c r="O781">
        <v>0</v>
      </c>
      <c r="P781">
        <v>0.13183434324539003</v>
      </c>
      <c r="Q781">
        <v>1656.827892</v>
      </c>
      <c r="R781" t="s">
        <v>1502</v>
      </c>
      <c r="T781" t="s">
        <v>1503</v>
      </c>
      <c r="U781">
        <v>0</v>
      </c>
      <c r="V781">
        <v>1339.13516543228</v>
      </c>
      <c r="W781">
        <v>0</v>
      </c>
      <c r="X781">
        <v>317.69272693438501</v>
      </c>
      <c r="Y781">
        <v>0</v>
      </c>
      <c r="Z781">
        <v>401.74054962968398</v>
      </c>
      <c r="AA781">
        <v>0</v>
      </c>
      <c r="AB781">
        <v>0</v>
      </c>
      <c r="AC781">
        <v>600</v>
      </c>
      <c r="AD781">
        <v>401.74054962968398</v>
      </c>
    </row>
    <row r="782" spans="1:30" x14ac:dyDescent="0.25">
      <c r="A782" t="s">
        <v>1491</v>
      </c>
      <c r="B782" t="s">
        <v>347</v>
      </c>
      <c r="C782" t="s">
        <v>1676</v>
      </c>
      <c r="D782" t="s">
        <v>1498</v>
      </c>
      <c r="E782" t="s">
        <v>388</v>
      </c>
      <c r="F782" t="s">
        <v>1499</v>
      </c>
      <c r="G782" t="s">
        <v>1494</v>
      </c>
      <c r="H782" t="s">
        <v>1495</v>
      </c>
      <c r="I782" t="s">
        <v>1496</v>
      </c>
      <c r="J782">
        <v>641.75</v>
      </c>
      <c r="K782">
        <v>469.83</v>
      </c>
      <c r="L782">
        <v>171.92</v>
      </c>
      <c r="M782">
        <v>0.26789248100000002</v>
      </c>
      <c r="N782">
        <v>20</v>
      </c>
      <c r="O782">
        <v>0</v>
      </c>
      <c r="P782">
        <v>0.13183434324539003</v>
      </c>
      <c r="Q782">
        <v>1656.827892</v>
      </c>
      <c r="R782" t="s">
        <v>1502</v>
      </c>
      <c r="T782" t="s">
        <v>1503</v>
      </c>
      <c r="U782">
        <v>0</v>
      </c>
      <c r="V782">
        <v>1339.13516543228</v>
      </c>
      <c r="W782">
        <v>0</v>
      </c>
      <c r="X782">
        <v>317.69272693438501</v>
      </c>
      <c r="Y782">
        <v>0</v>
      </c>
      <c r="Z782">
        <v>401.74054962968398</v>
      </c>
      <c r="AA782">
        <v>0</v>
      </c>
      <c r="AB782">
        <v>0</v>
      </c>
      <c r="AC782">
        <v>600</v>
      </c>
      <c r="AD782">
        <v>0</v>
      </c>
    </row>
    <row r="783" spans="1:30" x14ac:dyDescent="0.25">
      <c r="A783" t="s">
        <v>1491</v>
      </c>
      <c r="B783" t="s">
        <v>347</v>
      </c>
      <c r="C783" t="s">
        <v>1676</v>
      </c>
      <c r="E783" t="s">
        <v>388</v>
      </c>
      <c r="F783" t="s">
        <v>1493</v>
      </c>
      <c r="G783" t="s">
        <v>1500</v>
      </c>
      <c r="H783" t="s">
        <v>1495</v>
      </c>
      <c r="I783" t="s">
        <v>1496</v>
      </c>
      <c r="J783">
        <v>463.12</v>
      </c>
      <c r="K783">
        <v>296.82</v>
      </c>
      <c r="L783">
        <v>166.3</v>
      </c>
      <c r="M783">
        <v>0.35908619800000002</v>
      </c>
      <c r="N783">
        <v>20</v>
      </c>
      <c r="O783">
        <v>0</v>
      </c>
      <c r="P783">
        <v>0.12752472825563266</v>
      </c>
      <c r="Q783">
        <v>1319.2384280000001</v>
      </c>
      <c r="R783" t="s">
        <v>1502</v>
      </c>
      <c r="T783" t="s">
        <v>1503</v>
      </c>
      <c r="U783">
        <v>0</v>
      </c>
      <c r="V783">
        <v>1066.2776614523</v>
      </c>
      <c r="W783">
        <v>0</v>
      </c>
      <c r="X783">
        <v>252.96076653072799</v>
      </c>
      <c r="Y783">
        <v>0</v>
      </c>
      <c r="Z783">
        <v>319.88329843568999</v>
      </c>
      <c r="AA783">
        <v>0</v>
      </c>
      <c r="AB783">
        <v>0</v>
      </c>
      <c r="AC783">
        <v>600</v>
      </c>
      <c r="AD783">
        <v>319.88329843568999</v>
      </c>
    </row>
    <row r="784" spans="1:30" x14ac:dyDescent="0.25">
      <c r="A784" t="s">
        <v>1491</v>
      </c>
      <c r="B784" t="s">
        <v>347</v>
      </c>
      <c r="C784" t="s">
        <v>1676</v>
      </c>
      <c r="D784" t="s">
        <v>1498</v>
      </c>
      <c r="E784" t="s">
        <v>388</v>
      </c>
      <c r="F784" t="s">
        <v>1499</v>
      </c>
      <c r="G784" t="s">
        <v>1500</v>
      </c>
      <c r="H784" t="s">
        <v>1495</v>
      </c>
      <c r="I784" t="s">
        <v>1496</v>
      </c>
      <c r="J784">
        <v>463.12</v>
      </c>
      <c r="K784">
        <v>296.82</v>
      </c>
      <c r="L784">
        <v>166.3</v>
      </c>
      <c r="M784">
        <v>0.35908619800000002</v>
      </c>
      <c r="N784">
        <v>20</v>
      </c>
      <c r="O784">
        <v>0</v>
      </c>
      <c r="P784">
        <v>0.12752472825563266</v>
      </c>
      <c r="Q784">
        <v>1319.2384280000001</v>
      </c>
      <c r="R784" t="s">
        <v>1502</v>
      </c>
      <c r="T784" t="s">
        <v>1503</v>
      </c>
      <c r="U784">
        <v>0</v>
      </c>
      <c r="V784">
        <v>1066.2776614523</v>
      </c>
      <c r="W784">
        <v>0</v>
      </c>
      <c r="X784">
        <v>252.96076653072799</v>
      </c>
      <c r="Y784">
        <v>0</v>
      </c>
      <c r="Z784">
        <v>319.88329843568999</v>
      </c>
      <c r="AA784">
        <v>0</v>
      </c>
      <c r="AB784">
        <v>0</v>
      </c>
      <c r="AC784">
        <v>600</v>
      </c>
      <c r="AD784">
        <v>0</v>
      </c>
    </row>
    <row r="785" spans="1:30" x14ac:dyDescent="0.25">
      <c r="A785" t="s">
        <v>1491</v>
      </c>
      <c r="B785" t="s">
        <v>347</v>
      </c>
      <c r="C785" t="s">
        <v>1676</v>
      </c>
      <c r="E785" t="s">
        <v>388</v>
      </c>
      <c r="F785" t="s">
        <v>1493</v>
      </c>
      <c r="G785" t="s">
        <v>1501</v>
      </c>
      <c r="H785" t="s">
        <v>1495</v>
      </c>
      <c r="I785" t="s">
        <v>1496</v>
      </c>
      <c r="J785">
        <v>1139.8</v>
      </c>
      <c r="K785">
        <v>904.69</v>
      </c>
      <c r="L785">
        <v>235.11</v>
      </c>
      <c r="M785">
        <v>0.20627303</v>
      </c>
      <c r="N785">
        <v>20</v>
      </c>
      <c r="O785">
        <v>0</v>
      </c>
      <c r="P785">
        <v>0.18029067264090073</v>
      </c>
      <c r="Q785">
        <v>1726.085053</v>
      </c>
      <c r="R785" t="s">
        <v>1502</v>
      </c>
      <c r="T785" t="s">
        <v>1503</v>
      </c>
      <c r="U785">
        <v>0</v>
      </c>
      <c r="V785">
        <v>1395.1132926103501</v>
      </c>
      <c r="W785">
        <v>0</v>
      </c>
      <c r="X785">
        <v>330.97176042286497</v>
      </c>
      <c r="Y785">
        <v>0</v>
      </c>
      <c r="Z785">
        <v>418.53398778310503</v>
      </c>
      <c r="AA785">
        <v>0</v>
      </c>
      <c r="AB785">
        <v>0</v>
      </c>
      <c r="AC785">
        <v>600</v>
      </c>
      <c r="AD785">
        <v>418.53398778310503</v>
      </c>
    </row>
    <row r="786" spans="1:30" x14ac:dyDescent="0.25">
      <c r="A786" t="s">
        <v>1491</v>
      </c>
      <c r="B786" t="s">
        <v>347</v>
      </c>
      <c r="C786" t="s">
        <v>1676</v>
      </c>
      <c r="D786" t="s">
        <v>1498</v>
      </c>
      <c r="E786" t="s">
        <v>388</v>
      </c>
      <c r="F786" t="s">
        <v>1499</v>
      </c>
      <c r="G786" t="s">
        <v>1501</v>
      </c>
      <c r="H786" t="s">
        <v>1495</v>
      </c>
      <c r="I786" t="s">
        <v>1496</v>
      </c>
      <c r="J786">
        <v>1139.8</v>
      </c>
      <c r="K786">
        <v>904.69</v>
      </c>
      <c r="L786">
        <v>235.11</v>
      </c>
      <c r="M786">
        <v>0.20627303</v>
      </c>
      <c r="N786">
        <v>20</v>
      </c>
      <c r="O786">
        <v>0</v>
      </c>
      <c r="P786">
        <v>0.18029067264090073</v>
      </c>
      <c r="Q786">
        <v>1726.085053</v>
      </c>
      <c r="R786" t="s">
        <v>1502</v>
      </c>
      <c r="T786" t="s">
        <v>1503</v>
      </c>
      <c r="U786">
        <v>0</v>
      </c>
      <c r="V786">
        <v>1395.1132926103501</v>
      </c>
      <c r="W786">
        <v>0</v>
      </c>
      <c r="X786">
        <v>330.97176042286497</v>
      </c>
      <c r="Y786">
        <v>0</v>
      </c>
      <c r="Z786">
        <v>418.53398778310503</v>
      </c>
      <c r="AA786">
        <v>0</v>
      </c>
      <c r="AB786">
        <v>0</v>
      </c>
      <c r="AC786">
        <v>600</v>
      </c>
      <c r="AD786">
        <v>0</v>
      </c>
    </row>
    <row r="787" spans="1:30" x14ac:dyDescent="0.25">
      <c r="A787" t="s">
        <v>1491</v>
      </c>
      <c r="B787" t="s">
        <v>364</v>
      </c>
      <c r="C787" t="s">
        <v>364</v>
      </c>
      <c r="E787" t="s">
        <v>388</v>
      </c>
      <c r="F787" t="s">
        <v>1493</v>
      </c>
      <c r="G787" t="s">
        <v>1494</v>
      </c>
      <c r="H787" t="s">
        <v>1495</v>
      </c>
      <c r="I787" t="s">
        <v>1557</v>
      </c>
      <c r="J787">
        <v>2035.18</v>
      </c>
      <c r="K787">
        <v>1933.42</v>
      </c>
      <c r="L787">
        <v>101.76</v>
      </c>
      <c r="M787">
        <v>5.0000491000000001E-2</v>
      </c>
      <c r="N787">
        <v>2</v>
      </c>
      <c r="O787">
        <v>1.0999999999999999E-2</v>
      </c>
      <c r="P787">
        <v>2.7E-2</v>
      </c>
      <c r="Q787">
        <v>171.91</v>
      </c>
      <c r="R787" t="s">
        <v>383</v>
      </c>
      <c r="T787" t="s">
        <v>1517</v>
      </c>
      <c r="U787">
        <v>0</v>
      </c>
      <c r="V787">
        <v>88.57</v>
      </c>
      <c r="W787">
        <v>0</v>
      </c>
      <c r="X787">
        <v>83.34</v>
      </c>
      <c r="Y787">
        <v>0</v>
      </c>
      <c r="Z787">
        <v>0</v>
      </c>
      <c r="AA787">
        <v>0</v>
      </c>
      <c r="AB787">
        <v>0</v>
      </c>
      <c r="AC787">
        <v>0</v>
      </c>
      <c r="AD787">
        <v>0</v>
      </c>
    </row>
    <row r="788" spans="1:30" x14ac:dyDescent="0.25">
      <c r="A788" t="s">
        <v>1491</v>
      </c>
      <c r="B788" t="s">
        <v>364</v>
      </c>
      <c r="C788" t="s">
        <v>364</v>
      </c>
      <c r="D788" t="s">
        <v>1677</v>
      </c>
      <c r="E788" t="s">
        <v>388</v>
      </c>
      <c r="F788" t="s">
        <v>1499</v>
      </c>
      <c r="G788" t="s">
        <v>1494</v>
      </c>
      <c r="H788" t="s">
        <v>1495</v>
      </c>
      <c r="I788" t="s">
        <v>1557</v>
      </c>
      <c r="J788">
        <v>2035.18</v>
      </c>
      <c r="K788">
        <v>1933.42</v>
      </c>
      <c r="L788">
        <v>101.76</v>
      </c>
      <c r="M788">
        <v>5.0000491000000001E-2</v>
      </c>
      <c r="N788">
        <v>2</v>
      </c>
      <c r="O788">
        <v>1.0999999999999999E-2</v>
      </c>
      <c r="P788">
        <v>2.7E-2</v>
      </c>
      <c r="Q788">
        <v>171.91</v>
      </c>
      <c r="R788" t="s">
        <v>383</v>
      </c>
      <c r="T788" t="s">
        <v>1517</v>
      </c>
      <c r="U788">
        <v>0</v>
      </c>
      <c r="V788">
        <v>88.57</v>
      </c>
      <c r="W788">
        <v>0</v>
      </c>
      <c r="X788">
        <v>83.34</v>
      </c>
      <c r="Y788">
        <v>0</v>
      </c>
      <c r="Z788">
        <v>0</v>
      </c>
      <c r="AA788">
        <v>0</v>
      </c>
      <c r="AB788">
        <v>0</v>
      </c>
      <c r="AC788">
        <v>0</v>
      </c>
      <c r="AD788">
        <v>0</v>
      </c>
    </row>
    <row r="789" spans="1:30" x14ac:dyDescent="0.25">
      <c r="A789" t="s">
        <v>1491</v>
      </c>
      <c r="B789" t="s">
        <v>364</v>
      </c>
      <c r="C789" t="s">
        <v>364</v>
      </c>
      <c r="E789" t="s">
        <v>388</v>
      </c>
      <c r="F789" t="s">
        <v>1493</v>
      </c>
      <c r="G789" t="s">
        <v>1500</v>
      </c>
      <c r="H789" t="s">
        <v>1495</v>
      </c>
      <c r="I789" t="s">
        <v>1557</v>
      </c>
      <c r="J789">
        <v>1695.98</v>
      </c>
      <c r="K789">
        <v>1611.18</v>
      </c>
      <c r="L789">
        <v>84.8</v>
      </c>
      <c r="M789">
        <v>5.0000589999999998E-2</v>
      </c>
      <c r="N789">
        <v>2</v>
      </c>
      <c r="O789">
        <v>8.9999999999999993E-3</v>
      </c>
      <c r="P789">
        <v>2.3E-2</v>
      </c>
      <c r="Q789">
        <v>171.91</v>
      </c>
      <c r="R789" t="s">
        <v>383</v>
      </c>
      <c r="T789" t="s">
        <v>1517</v>
      </c>
      <c r="U789">
        <v>0</v>
      </c>
      <c r="V789">
        <v>88.57</v>
      </c>
      <c r="W789">
        <v>0</v>
      </c>
      <c r="X789">
        <v>83.34</v>
      </c>
      <c r="Y789">
        <v>0</v>
      </c>
      <c r="Z789">
        <v>0</v>
      </c>
      <c r="AA789">
        <v>0</v>
      </c>
      <c r="AB789">
        <v>0</v>
      </c>
      <c r="AC789">
        <v>0</v>
      </c>
      <c r="AD789">
        <v>0</v>
      </c>
    </row>
    <row r="790" spans="1:30" x14ac:dyDescent="0.25">
      <c r="A790" t="s">
        <v>1491</v>
      </c>
      <c r="B790" t="s">
        <v>364</v>
      </c>
      <c r="C790" t="s">
        <v>364</v>
      </c>
      <c r="D790" t="s">
        <v>1677</v>
      </c>
      <c r="E790" t="s">
        <v>388</v>
      </c>
      <c r="F790" t="s">
        <v>1499</v>
      </c>
      <c r="G790" t="s">
        <v>1500</v>
      </c>
      <c r="H790" t="s">
        <v>1495</v>
      </c>
      <c r="I790" t="s">
        <v>1557</v>
      </c>
      <c r="J790">
        <v>1695.98</v>
      </c>
      <c r="K790">
        <v>1611.18</v>
      </c>
      <c r="L790">
        <v>84.8</v>
      </c>
      <c r="M790">
        <v>5.0000589999999998E-2</v>
      </c>
      <c r="N790">
        <v>2</v>
      </c>
      <c r="O790">
        <v>8.9999999999999993E-3</v>
      </c>
      <c r="P790">
        <v>2.3E-2</v>
      </c>
      <c r="Q790">
        <v>171.91</v>
      </c>
      <c r="R790" t="s">
        <v>383</v>
      </c>
      <c r="T790" t="s">
        <v>1517</v>
      </c>
      <c r="U790">
        <v>0</v>
      </c>
      <c r="V790">
        <v>88.57</v>
      </c>
      <c r="W790">
        <v>0</v>
      </c>
      <c r="X790">
        <v>83.34</v>
      </c>
      <c r="Y790">
        <v>0</v>
      </c>
      <c r="Z790">
        <v>0</v>
      </c>
      <c r="AA790">
        <v>0</v>
      </c>
      <c r="AB790">
        <v>0</v>
      </c>
      <c r="AC790">
        <v>0</v>
      </c>
      <c r="AD790">
        <v>0</v>
      </c>
    </row>
    <row r="791" spans="1:30" x14ac:dyDescent="0.25">
      <c r="A791" t="s">
        <v>1491</v>
      </c>
      <c r="B791" t="s">
        <v>364</v>
      </c>
      <c r="C791" t="s">
        <v>364</v>
      </c>
      <c r="E791" t="s">
        <v>388</v>
      </c>
      <c r="F791" t="s">
        <v>1493</v>
      </c>
      <c r="G791" t="s">
        <v>1501</v>
      </c>
      <c r="H791" t="s">
        <v>1495</v>
      </c>
      <c r="I791" t="s">
        <v>1557</v>
      </c>
      <c r="J791">
        <v>2204.77</v>
      </c>
      <c r="K791">
        <v>2094.54</v>
      </c>
      <c r="L791">
        <v>110.23</v>
      </c>
      <c r="M791">
        <v>4.9996144999999999E-2</v>
      </c>
      <c r="N791">
        <v>2</v>
      </c>
      <c r="O791">
        <v>1.2E-2</v>
      </c>
      <c r="P791">
        <v>2.9000000000000001E-2</v>
      </c>
      <c r="Q791">
        <v>171.91</v>
      </c>
      <c r="R791" t="s">
        <v>383</v>
      </c>
      <c r="T791" t="s">
        <v>1517</v>
      </c>
      <c r="U791">
        <v>0</v>
      </c>
      <c r="V791">
        <v>88.57</v>
      </c>
      <c r="W791">
        <v>0</v>
      </c>
      <c r="X791">
        <v>83.34</v>
      </c>
      <c r="Y791">
        <v>0</v>
      </c>
      <c r="Z791">
        <v>0</v>
      </c>
      <c r="AA791">
        <v>0</v>
      </c>
      <c r="AB791">
        <v>0</v>
      </c>
      <c r="AC791">
        <v>0</v>
      </c>
      <c r="AD791">
        <v>0</v>
      </c>
    </row>
    <row r="792" spans="1:30" x14ac:dyDescent="0.25">
      <c r="A792" t="s">
        <v>1491</v>
      </c>
      <c r="B792" t="s">
        <v>364</v>
      </c>
      <c r="C792" t="s">
        <v>364</v>
      </c>
      <c r="D792" t="s">
        <v>1677</v>
      </c>
      <c r="E792" t="s">
        <v>388</v>
      </c>
      <c r="F792" t="s">
        <v>1499</v>
      </c>
      <c r="G792" t="s">
        <v>1501</v>
      </c>
      <c r="H792" t="s">
        <v>1495</v>
      </c>
      <c r="I792" t="s">
        <v>1557</v>
      </c>
      <c r="J792">
        <v>2204.77</v>
      </c>
      <c r="K792">
        <v>2094.54</v>
      </c>
      <c r="L792">
        <v>110.23</v>
      </c>
      <c r="M792">
        <v>4.9996144999999999E-2</v>
      </c>
      <c r="N792">
        <v>2</v>
      </c>
      <c r="O792">
        <v>1.2E-2</v>
      </c>
      <c r="P792">
        <v>2.9000000000000001E-2</v>
      </c>
      <c r="Q792">
        <v>171.91</v>
      </c>
      <c r="R792" t="s">
        <v>383</v>
      </c>
      <c r="T792" t="s">
        <v>1517</v>
      </c>
      <c r="U792">
        <v>0</v>
      </c>
      <c r="V792">
        <v>88.57</v>
      </c>
      <c r="W792">
        <v>0</v>
      </c>
      <c r="X792">
        <v>83.34</v>
      </c>
      <c r="Y792">
        <v>0</v>
      </c>
      <c r="Z792">
        <v>0</v>
      </c>
      <c r="AA792">
        <v>0</v>
      </c>
      <c r="AB792">
        <v>0</v>
      </c>
      <c r="AC792">
        <v>0</v>
      </c>
      <c r="AD792">
        <v>0</v>
      </c>
    </row>
    <row r="793" spans="1:30" x14ac:dyDescent="0.25">
      <c r="A793" t="s">
        <v>1491</v>
      </c>
      <c r="B793" t="s">
        <v>291</v>
      </c>
      <c r="C793" t="s">
        <v>1678</v>
      </c>
      <c r="E793" t="s">
        <v>388</v>
      </c>
      <c r="F793" t="s">
        <v>1493</v>
      </c>
      <c r="G793" t="s">
        <v>1494</v>
      </c>
      <c r="H793" t="s">
        <v>1495</v>
      </c>
      <c r="I793" t="s">
        <v>1496</v>
      </c>
      <c r="J793">
        <v>4122.96</v>
      </c>
      <c r="K793">
        <v>3974.53</v>
      </c>
      <c r="L793">
        <v>148.43</v>
      </c>
      <c r="M793">
        <v>3.6000834000000002E-2</v>
      </c>
      <c r="N793">
        <v>8</v>
      </c>
      <c r="O793">
        <v>6.2E-2</v>
      </c>
      <c r="P793">
        <v>0</v>
      </c>
      <c r="Q793">
        <v>3.5274834500000001</v>
      </c>
      <c r="R793" t="s">
        <v>809</v>
      </c>
      <c r="T793" t="s">
        <v>1497</v>
      </c>
      <c r="U793">
        <v>14.138210220507601</v>
      </c>
      <c r="V793">
        <v>17.665693670524298</v>
      </c>
      <c r="W793">
        <v>0</v>
      </c>
      <c r="X793">
        <v>0</v>
      </c>
      <c r="Y793">
        <v>0</v>
      </c>
      <c r="Z793">
        <v>0</v>
      </c>
      <c r="AA793">
        <v>0</v>
      </c>
      <c r="AB793">
        <v>0</v>
      </c>
      <c r="AC793">
        <v>0</v>
      </c>
      <c r="AD793">
        <v>0</v>
      </c>
    </row>
    <row r="794" spans="1:30" x14ac:dyDescent="0.25">
      <c r="A794" t="s">
        <v>1491</v>
      </c>
      <c r="B794" t="s">
        <v>291</v>
      </c>
      <c r="C794" t="s">
        <v>1678</v>
      </c>
      <c r="D794" t="s">
        <v>1674</v>
      </c>
      <c r="E794" t="s">
        <v>388</v>
      </c>
      <c r="F794" t="s">
        <v>1499</v>
      </c>
      <c r="G794" t="s">
        <v>1494</v>
      </c>
      <c r="H794" t="s">
        <v>1495</v>
      </c>
      <c r="I794" t="s">
        <v>1496</v>
      </c>
      <c r="J794">
        <v>4122.96</v>
      </c>
      <c r="K794">
        <v>3974.53</v>
      </c>
      <c r="L794">
        <v>148.43</v>
      </c>
      <c r="M794">
        <v>3.6000834000000002E-2</v>
      </c>
      <c r="N794">
        <v>8</v>
      </c>
      <c r="O794">
        <v>6.2E-2</v>
      </c>
      <c r="P794">
        <v>0</v>
      </c>
      <c r="Q794">
        <v>3.5274834500000001</v>
      </c>
      <c r="R794" t="s">
        <v>809</v>
      </c>
      <c r="T794" t="s">
        <v>1497</v>
      </c>
      <c r="U794">
        <v>14.138210220507601</v>
      </c>
      <c r="V794">
        <v>17.665693670524298</v>
      </c>
      <c r="W794">
        <v>0</v>
      </c>
      <c r="X794">
        <v>0</v>
      </c>
      <c r="Y794">
        <v>0</v>
      </c>
      <c r="Z794">
        <v>0</v>
      </c>
      <c r="AA794">
        <v>0</v>
      </c>
      <c r="AB794">
        <v>0</v>
      </c>
      <c r="AC794">
        <v>0</v>
      </c>
      <c r="AD794">
        <v>0</v>
      </c>
    </row>
    <row r="795" spans="1:30" x14ac:dyDescent="0.25">
      <c r="A795" t="s">
        <v>1491</v>
      </c>
      <c r="B795" t="s">
        <v>291</v>
      </c>
      <c r="C795" t="s">
        <v>1678</v>
      </c>
      <c r="E795" t="s">
        <v>388</v>
      </c>
      <c r="F795" t="s">
        <v>1493</v>
      </c>
      <c r="G795" t="s">
        <v>1500</v>
      </c>
      <c r="H795" t="s">
        <v>1495</v>
      </c>
      <c r="I795" t="s">
        <v>1496</v>
      </c>
      <c r="J795">
        <v>2543.3200000000002</v>
      </c>
      <c r="K795">
        <v>2451.7600000000002</v>
      </c>
      <c r="L795">
        <v>91.56</v>
      </c>
      <c r="M795">
        <v>3.6000189000000002E-2</v>
      </c>
      <c r="N795">
        <v>8</v>
      </c>
      <c r="O795">
        <v>3.7999999999999999E-2</v>
      </c>
      <c r="P795">
        <v>0</v>
      </c>
      <c r="Q795">
        <v>4.5954978879999997</v>
      </c>
      <c r="R795" t="s">
        <v>809</v>
      </c>
      <c r="T795" t="s">
        <v>1497</v>
      </c>
      <c r="U795">
        <v>18.4188292094146</v>
      </c>
      <c r="V795">
        <v>23.014327097163498</v>
      </c>
      <c r="W795">
        <v>0</v>
      </c>
      <c r="X795">
        <v>0</v>
      </c>
      <c r="Y795">
        <v>0</v>
      </c>
      <c r="Z795">
        <v>0</v>
      </c>
      <c r="AA795">
        <v>0</v>
      </c>
      <c r="AB795">
        <v>0</v>
      </c>
      <c r="AC795">
        <v>0</v>
      </c>
      <c r="AD795">
        <v>0</v>
      </c>
    </row>
    <row r="796" spans="1:30" x14ac:dyDescent="0.25">
      <c r="A796" t="s">
        <v>1491</v>
      </c>
      <c r="B796" t="s">
        <v>291</v>
      </c>
      <c r="C796" t="s">
        <v>1678</v>
      </c>
      <c r="D796" t="s">
        <v>1674</v>
      </c>
      <c r="E796" t="s">
        <v>388</v>
      </c>
      <c r="F796" t="s">
        <v>1499</v>
      </c>
      <c r="G796" t="s">
        <v>1500</v>
      </c>
      <c r="H796" t="s">
        <v>1495</v>
      </c>
      <c r="I796" t="s">
        <v>1496</v>
      </c>
      <c r="J796">
        <v>2543.3200000000002</v>
      </c>
      <c r="K796">
        <v>2451.7600000000002</v>
      </c>
      <c r="L796">
        <v>91.56</v>
      </c>
      <c r="M796">
        <v>3.6000189000000002E-2</v>
      </c>
      <c r="N796">
        <v>8</v>
      </c>
      <c r="O796">
        <v>3.7999999999999999E-2</v>
      </c>
      <c r="P796">
        <v>0</v>
      </c>
      <c r="Q796">
        <v>4.5954978879999997</v>
      </c>
      <c r="R796" t="s">
        <v>809</v>
      </c>
      <c r="T796" t="s">
        <v>1497</v>
      </c>
      <c r="U796">
        <v>18.4188292094146</v>
      </c>
      <c r="V796">
        <v>23.014327097163498</v>
      </c>
      <c r="W796">
        <v>0</v>
      </c>
      <c r="X796">
        <v>0</v>
      </c>
      <c r="Y796">
        <v>0</v>
      </c>
      <c r="Z796">
        <v>0</v>
      </c>
      <c r="AA796">
        <v>0</v>
      </c>
      <c r="AB796">
        <v>0</v>
      </c>
      <c r="AC796">
        <v>0</v>
      </c>
      <c r="AD796">
        <v>0</v>
      </c>
    </row>
    <row r="797" spans="1:30" x14ac:dyDescent="0.25">
      <c r="A797" t="s">
        <v>1491</v>
      </c>
      <c r="B797" t="s">
        <v>291</v>
      </c>
      <c r="C797" t="s">
        <v>1678</v>
      </c>
      <c r="E797" t="s">
        <v>388</v>
      </c>
      <c r="F797" t="s">
        <v>1493</v>
      </c>
      <c r="G797" t="s">
        <v>1501</v>
      </c>
      <c r="H797" t="s">
        <v>1495</v>
      </c>
      <c r="I797" t="s">
        <v>1496</v>
      </c>
      <c r="J797">
        <v>6178.82</v>
      </c>
      <c r="K797">
        <v>5956.38</v>
      </c>
      <c r="L797">
        <v>222.44</v>
      </c>
      <c r="M797">
        <v>3.6000401000000001E-2</v>
      </c>
      <c r="N797">
        <v>8</v>
      </c>
      <c r="O797">
        <v>9.2999999999999999E-2</v>
      </c>
      <c r="P797">
        <v>0</v>
      </c>
      <c r="Q797">
        <v>3.9509347190000002</v>
      </c>
      <c r="R797" t="s">
        <v>809</v>
      </c>
      <c r="T797" t="s">
        <v>1497</v>
      </c>
      <c r="U797">
        <v>15.835409696020401</v>
      </c>
      <c r="V797">
        <v>19.786344415177599</v>
      </c>
      <c r="W797">
        <v>0</v>
      </c>
      <c r="X797">
        <v>0</v>
      </c>
      <c r="Y797">
        <v>0</v>
      </c>
      <c r="Z797">
        <v>0</v>
      </c>
      <c r="AA797">
        <v>0</v>
      </c>
      <c r="AB797">
        <v>0</v>
      </c>
      <c r="AC797">
        <v>0</v>
      </c>
      <c r="AD797">
        <v>0</v>
      </c>
    </row>
    <row r="798" spans="1:30" x14ac:dyDescent="0.25">
      <c r="A798" t="s">
        <v>1491</v>
      </c>
      <c r="B798" t="s">
        <v>291</v>
      </c>
      <c r="C798" t="s">
        <v>1678</v>
      </c>
      <c r="D798" t="s">
        <v>1674</v>
      </c>
      <c r="E798" t="s">
        <v>388</v>
      </c>
      <c r="F798" t="s">
        <v>1499</v>
      </c>
      <c r="G798" t="s">
        <v>1501</v>
      </c>
      <c r="H798" t="s">
        <v>1495</v>
      </c>
      <c r="I798" t="s">
        <v>1496</v>
      </c>
      <c r="J798">
        <v>6178.82</v>
      </c>
      <c r="K798">
        <v>5956.38</v>
      </c>
      <c r="L798">
        <v>222.44</v>
      </c>
      <c r="M798">
        <v>3.6000401000000001E-2</v>
      </c>
      <c r="N798">
        <v>8</v>
      </c>
      <c r="O798">
        <v>9.2999999999999999E-2</v>
      </c>
      <c r="P798">
        <v>0</v>
      </c>
      <c r="Q798">
        <v>3.9509347190000002</v>
      </c>
      <c r="R798" t="s">
        <v>809</v>
      </c>
      <c r="T798" t="s">
        <v>1497</v>
      </c>
      <c r="U798">
        <v>15.835409696020401</v>
      </c>
      <c r="V798">
        <v>19.786344415177599</v>
      </c>
      <c r="W798">
        <v>0</v>
      </c>
      <c r="X798">
        <v>0</v>
      </c>
      <c r="Y798">
        <v>0</v>
      </c>
      <c r="Z798">
        <v>0</v>
      </c>
      <c r="AA798">
        <v>0</v>
      </c>
      <c r="AB798">
        <v>0</v>
      </c>
      <c r="AC798">
        <v>0</v>
      </c>
      <c r="AD798">
        <v>0</v>
      </c>
    </row>
    <row r="799" spans="1:30" x14ac:dyDescent="0.25">
      <c r="A799" t="s">
        <v>1491</v>
      </c>
      <c r="B799" t="s">
        <v>291</v>
      </c>
      <c r="C799" t="s">
        <v>1678</v>
      </c>
      <c r="E799" t="s">
        <v>388</v>
      </c>
      <c r="F799" t="s">
        <v>1493</v>
      </c>
      <c r="G799" t="s">
        <v>1494</v>
      </c>
      <c r="H799" t="s">
        <v>1495</v>
      </c>
      <c r="I799" t="s">
        <v>1496</v>
      </c>
      <c r="J799">
        <v>1709.52</v>
      </c>
      <c r="K799">
        <v>1647.98</v>
      </c>
      <c r="L799">
        <v>61.54</v>
      </c>
      <c r="M799">
        <v>3.5998409000000002E-2</v>
      </c>
      <c r="N799">
        <v>8</v>
      </c>
      <c r="O799">
        <v>0</v>
      </c>
      <c r="P799">
        <v>0.108</v>
      </c>
      <c r="Q799">
        <v>1.4625165499999999</v>
      </c>
      <c r="R799" t="s">
        <v>1502</v>
      </c>
      <c r="T799" t="s">
        <v>1503</v>
      </c>
      <c r="U799">
        <v>5.8617897794923097</v>
      </c>
      <c r="V799">
        <v>7.3243063294756396</v>
      </c>
      <c r="W799">
        <v>0</v>
      </c>
      <c r="X799">
        <v>0</v>
      </c>
      <c r="Y799">
        <v>0</v>
      </c>
      <c r="Z799">
        <v>0</v>
      </c>
      <c r="AA799">
        <v>0</v>
      </c>
      <c r="AB799">
        <v>0</v>
      </c>
      <c r="AC799">
        <v>0</v>
      </c>
      <c r="AD799">
        <v>0</v>
      </c>
    </row>
    <row r="800" spans="1:30" x14ac:dyDescent="0.25">
      <c r="A800" t="s">
        <v>1491</v>
      </c>
      <c r="B800" t="s">
        <v>291</v>
      </c>
      <c r="C800" t="s">
        <v>1678</v>
      </c>
      <c r="D800" t="s">
        <v>1674</v>
      </c>
      <c r="E800" t="s">
        <v>388</v>
      </c>
      <c r="F800" t="s">
        <v>1499</v>
      </c>
      <c r="G800" t="s">
        <v>1494</v>
      </c>
      <c r="H800" t="s">
        <v>1495</v>
      </c>
      <c r="I800" t="s">
        <v>1496</v>
      </c>
      <c r="J800">
        <v>1709.52</v>
      </c>
      <c r="K800">
        <v>1647.98</v>
      </c>
      <c r="L800">
        <v>61.54</v>
      </c>
      <c r="M800">
        <v>3.5998409000000002E-2</v>
      </c>
      <c r="N800">
        <v>8</v>
      </c>
      <c r="O800">
        <v>0</v>
      </c>
      <c r="P800">
        <v>0.108</v>
      </c>
      <c r="Q800">
        <v>1.4625165499999999</v>
      </c>
      <c r="R800" t="s">
        <v>1502</v>
      </c>
      <c r="T800" t="s">
        <v>1503</v>
      </c>
      <c r="U800">
        <v>5.8617897794923097</v>
      </c>
      <c r="V800">
        <v>7.3243063294756396</v>
      </c>
      <c r="W800">
        <v>0</v>
      </c>
      <c r="X800">
        <v>0</v>
      </c>
      <c r="Y800">
        <v>0</v>
      </c>
      <c r="Z800">
        <v>0</v>
      </c>
      <c r="AA800">
        <v>0</v>
      </c>
      <c r="AB800">
        <v>0</v>
      </c>
      <c r="AC800">
        <v>0</v>
      </c>
      <c r="AD800">
        <v>0</v>
      </c>
    </row>
    <row r="801" spans="1:30" x14ac:dyDescent="0.25">
      <c r="A801" t="s">
        <v>1491</v>
      </c>
      <c r="B801" t="s">
        <v>291</v>
      </c>
      <c r="C801" t="s">
        <v>1678</v>
      </c>
      <c r="E801" t="s">
        <v>388</v>
      </c>
      <c r="F801" t="s">
        <v>1493</v>
      </c>
      <c r="G801" t="s">
        <v>1500</v>
      </c>
      <c r="H801" t="s">
        <v>1495</v>
      </c>
      <c r="I801" t="s">
        <v>1496</v>
      </c>
      <c r="J801">
        <v>218.27</v>
      </c>
      <c r="K801">
        <v>210.41</v>
      </c>
      <c r="L801">
        <v>7.86</v>
      </c>
      <c r="M801">
        <v>3.6010446000000002E-2</v>
      </c>
      <c r="N801">
        <v>8</v>
      </c>
      <c r="O801">
        <v>0</v>
      </c>
      <c r="P801">
        <v>1.4E-2</v>
      </c>
      <c r="Q801">
        <v>0.39450211200000002</v>
      </c>
      <c r="R801" t="s">
        <v>1502</v>
      </c>
      <c r="T801" t="s">
        <v>1503</v>
      </c>
      <c r="U801">
        <v>1.58117079058539</v>
      </c>
      <c r="V801">
        <v>1.9756729028364499</v>
      </c>
      <c r="W801">
        <v>0</v>
      </c>
      <c r="X801">
        <v>0</v>
      </c>
      <c r="Y801">
        <v>0</v>
      </c>
      <c r="Z801">
        <v>0</v>
      </c>
      <c r="AA801">
        <v>0</v>
      </c>
      <c r="AB801">
        <v>0</v>
      </c>
      <c r="AC801">
        <v>0</v>
      </c>
      <c r="AD801">
        <v>0</v>
      </c>
    </row>
    <row r="802" spans="1:30" x14ac:dyDescent="0.25">
      <c r="A802" t="s">
        <v>1491</v>
      </c>
      <c r="B802" t="s">
        <v>291</v>
      </c>
      <c r="C802" t="s">
        <v>1678</v>
      </c>
      <c r="D802" t="s">
        <v>1674</v>
      </c>
      <c r="E802" t="s">
        <v>388</v>
      </c>
      <c r="F802" t="s">
        <v>1499</v>
      </c>
      <c r="G802" t="s">
        <v>1500</v>
      </c>
      <c r="H802" t="s">
        <v>1495</v>
      </c>
      <c r="I802" t="s">
        <v>1496</v>
      </c>
      <c r="J802">
        <v>218.27</v>
      </c>
      <c r="K802">
        <v>210.41</v>
      </c>
      <c r="L802">
        <v>7.86</v>
      </c>
      <c r="M802">
        <v>3.6010446000000002E-2</v>
      </c>
      <c r="N802">
        <v>8</v>
      </c>
      <c r="O802">
        <v>0</v>
      </c>
      <c r="P802">
        <v>1.4E-2</v>
      </c>
      <c r="Q802">
        <v>0.39450211200000002</v>
      </c>
      <c r="R802" t="s">
        <v>1502</v>
      </c>
      <c r="T802" t="s">
        <v>1503</v>
      </c>
      <c r="U802">
        <v>1.58117079058539</v>
      </c>
      <c r="V802">
        <v>1.9756729028364499</v>
      </c>
      <c r="W802">
        <v>0</v>
      </c>
      <c r="X802">
        <v>0</v>
      </c>
      <c r="Y802">
        <v>0</v>
      </c>
      <c r="Z802">
        <v>0</v>
      </c>
      <c r="AA802">
        <v>0</v>
      </c>
      <c r="AB802">
        <v>0</v>
      </c>
      <c r="AC802">
        <v>0</v>
      </c>
      <c r="AD802">
        <v>0</v>
      </c>
    </row>
    <row r="803" spans="1:30" x14ac:dyDescent="0.25">
      <c r="A803" t="s">
        <v>1491</v>
      </c>
      <c r="B803" t="s">
        <v>291</v>
      </c>
      <c r="C803" t="s">
        <v>1678</v>
      </c>
      <c r="E803" t="s">
        <v>388</v>
      </c>
      <c r="F803" t="s">
        <v>1493</v>
      </c>
      <c r="G803" t="s">
        <v>1501</v>
      </c>
      <c r="H803" t="s">
        <v>1495</v>
      </c>
      <c r="I803" t="s">
        <v>1496</v>
      </c>
      <c r="J803">
        <v>1624.88</v>
      </c>
      <c r="K803">
        <v>1566.38</v>
      </c>
      <c r="L803">
        <v>58.5</v>
      </c>
      <c r="M803">
        <v>3.6002658999999999E-2</v>
      </c>
      <c r="N803">
        <v>8</v>
      </c>
      <c r="O803">
        <v>0</v>
      </c>
      <c r="P803">
        <v>0.10199999999999999</v>
      </c>
      <c r="Q803">
        <v>1.0390652810000001</v>
      </c>
      <c r="R803" t="s">
        <v>1502</v>
      </c>
      <c r="T803" t="s">
        <v>1503</v>
      </c>
      <c r="U803">
        <v>4.1645903039794998</v>
      </c>
      <c r="V803">
        <v>5.2036555848223802</v>
      </c>
      <c r="W803">
        <v>0</v>
      </c>
      <c r="X803">
        <v>0</v>
      </c>
      <c r="Y803">
        <v>0</v>
      </c>
      <c r="Z803">
        <v>0</v>
      </c>
      <c r="AA803">
        <v>0</v>
      </c>
      <c r="AB803">
        <v>0</v>
      </c>
      <c r="AC803">
        <v>0</v>
      </c>
      <c r="AD803">
        <v>0</v>
      </c>
    </row>
    <row r="804" spans="1:30" x14ac:dyDescent="0.25">
      <c r="A804" t="s">
        <v>1491</v>
      </c>
      <c r="B804" t="s">
        <v>291</v>
      </c>
      <c r="C804" t="s">
        <v>1678</v>
      </c>
      <c r="D804" t="s">
        <v>1674</v>
      </c>
      <c r="E804" t="s">
        <v>388</v>
      </c>
      <c r="F804" t="s">
        <v>1499</v>
      </c>
      <c r="G804" t="s">
        <v>1501</v>
      </c>
      <c r="H804" t="s">
        <v>1495</v>
      </c>
      <c r="I804" t="s">
        <v>1496</v>
      </c>
      <c r="J804">
        <v>1624.88</v>
      </c>
      <c r="K804">
        <v>1566.38</v>
      </c>
      <c r="L804">
        <v>58.5</v>
      </c>
      <c r="M804">
        <v>3.6002658999999999E-2</v>
      </c>
      <c r="N804">
        <v>8</v>
      </c>
      <c r="O804">
        <v>0</v>
      </c>
      <c r="P804">
        <v>0.10199999999999999</v>
      </c>
      <c r="Q804">
        <v>1.0390652810000001</v>
      </c>
      <c r="R804" t="s">
        <v>1502</v>
      </c>
      <c r="T804" t="s">
        <v>1503</v>
      </c>
      <c r="U804">
        <v>4.1645903039794998</v>
      </c>
      <c r="V804">
        <v>5.2036555848223802</v>
      </c>
      <c r="W804">
        <v>0</v>
      </c>
      <c r="X804">
        <v>0</v>
      </c>
      <c r="Y804">
        <v>0</v>
      </c>
      <c r="Z804">
        <v>0</v>
      </c>
      <c r="AA804">
        <v>0</v>
      </c>
      <c r="AB804">
        <v>0</v>
      </c>
      <c r="AC804">
        <v>0</v>
      </c>
      <c r="AD804">
        <v>0</v>
      </c>
    </row>
    <row r="805" spans="1:30" x14ac:dyDescent="0.25">
      <c r="A805" t="s">
        <v>1507</v>
      </c>
      <c r="B805" t="s">
        <v>42</v>
      </c>
      <c r="C805" t="s">
        <v>1641</v>
      </c>
      <c r="D805" t="s">
        <v>1611</v>
      </c>
      <c r="E805" t="s">
        <v>388</v>
      </c>
      <c r="F805" t="s">
        <v>1510</v>
      </c>
      <c r="G805" t="s">
        <v>1494</v>
      </c>
      <c r="H805" t="s">
        <v>1495</v>
      </c>
      <c r="I805" t="s">
        <v>1505</v>
      </c>
      <c r="J805">
        <v>4895.1099999999997</v>
      </c>
      <c r="K805">
        <v>4589.17</v>
      </c>
      <c r="L805">
        <v>305.94</v>
      </c>
      <c r="M805">
        <v>6.2499105999999999E-2</v>
      </c>
      <c r="N805">
        <v>16</v>
      </c>
      <c r="O805">
        <v>0.127</v>
      </c>
      <c r="P805">
        <v>1E-3</v>
      </c>
      <c r="Q805">
        <v>78.526502089999994</v>
      </c>
      <c r="R805" t="s">
        <v>809</v>
      </c>
      <c r="S805" t="s">
        <v>1497</v>
      </c>
      <c r="U805">
        <v>0</v>
      </c>
      <c r="V805">
        <v>78.526502086383701</v>
      </c>
      <c r="W805">
        <v>0</v>
      </c>
      <c r="X805">
        <v>0</v>
      </c>
      <c r="Y805">
        <v>0</v>
      </c>
      <c r="Z805">
        <v>23.557950625915108</v>
      </c>
      <c r="AA805">
        <v>0</v>
      </c>
      <c r="AB805">
        <v>0</v>
      </c>
      <c r="AC805">
        <v>1000</v>
      </c>
      <c r="AD805">
        <v>23.557950625915108</v>
      </c>
    </row>
    <row r="806" spans="1:30" x14ac:dyDescent="0.25">
      <c r="A806" t="s">
        <v>1507</v>
      </c>
      <c r="B806" t="s">
        <v>42</v>
      </c>
      <c r="C806" t="s">
        <v>1641</v>
      </c>
      <c r="D806" t="s">
        <v>1611</v>
      </c>
      <c r="E806" t="s">
        <v>388</v>
      </c>
      <c r="F806" t="s">
        <v>1499</v>
      </c>
      <c r="G806" t="s">
        <v>1494</v>
      </c>
      <c r="H806" t="s">
        <v>1495</v>
      </c>
      <c r="I806" t="s">
        <v>1505</v>
      </c>
      <c r="J806">
        <v>4895.1099999999997</v>
      </c>
      <c r="K806">
        <v>4589.17</v>
      </c>
      <c r="L806">
        <v>305.94</v>
      </c>
      <c r="M806">
        <v>6.2499105999999999E-2</v>
      </c>
      <c r="N806">
        <v>16</v>
      </c>
      <c r="O806">
        <v>0.127</v>
      </c>
      <c r="P806">
        <v>1E-3</v>
      </c>
      <c r="Q806">
        <v>78.526502089999994</v>
      </c>
      <c r="R806" t="s">
        <v>809</v>
      </c>
      <c r="S806" t="s">
        <v>1497</v>
      </c>
      <c r="U806">
        <v>0</v>
      </c>
      <c r="V806">
        <v>78.526502086383701</v>
      </c>
      <c r="W806">
        <v>0</v>
      </c>
      <c r="X806">
        <v>0</v>
      </c>
      <c r="Y806">
        <v>0</v>
      </c>
      <c r="Z806">
        <v>23.557950625915108</v>
      </c>
      <c r="AA806">
        <v>0</v>
      </c>
      <c r="AB806">
        <v>0</v>
      </c>
      <c r="AC806">
        <v>1000</v>
      </c>
      <c r="AD806">
        <v>0</v>
      </c>
    </row>
    <row r="807" spans="1:30" x14ac:dyDescent="0.25">
      <c r="A807" t="s">
        <v>1507</v>
      </c>
      <c r="B807" t="s">
        <v>42</v>
      </c>
      <c r="C807" t="s">
        <v>1641</v>
      </c>
      <c r="D807" t="s">
        <v>1611</v>
      </c>
      <c r="E807" t="s">
        <v>388</v>
      </c>
      <c r="F807" t="s">
        <v>1510</v>
      </c>
      <c r="G807" t="s">
        <v>1500</v>
      </c>
      <c r="H807" t="s">
        <v>1495</v>
      </c>
      <c r="I807" t="s">
        <v>1505</v>
      </c>
      <c r="J807">
        <v>4079.26</v>
      </c>
      <c r="K807">
        <v>3824.31</v>
      </c>
      <c r="L807">
        <v>254.95</v>
      </c>
      <c r="M807">
        <v>6.2499080999999998E-2</v>
      </c>
      <c r="N807">
        <v>16</v>
      </c>
      <c r="O807">
        <v>0.106</v>
      </c>
      <c r="P807">
        <v>1E-3</v>
      </c>
      <c r="Q807">
        <v>65.438719750000004</v>
      </c>
      <c r="R807" t="s">
        <v>809</v>
      </c>
      <c r="S807" t="s">
        <v>1497</v>
      </c>
      <c r="U807">
        <v>0</v>
      </c>
      <c r="V807">
        <v>65.438719745615302</v>
      </c>
      <c r="W807">
        <v>0</v>
      </c>
      <c r="X807">
        <v>0</v>
      </c>
      <c r="Y807">
        <v>0</v>
      </c>
      <c r="Z807">
        <v>19.631615923684588</v>
      </c>
      <c r="AA807">
        <v>0</v>
      </c>
      <c r="AB807">
        <v>0</v>
      </c>
      <c r="AC807">
        <v>1000</v>
      </c>
      <c r="AD807">
        <v>19.631615923684588</v>
      </c>
    </row>
    <row r="808" spans="1:30" x14ac:dyDescent="0.25">
      <c r="A808" t="s">
        <v>1507</v>
      </c>
      <c r="B808" t="s">
        <v>42</v>
      </c>
      <c r="C808" t="s">
        <v>1641</v>
      </c>
      <c r="D808" t="s">
        <v>1611</v>
      </c>
      <c r="E808" t="s">
        <v>388</v>
      </c>
      <c r="F808" t="s">
        <v>1499</v>
      </c>
      <c r="G808" t="s">
        <v>1500</v>
      </c>
      <c r="H808" t="s">
        <v>1495</v>
      </c>
      <c r="I808" t="s">
        <v>1505</v>
      </c>
      <c r="J808">
        <v>4079.26</v>
      </c>
      <c r="K808">
        <v>3824.31</v>
      </c>
      <c r="L808">
        <v>254.95</v>
      </c>
      <c r="M808">
        <v>6.2499080999999998E-2</v>
      </c>
      <c r="N808">
        <v>16</v>
      </c>
      <c r="O808">
        <v>0.106</v>
      </c>
      <c r="P808">
        <v>1E-3</v>
      </c>
      <c r="Q808">
        <v>65.438719750000004</v>
      </c>
      <c r="R808" t="s">
        <v>809</v>
      </c>
      <c r="S808" t="s">
        <v>1497</v>
      </c>
      <c r="U808">
        <v>0</v>
      </c>
      <c r="V808">
        <v>65.438719745615302</v>
      </c>
      <c r="W808">
        <v>0</v>
      </c>
      <c r="X808">
        <v>0</v>
      </c>
      <c r="Y808">
        <v>0</v>
      </c>
      <c r="Z808">
        <v>19.631615923684588</v>
      </c>
      <c r="AA808">
        <v>0</v>
      </c>
      <c r="AB808">
        <v>0</v>
      </c>
      <c r="AC808">
        <v>1000</v>
      </c>
      <c r="AD808">
        <v>0</v>
      </c>
    </row>
    <row r="809" spans="1:30" x14ac:dyDescent="0.25">
      <c r="A809" t="s">
        <v>1507</v>
      </c>
      <c r="B809" t="s">
        <v>42</v>
      </c>
      <c r="C809" t="s">
        <v>1641</v>
      </c>
      <c r="D809" t="s">
        <v>1611</v>
      </c>
      <c r="E809" t="s">
        <v>388</v>
      </c>
      <c r="F809" t="s">
        <v>1510</v>
      </c>
      <c r="G809" t="s">
        <v>1501</v>
      </c>
      <c r="H809" t="s">
        <v>1495</v>
      </c>
      <c r="I809" t="s">
        <v>1505</v>
      </c>
      <c r="J809">
        <v>4895.1099999999997</v>
      </c>
      <c r="K809">
        <v>4589.17</v>
      </c>
      <c r="L809">
        <v>305.94</v>
      </c>
      <c r="M809">
        <v>6.2499105999999999E-2</v>
      </c>
      <c r="N809">
        <v>16</v>
      </c>
      <c r="O809">
        <v>0.127</v>
      </c>
      <c r="P809">
        <v>1E-3</v>
      </c>
      <c r="Q809">
        <v>78.526502089999994</v>
      </c>
      <c r="R809" t="s">
        <v>809</v>
      </c>
      <c r="S809" t="s">
        <v>1497</v>
      </c>
      <c r="U809">
        <v>0</v>
      </c>
      <c r="V809">
        <v>78.526502086383701</v>
      </c>
      <c r="W809">
        <v>0</v>
      </c>
      <c r="X809">
        <v>0</v>
      </c>
      <c r="Y809">
        <v>0</v>
      </c>
      <c r="Z809">
        <v>23.557950625915108</v>
      </c>
      <c r="AA809">
        <v>0</v>
      </c>
      <c r="AB809">
        <v>0</v>
      </c>
      <c r="AC809">
        <v>1000</v>
      </c>
      <c r="AD809">
        <v>23.557950625915108</v>
      </c>
    </row>
    <row r="810" spans="1:30" x14ac:dyDescent="0.25">
      <c r="A810" t="s">
        <v>1507</v>
      </c>
      <c r="B810" t="s">
        <v>42</v>
      </c>
      <c r="C810" t="s">
        <v>1641</v>
      </c>
      <c r="D810" t="s">
        <v>1611</v>
      </c>
      <c r="E810" t="s">
        <v>388</v>
      </c>
      <c r="F810" t="s">
        <v>1499</v>
      </c>
      <c r="G810" t="s">
        <v>1501</v>
      </c>
      <c r="H810" t="s">
        <v>1495</v>
      </c>
      <c r="I810" t="s">
        <v>1505</v>
      </c>
      <c r="J810">
        <v>4895.1099999999997</v>
      </c>
      <c r="K810">
        <v>4589.17</v>
      </c>
      <c r="L810">
        <v>305.94</v>
      </c>
      <c r="M810">
        <v>6.2499105999999999E-2</v>
      </c>
      <c r="N810">
        <v>16</v>
      </c>
      <c r="O810">
        <v>0.127</v>
      </c>
      <c r="P810">
        <v>1E-3</v>
      </c>
      <c r="Q810">
        <v>78.526502089999994</v>
      </c>
      <c r="R810" t="s">
        <v>809</v>
      </c>
      <c r="S810" t="s">
        <v>1497</v>
      </c>
      <c r="U810">
        <v>0</v>
      </c>
      <c r="V810">
        <v>78.526502086383701</v>
      </c>
      <c r="W810">
        <v>0</v>
      </c>
      <c r="X810">
        <v>0</v>
      </c>
      <c r="Y810">
        <v>0</v>
      </c>
      <c r="Z810">
        <v>23.557950625915108</v>
      </c>
      <c r="AA810">
        <v>0</v>
      </c>
      <c r="AB810">
        <v>0</v>
      </c>
      <c r="AC810">
        <v>1000</v>
      </c>
      <c r="AD810">
        <v>0</v>
      </c>
    </row>
    <row r="811" spans="1:30" x14ac:dyDescent="0.25">
      <c r="A811" t="s">
        <v>1507</v>
      </c>
      <c r="B811" t="s">
        <v>42</v>
      </c>
      <c r="C811" t="s">
        <v>1641</v>
      </c>
      <c r="D811" t="s">
        <v>1611</v>
      </c>
      <c r="E811" t="s">
        <v>388</v>
      </c>
      <c r="F811" t="s">
        <v>1510</v>
      </c>
      <c r="G811" t="s">
        <v>1494</v>
      </c>
      <c r="H811" t="s">
        <v>1495</v>
      </c>
      <c r="I811" t="s">
        <v>1505</v>
      </c>
      <c r="J811">
        <v>6093.71</v>
      </c>
      <c r="K811">
        <v>2308.84</v>
      </c>
      <c r="L811">
        <v>3784.87</v>
      </c>
      <c r="M811">
        <v>0.62111094899999997</v>
      </c>
      <c r="N811">
        <v>16</v>
      </c>
      <c r="O811">
        <v>0</v>
      </c>
      <c r="P811" s="13">
        <v>2.8653969158061892</v>
      </c>
      <c r="Q811">
        <v>971.47349789999998</v>
      </c>
      <c r="R811" t="s">
        <v>1502</v>
      </c>
      <c r="S811" t="s">
        <v>1798</v>
      </c>
      <c r="U811">
        <v>0</v>
      </c>
      <c r="V811">
        <v>971.47349791361603</v>
      </c>
      <c r="W811">
        <v>0</v>
      </c>
      <c r="X811">
        <v>0</v>
      </c>
      <c r="Y811">
        <v>0</v>
      </c>
      <c r="Z811">
        <v>291.44204937408477</v>
      </c>
      <c r="AA811">
        <v>0</v>
      </c>
      <c r="AB811">
        <v>0</v>
      </c>
      <c r="AC811">
        <v>1000</v>
      </c>
      <c r="AD811">
        <v>291.44204937408477</v>
      </c>
    </row>
    <row r="812" spans="1:30" x14ac:dyDescent="0.25">
      <c r="A812" t="s">
        <v>1507</v>
      </c>
      <c r="B812" t="s">
        <v>42</v>
      </c>
      <c r="C812" t="s">
        <v>1641</v>
      </c>
      <c r="D812" t="s">
        <v>1611</v>
      </c>
      <c r="E812" t="s">
        <v>388</v>
      </c>
      <c r="F812" t="s">
        <v>1499</v>
      </c>
      <c r="G812" t="s">
        <v>1494</v>
      </c>
      <c r="H812" t="s">
        <v>1495</v>
      </c>
      <c r="I812" t="s">
        <v>1505</v>
      </c>
      <c r="J812">
        <v>6093.71</v>
      </c>
      <c r="K812">
        <v>2308.84</v>
      </c>
      <c r="L812">
        <v>3784.87</v>
      </c>
      <c r="M812">
        <v>0.62111094899999997</v>
      </c>
      <c r="N812">
        <v>16</v>
      </c>
      <c r="O812">
        <v>0</v>
      </c>
      <c r="P812" s="13">
        <v>2.8653969158061892</v>
      </c>
      <c r="Q812">
        <v>971.47349789999998</v>
      </c>
      <c r="R812" t="s">
        <v>1502</v>
      </c>
      <c r="S812" t="s">
        <v>1798</v>
      </c>
      <c r="U812">
        <v>0</v>
      </c>
      <c r="V812">
        <v>971.47349791361603</v>
      </c>
      <c r="W812">
        <v>0</v>
      </c>
      <c r="X812">
        <v>0</v>
      </c>
      <c r="Y812">
        <v>0</v>
      </c>
      <c r="Z812">
        <v>291.44204937408477</v>
      </c>
      <c r="AA812">
        <v>0</v>
      </c>
      <c r="AB812">
        <v>0</v>
      </c>
      <c r="AC812">
        <v>1000</v>
      </c>
      <c r="AD812">
        <v>0</v>
      </c>
    </row>
    <row r="813" spans="1:30" x14ac:dyDescent="0.25">
      <c r="A813" t="s">
        <v>1507</v>
      </c>
      <c r="B813" t="s">
        <v>42</v>
      </c>
      <c r="C813" t="s">
        <v>1641</v>
      </c>
      <c r="D813" t="s">
        <v>1611</v>
      </c>
      <c r="E813" t="s">
        <v>388</v>
      </c>
      <c r="F813" t="s">
        <v>1510</v>
      </c>
      <c r="G813" t="s">
        <v>1500</v>
      </c>
      <c r="H813" t="s">
        <v>1495</v>
      </c>
      <c r="I813" t="s">
        <v>1505</v>
      </c>
      <c r="J813">
        <v>5078.09</v>
      </c>
      <c r="K813">
        <v>1924.03</v>
      </c>
      <c r="L813">
        <v>3154.06</v>
      </c>
      <c r="M813">
        <v>0.62111148100000002</v>
      </c>
      <c r="N813">
        <v>16</v>
      </c>
      <c r="O813">
        <v>0</v>
      </c>
      <c r="P813" s="13">
        <v>2.3878320249487222</v>
      </c>
      <c r="Q813">
        <v>809.56128030000002</v>
      </c>
      <c r="R813" t="s">
        <v>1502</v>
      </c>
      <c r="S813" t="s">
        <v>1798</v>
      </c>
      <c r="U813">
        <v>0</v>
      </c>
      <c r="V813">
        <v>809.56128025438397</v>
      </c>
      <c r="W813">
        <v>0</v>
      </c>
      <c r="X813">
        <v>0</v>
      </c>
      <c r="Y813">
        <v>0</v>
      </c>
      <c r="Z813">
        <v>242.86838407631518</v>
      </c>
      <c r="AA813">
        <v>0</v>
      </c>
      <c r="AB813">
        <v>0</v>
      </c>
      <c r="AC813">
        <v>1000</v>
      </c>
      <c r="AD813">
        <v>242.86838407631518</v>
      </c>
    </row>
    <row r="814" spans="1:30" x14ac:dyDescent="0.25">
      <c r="A814" t="s">
        <v>1507</v>
      </c>
      <c r="B814" t="s">
        <v>42</v>
      </c>
      <c r="C814" t="s">
        <v>1641</v>
      </c>
      <c r="D814" t="s">
        <v>1611</v>
      </c>
      <c r="E814" t="s">
        <v>388</v>
      </c>
      <c r="F814" t="s">
        <v>1499</v>
      </c>
      <c r="G814" t="s">
        <v>1500</v>
      </c>
      <c r="H814" t="s">
        <v>1495</v>
      </c>
      <c r="I814" t="s">
        <v>1505</v>
      </c>
      <c r="J814">
        <v>5078.09</v>
      </c>
      <c r="K814">
        <v>1924.03</v>
      </c>
      <c r="L814">
        <v>3154.06</v>
      </c>
      <c r="M814">
        <v>0.62111148100000002</v>
      </c>
      <c r="N814">
        <v>16</v>
      </c>
      <c r="O814">
        <v>0</v>
      </c>
      <c r="P814" s="13">
        <v>2.3878320249487222</v>
      </c>
      <c r="Q814">
        <v>809.56128030000002</v>
      </c>
      <c r="R814" t="s">
        <v>1502</v>
      </c>
      <c r="S814" t="s">
        <v>1798</v>
      </c>
      <c r="U814">
        <v>0</v>
      </c>
      <c r="V814">
        <v>809.56128025438397</v>
      </c>
      <c r="W814">
        <v>0</v>
      </c>
      <c r="X814">
        <v>0</v>
      </c>
      <c r="Y814">
        <v>0</v>
      </c>
      <c r="Z814">
        <v>242.86838407631518</v>
      </c>
      <c r="AA814">
        <v>0</v>
      </c>
      <c r="AB814">
        <v>0</v>
      </c>
      <c r="AC814">
        <v>1000</v>
      </c>
      <c r="AD814">
        <v>0</v>
      </c>
    </row>
    <row r="815" spans="1:30" x14ac:dyDescent="0.25">
      <c r="A815" t="s">
        <v>1507</v>
      </c>
      <c r="B815" t="s">
        <v>42</v>
      </c>
      <c r="C815" t="s">
        <v>1641</v>
      </c>
      <c r="D815" t="s">
        <v>1611</v>
      </c>
      <c r="E815" t="s">
        <v>388</v>
      </c>
      <c r="F815" t="s">
        <v>1510</v>
      </c>
      <c r="G815" t="s">
        <v>1501</v>
      </c>
      <c r="H815" t="s">
        <v>1495</v>
      </c>
      <c r="I815" t="s">
        <v>1505</v>
      </c>
      <c r="J815">
        <v>6093.71</v>
      </c>
      <c r="K815">
        <v>2308.84</v>
      </c>
      <c r="L815">
        <v>3784.87</v>
      </c>
      <c r="M815">
        <v>0.62111094899999997</v>
      </c>
      <c r="N815">
        <v>16</v>
      </c>
      <c r="O815">
        <v>0</v>
      </c>
      <c r="P815" s="13">
        <v>2.8653969158061892</v>
      </c>
      <c r="Q815">
        <v>971.47349789999998</v>
      </c>
      <c r="R815" t="s">
        <v>1502</v>
      </c>
      <c r="S815" t="s">
        <v>1798</v>
      </c>
      <c r="U815">
        <v>0</v>
      </c>
      <c r="V815">
        <v>971.47349791361603</v>
      </c>
      <c r="W815">
        <v>0</v>
      </c>
      <c r="X815">
        <v>0</v>
      </c>
      <c r="Y815">
        <v>0</v>
      </c>
      <c r="Z815">
        <v>291.44204937408477</v>
      </c>
      <c r="AA815">
        <v>0</v>
      </c>
      <c r="AB815">
        <v>0</v>
      </c>
      <c r="AC815">
        <v>1000</v>
      </c>
      <c r="AD815">
        <v>291.44204937408477</v>
      </c>
    </row>
    <row r="816" spans="1:30" x14ac:dyDescent="0.25">
      <c r="A816" t="s">
        <v>1507</v>
      </c>
      <c r="B816" t="s">
        <v>42</v>
      </c>
      <c r="C816" t="s">
        <v>1641</v>
      </c>
      <c r="D816" t="s">
        <v>1611</v>
      </c>
      <c r="E816" t="s">
        <v>388</v>
      </c>
      <c r="F816" t="s">
        <v>1499</v>
      </c>
      <c r="G816" t="s">
        <v>1501</v>
      </c>
      <c r="H816" t="s">
        <v>1495</v>
      </c>
      <c r="I816" t="s">
        <v>1505</v>
      </c>
      <c r="J816">
        <v>6093.71</v>
      </c>
      <c r="K816">
        <v>2308.84</v>
      </c>
      <c r="L816">
        <v>3784.87</v>
      </c>
      <c r="M816">
        <v>0.62111094899999997</v>
      </c>
      <c r="N816">
        <v>16</v>
      </c>
      <c r="O816">
        <v>0</v>
      </c>
      <c r="P816" s="13">
        <v>2.8653969158061892</v>
      </c>
      <c r="Q816">
        <v>971.47349789999998</v>
      </c>
      <c r="R816" t="s">
        <v>1502</v>
      </c>
      <c r="S816" t="s">
        <v>1798</v>
      </c>
      <c r="U816">
        <v>0</v>
      </c>
      <c r="V816">
        <v>971.47349791361603</v>
      </c>
      <c r="W816">
        <v>0</v>
      </c>
      <c r="X816">
        <v>0</v>
      </c>
      <c r="Y816">
        <v>0</v>
      </c>
      <c r="Z816">
        <v>291.44204937408477</v>
      </c>
      <c r="AA816">
        <v>0</v>
      </c>
      <c r="AB816">
        <v>0</v>
      </c>
      <c r="AC816">
        <v>1000</v>
      </c>
      <c r="AD816">
        <v>0</v>
      </c>
    </row>
    <row r="817" spans="1:30" x14ac:dyDescent="0.25">
      <c r="A817" t="s">
        <v>1507</v>
      </c>
      <c r="B817" t="s">
        <v>195</v>
      </c>
      <c r="C817" t="s">
        <v>1679</v>
      </c>
      <c r="D817" t="s">
        <v>1580</v>
      </c>
      <c r="E817" t="s">
        <v>388</v>
      </c>
      <c r="F817" t="s">
        <v>1510</v>
      </c>
      <c r="G817" t="s">
        <v>1494</v>
      </c>
      <c r="H817" t="s">
        <v>1495</v>
      </c>
      <c r="I817" t="s">
        <v>1521</v>
      </c>
      <c r="J817">
        <v>609.05999999999995</v>
      </c>
      <c r="K817">
        <v>218.44</v>
      </c>
      <c r="L817">
        <v>390.62</v>
      </c>
      <c r="M817">
        <v>0.64134896399999997</v>
      </c>
      <c r="N817">
        <v>16</v>
      </c>
      <c r="O817">
        <v>5.7000000000000002E-2</v>
      </c>
      <c r="P817">
        <v>2.9000000000000001E-2</v>
      </c>
      <c r="Q817">
        <v>800</v>
      </c>
      <c r="R817" t="s">
        <v>525</v>
      </c>
      <c r="S817" t="s">
        <v>1795</v>
      </c>
      <c r="U817">
        <v>749</v>
      </c>
      <c r="V817">
        <v>1549</v>
      </c>
      <c r="W817">
        <v>163.76</v>
      </c>
      <c r="X817">
        <v>163.76</v>
      </c>
      <c r="Y817">
        <v>0</v>
      </c>
      <c r="Z817">
        <v>0</v>
      </c>
      <c r="AA817">
        <v>0</v>
      </c>
      <c r="AB817">
        <v>0</v>
      </c>
      <c r="AC817">
        <v>0</v>
      </c>
      <c r="AD817">
        <v>0</v>
      </c>
    </row>
    <row r="818" spans="1:30" x14ac:dyDescent="0.25">
      <c r="A818" t="s">
        <v>1507</v>
      </c>
      <c r="B818" t="s">
        <v>195</v>
      </c>
      <c r="C818" t="s">
        <v>1679</v>
      </c>
      <c r="D818" t="s">
        <v>1580</v>
      </c>
      <c r="E818" t="s">
        <v>388</v>
      </c>
      <c r="F818" t="s">
        <v>1499</v>
      </c>
      <c r="G818" t="s">
        <v>1494</v>
      </c>
      <c r="H818" t="s">
        <v>1495</v>
      </c>
      <c r="I818" t="s">
        <v>1521</v>
      </c>
      <c r="J818">
        <v>609.05999999999995</v>
      </c>
      <c r="K818">
        <v>218.44</v>
      </c>
      <c r="L818">
        <v>390.62</v>
      </c>
      <c r="M818">
        <v>0.64134896399999997</v>
      </c>
      <c r="N818">
        <v>16</v>
      </c>
      <c r="O818">
        <v>5.7000000000000002E-2</v>
      </c>
      <c r="P818">
        <v>2.9000000000000001E-2</v>
      </c>
      <c r="Q818">
        <v>800</v>
      </c>
      <c r="R818" t="s">
        <v>525</v>
      </c>
      <c r="S818" t="s">
        <v>1795</v>
      </c>
      <c r="U818">
        <v>749</v>
      </c>
      <c r="V818">
        <v>1549</v>
      </c>
      <c r="W818">
        <v>163.76</v>
      </c>
      <c r="X818">
        <v>163.76</v>
      </c>
      <c r="Y818">
        <v>0</v>
      </c>
      <c r="Z818">
        <v>0</v>
      </c>
      <c r="AA818">
        <v>0</v>
      </c>
      <c r="AB818">
        <v>0</v>
      </c>
      <c r="AC818">
        <v>0</v>
      </c>
      <c r="AD818">
        <v>0</v>
      </c>
    </row>
    <row r="819" spans="1:30" x14ac:dyDescent="0.25">
      <c r="A819" t="s">
        <v>1507</v>
      </c>
      <c r="B819" t="s">
        <v>195</v>
      </c>
      <c r="C819" t="s">
        <v>1679</v>
      </c>
      <c r="D819" t="s">
        <v>1580</v>
      </c>
      <c r="E819" t="s">
        <v>388</v>
      </c>
      <c r="F819" t="s">
        <v>1510</v>
      </c>
      <c r="G819" t="s">
        <v>1500</v>
      </c>
      <c r="H819" t="s">
        <v>1495</v>
      </c>
      <c r="I819" t="s">
        <v>1521</v>
      </c>
      <c r="J819">
        <v>609.05999999999995</v>
      </c>
      <c r="K819">
        <v>218.44</v>
      </c>
      <c r="L819">
        <v>390.62</v>
      </c>
      <c r="M819">
        <v>0.64134896399999997</v>
      </c>
      <c r="N819">
        <v>16</v>
      </c>
      <c r="O819">
        <v>5.5E-2</v>
      </c>
      <c r="P819">
        <v>2.9000000000000001E-2</v>
      </c>
      <c r="Q819">
        <v>800</v>
      </c>
      <c r="R819" t="s">
        <v>525</v>
      </c>
      <c r="S819" t="s">
        <v>1795</v>
      </c>
      <c r="U819">
        <v>749</v>
      </c>
      <c r="V819">
        <v>1549</v>
      </c>
      <c r="W819">
        <v>163.76</v>
      </c>
      <c r="X819">
        <v>163.76</v>
      </c>
      <c r="Y819">
        <v>0</v>
      </c>
      <c r="Z819">
        <v>0</v>
      </c>
      <c r="AA819">
        <v>0</v>
      </c>
      <c r="AB819">
        <v>0</v>
      </c>
      <c r="AC819">
        <v>0</v>
      </c>
      <c r="AD819">
        <v>0</v>
      </c>
    </row>
    <row r="820" spans="1:30" x14ac:dyDescent="0.25">
      <c r="A820" t="s">
        <v>1507</v>
      </c>
      <c r="B820" t="s">
        <v>195</v>
      </c>
      <c r="C820" t="s">
        <v>1679</v>
      </c>
      <c r="D820" t="s">
        <v>1580</v>
      </c>
      <c r="E820" t="s">
        <v>388</v>
      </c>
      <c r="F820" t="s">
        <v>1499</v>
      </c>
      <c r="G820" t="s">
        <v>1500</v>
      </c>
      <c r="H820" t="s">
        <v>1495</v>
      </c>
      <c r="I820" t="s">
        <v>1521</v>
      </c>
      <c r="J820">
        <v>609.05999999999995</v>
      </c>
      <c r="K820">
        <v>218.44</v>
      </c>
      <c r="L820">
        <v>390.62</v>
      </c>
      <c r="M820">
        <v>0.64134896399999997</v>
      </c>
      <c r="N820">
        <v>16</v>
      </c>
      <c r="O820">
        <v>5.5E-2</v>
      </c>
      <c r="P820">
        <v>2.9000000000000001E-2</v>
      </c>
      <c r="Q820">
        <v>800</v>
      </c>
      <c r="R820" t="s">
        <v>525</v>
      </c>
      <c r="S820" t="s">
        <v>1795</v>
      </c>
      <c r="U820">
        <v>749</v>
      </c>
      <c r="V820">
        <v>1549</v>
      </c>
      <c r="W820">
        <v>163.76</v>
      </c>
      <c r="X820">
        <v>163.76</v>
      </c>
      <c r="Y820">
        <v>0</v>
      </c>
      <c r="Z820">
        <v>0</v>
      </c>
      <c r="AA820">
        <v>0</v>
      </c>
      <c r="AB820">
        <v>0</v>
      </c>
      <c r="AC820">
        <v>0</v>
      </c>
      <c r="AD820">
        <v>0</v>
      </c>
    </row>
    <row r="821" spans="1:30" x14ac:dyDescent="0.25">
      <c r="A821" t="s">
        <v>1507</v>
      </c>
      <c r="B821" t="s">
        <v>195</v>
      </c>
      <c r="C821" t="s">
        <v>1679</v>
      </c>
      <c r="D821" t="s">
        <v>1580</v>
      </c>
      <c r="E821" t="s">
        <v>388</v>
      </c>
      <c r="F821" t="s">
        <v>1510</v>
      </c>
      <c r="G821" t="s">
        <v>1501</v>
      </c>
      <c r="H821" t="s">
        <v>1495</v>
      </c>
      <c r="I821" t="s">
        <v>1521</v>
      </c>
      <c r="J821">
        <v>609.05999999999995</v>
      </c>
      <c r="K821">
        <v>218.44</v>
      </c>
      <c r="L821">
        <v>390.62</v>
      </c>
      <c r="M821">
        <v>0.64134896399999997</v>
      </c>
      <c r="N821">
        <v>16</v>
      </c>
      <c r="O821">
        <v>5.7000000000000002E-2</v>
      </c>
      <c r="P821">
        <v>2.9000000000000001E-2</v>
      </c>
      <c r="Q821">
        <v>800</v>
      </c>
      <c r="R821" t="s">
        <v>525</v>
      </c>
      <c r="S821" t="s">
        <v>1795</v>
      </c>
      <c r="U821">
        <v>749</v>
      </c>
      <c r="V821">
        <v>1549</v>
      </c>
      <c r="W821">
        <v>163.76</v>
      </c>
      <c r="X821">
        <v>163.76</v>
      </c>
      <c r="Y821">
        <v>0</v>
      </c>
      <c r="Z821">
        <v>0</v>
      </c>
      <c r="AA821">
        <v>0</v>
      </c>
      <c r="AB821">
        <v>0</v>
      </c>
      <c r="AC821">
        <v>0</v>
      </c>
      <c r="AD821">
        <v>0</v>
      </c>
    </row>
    <row r="822" spans="1:30" x14ac:dyDescent="0.25">
      <c r="A822" t="s">
        <v>1507</v>
      </c>
      <c r="B822" t="s">
        <v>195</v>
      </c>
      <c r="C822" t="s">
        <v>1679</v>
      </c>
      <c r="D822" t="s">
        <v>1580</v>
      </c>
      <c r="E822" t="s">
        <v>388</v>
      </c>
      <c r="F822" t="s">
        <v>1499</v>
      </c>
      <c r="G822" t="s">
        <v>1501</v>
      </c>
      <c r="H822" t="s">
        <v>1495</v>
      </c>
      <c r="I822" t="s">
        <v>1521</v>
      </c>
      <c r="J822">
        <v>609.05999999999995</v>
      </c>
      <c r="K822">
        <v>218.44</v>
      </c>
      <c r="L822">
        <v>390.62</v>
      </c>
      <c r="M822">
        <v>0.64134896399999997</v>
      </c>
      <c r="N822">
        <v>16</v>
      </c>
      <c r="O822">
        <v>5.7000000000000002E-2</v>
      </c>
      <c r="P822">
        <v>2.9000000000000001E-2</v>
      </c>
      <c r="Q822">
        <v>800</v>
      </c>
      <c r="R822" t="s">
        <v>525</v>
      </c>
      <c r="S822" t="s">
        <v>1795</v>
      </c>
      <c r="U822">
        <v>749</v>
      </c>
      <c r="V822">
        <v>1549</v>
      </c>
      <c r="W822">
        <v>163.76</v>
      </c>
      <c r="X822">
        <v>163.76</v>
      </c>
      <c r="Y822">
        <v>0</v>
      </c>
      <c r="Z822">
        <v>0</v>
      </c>
      <c r="AA822">
        <v>0</v>
      </c>
      <c r="AB822">
        <v>0</v>
      </c>
      <c r="AC822">
        <v>0</v>
      </c>
      <c r="AD822">
        <v>0</v>
      </c>
    </row>
    <row r="823" spans="1:30" x14ac:dyDescent="0.25">
      <c r="A823" t="s">
        <v>1491</v>
      </c>
      <c r="B823" t="s">
        <v>238</v>
      </c>
      <c r="C823" t="s">
        <v>1680</v>
      </c>
      <c r="E823" t="s">
        <v>388</v>
      </c>
      <c r="F823" t="s">
        <v>1493</v>
      </c>
      <c r="G823" t="s">
        <v>1494</v>
      </c>
      <c r="H823" t="s">
        <v>1495</v>
      </c>
      <c r="I823" t="s">
        <v>1496</v>
      </c>
      <c r="J823">
        <v>4122.96</v>
      </c>
      <c r="K823">
        <v>3133.45</v>
      </c>
      <c r="L823">
        <v>989.51</v>
      </c>
      <c r="M823">
        <v>0.23999990299999999</v>
      </c>
      <c r="N823">
        <v>10</v>
      </c>
      <c r="O823">
        <v>0.41199999999999998</v>
      </c>
      <c r="P823">
        <v>2E-3</v>
      </c>
      <c r="Q823">
        <v>1992.5</v>
      </c>
      <c r="R823" t="s">
        <v>809</v>
      </c>
      <c r="T823" t="s">
        <v>1497</v>
      </c>
      <c r="U823">
        <v>0</v>
      </c>
      <c r="V823">
        <v>1079</v>
      </c>
      <c r="W823">
        <v>0</v>
      </c>
      <c r="X823">
        <v>913.5</v>
      </c>
      <c r="Y823">
        <v>0</v>
      </c>
      <c r="Z823">
        <v>0</v>
      </c>
      <c r="AA823">
        <v>0</v>
      </c>
      <c r="AB823">
        <v>0</v>
      </c>
      <c r="AC823">
        <v>0</v>
      </c>
      <c r="AD823">
        <v>0</v>
      </c>
    </row>
    <row r="824" spans="1:30" x14ac:dyDescent="0.25">
      <c r="A824" t="s">
        <v>1491</v>
      </c>
      <c r="B824" t="s">
        <v>238</v>
      </c>
      <c r="C824" t="s">
        <v>1680</v>
      </c>
      <c r="D824" t="s">
        <v>1681</v>
      </c>
      <c r="E824" t="s">
        <v>388</v>
      </c>
      <c r="F824" t="s">
        <v>1499</v>
      </c>
      <c r="G824" t="s">
        <v>1494</v>
      </c>
      <c r="H824" t="s">
        <v>1495</v>
      </c>
      <c r="I824" t="s">
        <v>1496</v>
      </c>
      <c r="J824">
        <v>4122.96</v>
      </c>
      <c r="K824">
        <v>3133.45</v>
      </c>
      <c r="L824">
        <v>989.51</v>
      </c>
      <c r="M824">
        <v>0.23999990299999999</v>
      </c>
      <c r="N824">
        <v>10</v>
      </c>
      <c r="O824">
        <v>0.41199999999999998</v>
      </c>
      <c r="P824">
        <v>2E-3</v>
      </c>
      <c r="Q824">
        <v>1992.5</v>
      </c>
      <c r="R824" t="s">
        <v>809</v>
      </c>
      <c r="T824" t="s">
        <v>1497</v>
      </c>
      <c r="U824">
        <v>0</v>
      </c>
      <c r="V824">
        <v>1079</v>
      </c>
      <c r="W824">
        <v>0</v>
      </c>
      <c r="X824">
        <v>913.5</v>
      </c>
      <c r="Y824">
        <v>0</v>
      </c>
      <c r="Z824">
        <v>0</v>
      </c>
      <c r="AA824">
        <v>0</v>
      </c>
      <c r="AB824">
        <v>0</v>
      </c>
      <c r="AC824">
        <v>0</v>
      </c>
      <c r="AD824">
        <v>0</v>
      </c>
    </row>
    <row r="825" spans="1:30" x14ac:dyDescent="0.25">
      <c r="A825" t="s">
        <v>1491</v>
      </c>
      <c r="B825" t="s">
        <v>238</v>
      </c>
      <c r="C825" t="s">
        <v>1680</v>
      </c>
      <c r="E825" t="s">
        <v>388</v>
      </c>
      <c r="F825" t="s">
        <v>1493</v>
      </c>
      <c r="G825" t="s">
        <v>1500</v>
      </c>
      <c r="H825" t="s">
        <v>1495</v>
      </c>
      <c r="I825" t="s">
        <v>1496</v>
      </c>
      <c r="J825">
        <v>2543.3200000000002</v>
      </c>
      <c r="K825">
        <v>1932.92</v>
      </c>
      <c r="L825">
        <v>610.4</v>
      </c>
      <c r="M825">
        <v>0.240001258</v>
      </c>
      <c r="N825">
        <v>10</v>
      </c>
      <c r="O825">
        <v>0.254</v>
      </c>
      <c r="P825">
        <v>1E-3</v>
      </c>
      <c r="Q825">
        <v>1992.5</v>
      </c>
      <c r="R825" t="s">
        <v>809</v>
      </c>
      <c r="T825" t="s">
        <v>1497</v>
      </c>
      <c r="U825">
        <v>0</v>
      </c>
      <c r="V825">
        <v>1079</v>
      </c>
      <c r="W825">
        <v>0</v>
      </c>
      <c r="X825">
        <v>913.5</v>
      </c>
      <c r="Y825">
        <v>0</v>
      </c>
      <c r="Z825">
        <v>0</v>
      </c>
      <c r="AA825">
        <v>0</v>
      </c>
      <c r="AB825">
        <v>0</v>
      </c>
      <c r="AC825">
        <v>0</v>
      </c>
      <c r="AD825">
        <v>0</v>
      </c>
    </row>
    <row r="826" spans="1:30" x14ac:dyDescent="0.25">
      <c r="A826" t="s">
        <v>1491</v>
      </c>
      <c r="B826" t="s">
        <v>238</v>
      </c>
      <c r="C826" t="s">
        <v>1680</v>
      </c>
      <c r="D826" t="s">
        <v>1681</v>
      </c>
      <c r="E826" t="s">
        <v>388</v>
      </c>
      <c r="F826" t="s">
        <v>1499</v>
      </c>
      <c r="G826" t="s">
        <v>1500</v>
      </c>
      <c r="H826" t="s">
        <v>1495</v>
      </c>
      <c r="I826" t="s">
        <v>1496</v>
      </c>
      <c r="J826">
        <v>2543.3200000000002</v>
      </c>
      <c r="K826">
        <v>1932.92</v>
      </c>
      <c r="L826">
        <v>610.4</v>
      </c>
      <c r="M826">
        <v>0.240001258</v>
      </c>
      <c r="N826">
        <v>10</v>
      </c>
      <c r="O826">
        <v>0.254</v>
      </c>
      <c r="P826">
        <v>1E-3</v>
      </c>
      <c r="Q826">
        <v>1992.5</v>
      </c>
      <c r="R826" t="s">
        <v>809</v>
      </c>
      <c r="T826" t="s">
        <v>1497</v>
      </c>
      <c r="U826">
        <v>0</v>
      </c>
      <c r="V826">
        <v>1079</v>
      </c>
      <c r="W826">
        <v>0</v>
      </c>
      <c r="X826">
        <v>913.5</v>
      </c>
      <c r="Y826">
        <v>0</v>
      </c>
      <c r="Z826">
        <v>0</v>
      </c>
      <c r="AA826">
        <v>0</v>
      </c>
      <c r="AB826">
        <v>0</v>
      </c>
      <c r="AC826">
        <v>0</v>
      </c>
      <c r="AD826">
        <v>0</v>
      </c>
    </row>
    <row r="827" spans="1:30" x14ac:dyDescent="0.25">
      <c r="A827" t="s">
        <v>1491</v>
      </c>
      <c r="B827" t="s">
        <v>238</v>
      </c>
      <c r="C827" t="s">
        <v>1680</v>
      </c>
      <c r="E827" t="s">
        <v>388</v>
      </c>
      <c r="F827" t="s">
        <v>1493</v>
      </c>
      <c r="G827" t="s">
        <v>1501</v>
      </c>
      <c r="H827" t="s">
        <v>1495</v>
      </c>
      <c r="I827" t="s">
        <v>1496</v>
      </c>
      <c r="J827">
        <v>6178.82</v>
      </c>
      <c r="K827">
        <v>4695.8999999999996</v>
      </c>
      <c r="L827">
        <v>1482.92</v>
      </c>
      <c r="M827">
        <v>0.240000518</v>
      </c>
      <c r="N827">
        <v>10</v>
      </c>
      <c r="O827">
        <v>0.61699999999999999</v>
      </c>
      <c r="P827">
        <v>3.0000000000000001E-3</v>
      </c>
      <c r="Q827">
        <v>1992.5</v>
      </c>
      <c r="R827" t="s">
        <v>809</v>
      </c>
      <c r="T827" t="s">
        <v>1497</v>
      </c>
      <c r="U827">
        <v>0</v>
      </c>
      <c r="V827">
        <v>1079</v>
      </c>
      <c r="W827">
        <v>0</v>
      </c>
      <c r="X827">
        <v>913.5</v>
      </c>
      <c r="Y827">
        <v>0</v>
      </c>
      <c r="Z827">
        <v>0</v>
      </c>
      <c r="AA827">
        <v>0</v>
      </c>
      <c r="AB827">
        <v>0</v>
      </c>
      <c r="AC827">
        <v>0</v>
      </c>
      <c r="AD827">
        <v>0</v>
      </c>
    </row>
    <row r="828" spans="1:30" x14ac:dyDescent="0.25">
      <c r="A828" t="s">
        <v>1491</v>
      </c>
      <c r="B828" t="s">
        <v>238</v>
      </c>
      <c r="C828" t="s">
        <v>1680</v>
      </c>
      <c r="D828" t="s">
        <v>1681</v>
      </c>
      <c r="E828" t="s">
        <v>388</v>
      </c>
      <c r="F828" t="s">
        <v>1499</v>
      </c>
      <c r="G828" t="s">
        <v>1501</v>
      </c>
      <c r="H828" t="s">
        <v>1495</v>
      </c>
      <c r="I828" t="s">
        <v>1496</v>
      </c>
      <c r="J828">
        <v>6178.82</v>
      </c>
      <c r="K828">
        <v>4695.8999999999996</v>
      </c>
      <c r="L828">
        <v>1482.92</v>
      </c>
      <c r="M828">
        <v>0.240000518</v>
      </c>
      <c r="N828">
        <v>10</v>
      </c>
      <c r="O828">
        <v>0.61699999999999999</v>
      </c>
      <c r="P828">
        <v>3.0000000000000001E-3</v>
      </c>
      <c r="Q828">
        <v>1992.5</v>
      </c>
      <c r="R828" t="s">
        <v>809</v>
      </c>
      <c r="T828" t="s">
        <v>1497</v>
      </c>
      <c r="U828">
        <v>0</v>
      </c>
      <c r="V828">
        <v>1079</v>
      </c>
      <c r="W828">
        <v>0</v>
      </c>
      <c r="X828">
        <v>913.5</v>
      </c>
      <c r="Y828">
        <v>0</v>
      </c>
      <c r="Z828">
        <v>0</v>
      </c>
      <c r="AA828">
        <v>0</v>
      </c>
      <c r="AB828">
        <v>0</v>
      </c>
      <c r="AC828">
        <v>0</v>
      </c>
      <c r="AD828">
        <v>0</v>
      </c>
    </row>
    <row r="829" spans="1:30" x14ac:dyDescent="0.25">
      <c r="A829" t="s">
        <v>1491</v>
      </c>
      <c r="B829" t="s">
        <v>45</v>
      </c>
      <c r="C829" t="s">
        <v>1682</v>
      </c>
      <c r="E829" t="s">
        <v>388</v>
      </c>
      <c r="F829" t="s">
        <v>1493</v>
      </c>
      <c r="G829" t="s">
        <v>1494</v>
      </c>
      <c r="H829" t="s">
        <v>1495</v>
      </c>
      <c r="I829" t="s">
        <v>1538</v>
      </c>
      <c r="J829">
        <v>3409</v>
      </c>
      <c r="K829">
        <v>2921.4</v>
      </c>
      <c r="L829">
        <v>487.6</v>
      </c>
      <c r="M829">
        <v>0.143033148</v>
      </c>
      <c r="N829">
        <v>20</v>
      </c>
      <c r="O829">
        <v>0.30941956318498154</v>
      </c>
      <c r="P829">
        <v>-4.4222335914236282E-4</v>
      </c>
      <c r="Q829">
        <v>837.88544090000005</v>
      </c>
      <c r="R829" t="s">
        <v>809</v>
      </c>
      <c r="T829" t="s">
        <v>1527</v>
      </c>
      <c r="U829">
        <v>0</v>
      </c>
      <c r="V829">
        <v>837.88544087491402</v>
      </c>
      <c r="W829">
        <v>0</v>
      </c>
      <c r="X829">
        <v>0</v>
      </c>
      <c r="Y829">
        <v>0</v>
      </c>
      <c r="Z829">
        <v>251.36563226247421</v>
      </c>
      <c r="AA829">
        <v>0</v>
      </c>
      <c r="AB829">
        <v>0</v>
      </c>
      <c r="AC829">
        <v>600</v>
      </c>
      <c r="AD829">
        <v>251.36563226247421</v>
      </c>
    </row>
    <row r="830" spans="1:30" x14ac:dyDescent="0.25">
      <c r="A830" t="s">
        <v>1491</v>
      </c>
      <c r="B830" t="s">
        <v>45</v>
      </c>
      <c r="C830" t="s">
        <v>1682</v>
      </c>
      <c r="D830" t="s">
        <v>1683</v>
      </c>
      <c r="E830" t="s">
        <v>388</v>
      </c>
      <c r="F830" t="s">
        <v>1499</v>
      </c>
      <c r="G830" t="s">
        <v>1494</v>
      </c>
      <c r="H830" t="s">
        <v>1495</v>
      </c>
      <c r="I830" t="s">
        <v>1538</v>
      </c>
      <c r="J830">
        <v>3409</v>
      </c>
      <c r="K830">
        <v>2921.4</v>
      </c>
      <c r="L830">
        <v>487.6</v>
      </c>
      <c r="M830">
        <v>0.143033148</v>
      </c>
      <c r="N830">
        <v>20</v>
      </c>
      <c r="O830">
        <v>0.30941956318498154</v>
      </c>
      <c r="P830">
        <v>-4.4222335914236282E-4</v>
      </c>
      <c r="Q830">
        <v>837.88544090000005</v>
      </c>
      <c r="R830" t="s">
        <v>809</v>
      </c>
      <c r="T830" t="s">
        <v>1527</v>
      </c>
      <c r="U830">
        <v>0</v>
      </c>
      <c r="V830">
        <v>837.88544087491402</v>
      </c>
      <c r="W830">
        <v>0</v>
      </c>
      <c r="X830">
        <v>0</v>
      </c>
      <c r="Y830">
        <v>0</v>
      </c>
      <c r="Z830">
        <v>251.36563226247421</v>
      </c>
      <c r="AA830">
        <v>0</v>
      </c>
      <c r="AB830">
        <v>0</v>
      </c>
      <c r="AC830">
        <v>600</v>
      </c>
      <c r="AD830">
        <v>0</v>
      </c>
    </row>
    <row r="831" spans="1:30" x14ac:dyDescent="0.25">
      <c r="A831" t="s">
        <v>1491</v>
      </c>
      <c r="B831" t="s">
        <v>45</v>
      </c>
      <c r="C831" t="s">
        <v>1682</v>
      </c>
      <c r="E831" t="s">
        <v>388</v>
      </c>
      <c r="F831" t="s">
        <v>1493</v>
      </c>
      <c r="G831" t="s">
        <v>1500</v>
      </c>
      <c r="H831" t="s">
        <v>1495</v>
      </c>
      <c r="I831" t="s">
        <v>1538</v>
      </c>
      <c r="J831">
        <v>2231</v>
      </c>
      <c r="K831">
        <v>1957.5</v>
      </c>
      <c r="L831">
        <v>273.5</v>
      </c>
      <c r="M831">
        <v>0.122590766</v>
      </c>
      <c r="N831">
        <v>20</v>
      </c>
      <c r="O831">
        <v>0.17355670740585</v>
      </c>
      <c r="P831">
        <v>-2.4804776194716209E-4</v>
      </c>
      <c r="Q831">
        <v>672.31644840000001</v>
      </c>
      <c r="R831" t="s">
        <v>809</v>
      </c>
      <c r="T831" t="s">
        <v>1527</v>
      </c>
      <c r="U831">
        <v>0</v>
      </c>
      <c r="V831">
        <v>672.31644840984302</v>
      </c>
      <c r="W831">
        <v>0</v>
      </c>
      <c r="X831">
        <v>0</v>
      </c>
      <c r="Y831">
        <v>0</v>
      </c>
      <c r="Z831">
        <v>201.69493452295291</v>
      </c>
      <c r="AA831">
        <v>0</v>
      </c>
      <c r="AB831">
        <v>0</v>
      </c>
      <c r="AC831">
        <v>600</v>
      </c>
      <c r="AD831">
        <v>201.69493452295291</v>
      </c>
    </row>
    <row r="832" spans="1:30" x14ac:dyDescent="0.25">
      <c r="A832" t="s">
        <v>1491</v>
      </c>
      <c r="B832" t="s">
        <v>45</v>
      </c>
      <c r="C832" t="s">
        <v>1682</v>
      </c>
      <c r="D832" t="s">
        <v>1683</v>
      </c>
      <c r="E832" t="s">
        <v>388</v>
      </c>
      <c r="F832" t="s">
        <v>1499</v>
      </c>
      <c r="G832" t="s">
        <v>1500</v>
      </c>
      <c r="H832" t="s">
        <v>1495</v>
      </c>
      <c r="I832" t="s">
        <v>1538</v>
      </c>
      <c r="J832">
        <v>2231</v>
      </c>
      <c r="K832">
        <v>1957.5</v>
      </c>
      <c r="L832">
        <v>273.5</v>
      </c>
      <c r="M832">
        <v>0.122590766</v>
      </c>
      <c r="N832">
        <v>20</v>
      </c>
      <c r="O832">
        <v>0.17355670740585</v>
      </c>
      <c r="P832">
        <v>-2.4804776194716209E-4</v>
      </c>
      <c r="Q832">
        <v>672.31644840000001</v>
      </c>
      <c r="R832" t="s">
        <v>809</v>
      </c>
      <c r="T832" t="s">
        <v>1527</v>
      </c>
      <c r="U832">
        <v>0</v>
      </c>
      <c r="V832">
        <v>672.31644840984302</v>
      </c>
      <c r="W832">
        <v>0</v>
      </c>
      <c r="X832">
        <v>0</v>
      </c>
      <c r="Y832">
        <v>0</v>
      </c>
      <c r="Z832">
        <v>201.69493452295291</v>
      </c>
      <c r="AA832">
        <v>0</v>
      </c>
      <c r="AB832">
        <v>0</v>
      </c>
      <c r="AC832">
        <v>600</v>
      </c>
      <c r="AD832">
        <v>0</v>
      </c>
    </row>
    <row r="833" spans="1:30" x14ac:dyDescent="0.25">
      <c r="A833" t="s">
        <v>1491</v>
      </c>
      <c r="B833" t="s">
        <v>45</v>
      </c>
      <c r="C833" t="s">
        <v>1682</v>
      </c>
      <c r="E833" t="s">
        <v>388</v>
      </c>
      <c r="F833" t="s">
        <v>1493</v>
      </c>
      <c r="G833" t="s">
        <v>1501</v>
      </c>
      <c r="H833" t="s">
        <v>1495</v>
      </c>
      <c r="I833" t="s">
        <v>1538</v>
      </c>
      <c r="J833">
        <v>4420</v>
      </c>
      <c r="K833">
        <v>3759.3</v>
      </c>
      <c r="L833">
        <v>660.7</v>
      </c>
      <c r="M833">
        <v>0.149479638</v>
      </c>
      <c r="N833">
        <v>20</v>
      </c>
      <c r="O833">
        <v>0.41926477726890343</v>
      </c>
      <c r="P833">
        <v>-5.992144655155027E-4</v>
      </c>
      <c r="Q833">
        <v>1440.669658</v>
      </c>
      <c r="R833" t="s">
        <v>809</v>
      </c>
      <c r="T833" t="s">
        <v>1527</v>
      </c>
      <c r="U833">
        <v>0</v>
      </c>
      <c r="V833">
        <v>1440.6696583375799</v>
      </c>
      <c r="W833">
        <v>0</v>
      </c>
      <c r="X833">
        <v>0</v>
      </c>
      <c r="Y833">
        <v>0</v>
      </c>
      <c r="Z833">
        <v>432.20089750127397</v>
      </c>
      <c r="AA833">
        <v>0</v>
      </c>
      <c r="AB833">
        <v>0</v>
      </c>
      <c r="AC833">
        <v>600</v>
      </c>
      <c r="AD833">
        <v>432.20089750127397</v>
      </c>
    </row>
    <row r="834" spans="1:30" x14ac:dyDescent="0.25">
      <c r="A834" t="s">
        <v>1491</v>
      </c>
      <c r="B834" t="s">
        <v>45</v>
      </c>
      <c r="C834" t="s">
        <v>1682</v>
      </c>
      <c r="D834" t="s">
        <v>1683</v>
      </c>
      <c r="E834" t="s">
        <v>388</v>
      </c>
      <c r="F834" t="s">
        <v>1499</v>
      </c>
      <c r="G834" t="s">
        <v>1501</v>
      </c>
      <c r="H834" t="s">
        <v>1495</v>
      </c>
      <c r="I834" t="s">
        <v>1538</v>
      </c>
      <c r="J834">
        <v>4420</v>
      </c>
      <c r="K834">
        <v>3759.3</v>
      </c>
      <c r="L834">
        <v>660.7</v>
      </c>
      <c r="M834">
        <v>0.149479638</v>
      </c>
      <c r="N834">
        <v>20</v>
      </c>
      <c r="O834">
        <v>0.41926477726890343</v>
      </c>
      <c r="P834">
        <v>-5.992144655155027E-4</v>
      </c>
      <c r="Q834">
        <v>1440.669658</v>
      </c>
      <c r="R834" t="s">
        <v>809</v>
      </c>
      <c r="T834" t="s">
        <v>1527</v>
      </c>
      <c r="U834">
        <v>0</v>
      </c>
      <c r="V834">
        <v>1440.6696583375799</v>
      </c>
      <c r="W834">
        <v>0</v>
      </c>
      <c r="X834">
        <v>0</v>
      </c>
      <c r="Y834">
        <v>0</v>
      </c>
      <c r="Z834">
        <v>432.20089750127397</v>
      </c>
      <c r="AA834">
        <v>0</v>
      </c>
      <c r="AB834">
        <v>0</v>
      </c>
      <c r="AC834">
        <v>600</v>
      </c>
      <c r="AD834">
        <v>0</v>
      </c>
    </row>
    <row r="835" spans="1:30" x14ac:dyDescent="0.25">
      <c r="A835" t="s">
        <v>1491</v>
      </c>
      <c r="B835" t="s">
        <v>45</v>
      </c>
      <c r="C835" t="s">
        <v>1682</v>
      </c>
      <c r="E835" t="s">
        <v>388</v>
      </c>
      <c r="F835" t="s">
        <v>1493</v>
      </c>
      <c r="G835" t="s">
        <v>1494</v>
      </c>
      <c r="H835" t="s">
        <v>1495</v>
      </c>
      <c r="I835" t="s">
        <v>1538</v>
      </c>
      <c r="J835">
        <v>2027</v>
      </c>
      <c r="K835">
        <v>1197.9000000000001</v>
      </c>
      <c r="L835">
        <v>829.1</v>
      </c>
      <c r="M835">
        <v>0.40902812</v>
      </c>
      <c r="N835">
        <v>20</v>
      </c>
      <c r="O835">
        <v>0</v>
      </c>
      <c r="P835">
        <v>0.63578323630033085</v>
      </c>
      <c r="Q835">
        <v>1424.714559</v>
      </c>
      <c r="R835" t="s">
        <v>1502</v>
      </c>
      <c r="T835" t="s">
        <v>1503</v>
      </c>
      <c r="U835">
        <v>0</v>
      </c>
      <c r="V835">
        <v>1424.7145591250801</v>
      </c>
      <c r="W835">
        <v>0</v>
      </c>
      <c r="X835">
        <v>0</v>
      </c>
      <c r="Y835">
        <v>0</v>
      </c>
      <c r="Z835">
        <v>427.414367737524</v>
      </c>
      <c r="AA835">
        <v>0</v>
      </c>
      <c r="AB835">
        <v>0</v>
      </c>
      <c r="AC835">
        <v>600</v>
      </c>
      <c r="AD835">
        <v>427.414367737524</v>
      </c>
    </row>
    <row r="836" spans="1:30" x14ac:dyDescent="0.25">
      <c r="A836" t="s">
        <v>1491</v>
      </c>
      <c r="B836" t="s">
        <v>45</v>
      </c>
      <c r="C836" t="s">
        <v>1682</v>
      </c>
      <c r="D836" t="s">
        <v>1683</v>
      </c>
      <c r="E836" t="s">
        <v>388</v>
      </c>
      <c r="F836" t="s">
        <v>1499</v>
      </c>
      <c r="G836" t="s">
        <v>1494</v>
      </c>
      <c r="H836" t="s">
        <v>1495</v>
      </c>
      <c r="I836" t="s">
        <v>1538</v>
      </c>
      <c r="J836">
        <v>2027</v>
      </c>
      <c r="K836">
        <v>1197.9000000000001</v>
      </c>
      <c r="L836">
        <v>829.1</v>
      </c>
      <c r="M836">
        <v>0.40902812</v>
      </c>
      <c r="N836">
        <v>20</v>
      </c>
      <c r="O836">
        <v>0</v>
      </c>
      <c r="P836">
        <v>0.63578323630033085</v>
      </c>
      <c r="Q836">
        <v>1424.714559</v>
      </c>
      <c r="R836" t="s">
        <v>1502</v>
      </c>
      <c r="T836" t="s">
        <v>1503</v>
      </c>
      <c r="U836">
        <v>0</v>
      </c>
      <c r="V836">
        <v>1424.7145591250801</v>
      </c>
      <c r="W836">
        <v>0</v>
      </c>
      <c r="X836">
        <v>0</v>
      </c>
      <c r="Y836">
        <v>0</v>
      </c>
      <c r="Z836">
        <v>427.414367737524</v>
      </c>
      <c r="AA836">
        <v>0</v>
      </c>
      <c r="AB836">
        <v>0</v>
      </c>
      <c r="AC836">
        <v>600</v>
      </c>
      <c r="AD836">
        <v>0</v>
      </c>
    </row>
    <row r="837" spans="1:30" x14ac:dyDescent="0.25">
      <c r="A837" t="s">
        <v>1491</v>
      </c>
      <c r="B837" t="s">
        <v>45</v>
      </c>
      <c r="C837" t="s">
        <v>1682</v>
      </c>
      <c r="E837" t="s">
        <v>388</v>
      </c>
      <c r="F837" t="s">
        <v>1493</v>
      </c>
      <c r="G837" t="s">
        <v>1500</v>
      </c>
      <c r="H837" t="s">
        <v>1495</v>
      </c>
      <c r="I837" t="s">
        <v>1538</v>
      </c>
      <c r="J837">
        <v>1199</v>
      </c>
      <c r="K837">
        <v>777.6</v>
      </c>
      <c r="L837">
        <v>421.4</v>
      </c>
      <c r="M837">
        <v>0.35145955000000001</v>
      </c>
      <c r="N837">
        <v>20</v>
      </c>
      <c r="O837">
        <v>0</v>
      </c>
      <c r="P837">
        <v>0.32314444069106191</v>
      </c>
      <c r="Q837">
        <v>1035.883552</v>
      </c>
      <c r="R837" t="s">
        <v>1502</v>
      </c>
      <c r="T837" t="s">
        <v>1503</v>
      </c>
      <c r="U837">
        <v>0</v>
      </c>
      <c r="V837">
        <v>1035.8835515901501</v>
      </c>
      <c r="W837">
        <v>0</v>
      </c>
      <c r="X837">
        <v>0</v>
      </c>
      <c r="Y837">
        <v>0</v>
      </c>
      <c r="Z837">
        <v>310.76506547704503</v>
      </c>
      <c r="AA837">
        <v>0</v>
      </c>
      <c r="AB837">
        <v>0</v>
      </c>
      <c r="AC837">
        <v>600</v>
      </c>
      <c r="AD837">
        <v>310.76506547704503</v>
      </c>
    </row>
    <row r="838" spans="1:30" x14ac:dyDescent="0.25">
      <c r="A838" t="s">
        <v>1491</v>
      </c>
      <c r="B838" t="s">
        <v>45</v>
      </c>
      <c r="C838" t="s">
        <v>1682</v>
      </c>
      <c r="D838" t="s">
        <v>1683</v>
      </c>
      <c r="E838" t="s">
        <v>388</v>
      </c>
      <c r="F838" t="s">
        <v>1499</v>
      </c>
      <c r="G838" t="s">
        <v>1500</v>
      </c>
      <c r="H838" t="s">
        <v>1495</v>
      </c>
      <c r="I838" t="s">
        <v>1538</v>
      </c>
      <c r="J838">
        <v>1199</v>
      </c>
      <c r="K838">
        <v>777.6</v>
      </c>
      <c r="L838">
        <v>421.4</v>
      </c>
      <c r="M838">
        <v>0.35145955000000001</v>
      </c>
      <c r="N838">
        <v>20</v>
      </c>
      <c r="O838">
        <v>0</v>
      </c>
      <c r="P838">
        <v>0.32314444069106191</v>
      </c>
      <c r="Q838">
        <v>1035.883552</v>
      </c>
      <c r="R838" t="s">
        <v>1502</v>
      </c>
      <c r="T838" t="s">
        <v>1503</v>
      </c>
      <c r="U838">
        <v>0</v>
      </c>
      <c r="V838">
        <v>1035.8835515901501</v>
      </c>
      <c r="W838">
        <v>0</v>
      </c>
      <c r="X838">
        <v>0</v>
      </c>
      <c r="Y838">
        <v>0</v>
      </c>
      <c r="Z838">
        <v>310.76506547704503</v>
      </c>
      <c r="AA838">
        <v>0</v>
      </c>
      <c r="AB838">
        <v>0</v>
      </c>
      <c r="AC838">
        <v>600</v>
      </c>
      <c r="AD838">
        <v>0</v>
      </c>
    </row>
    <row r="839" spans="1:30" x14ac:dyDescent="0.25">
      <c r="A839" t="s">
        <v>1491</v>
      </c>
      <c r="B839" t="s">
        <v>45</v>
      </c>
      <c r="C839" t="s">
        <v>1682</v>
      </c>
      <c r="E839" t="s">
        <v>388</v>
      </c>
      <c r="F839" t="s">
        <v>1493</v>
      </c>
      <c r="G839" t="s">
        <v>1501</v>
      </c>
      <c r="H839" t="s">
        <v>1495</v>
      </c>
      <c r="I839" t="s">
        <v>1538</v>
      </c>
      <c r="J839">
        <v>3212</v>
      </c>
      <c r="K839">
        <v>2107.8000000000002</v>
      </c>
      <c r="L839">
        <v>1104.2</v>
      </c>
      <c r="M839">
        <v>0.34377334999999998</v>
      </c>
      <c r="N839">
        <v>20</v>
      </c>
      <c r="O839">
        <v>0</v>
      </c>
      <c r="P839">
        <v>0.84673965688436303</v>
      </c>
      <c r="Q839">
        <v>2407.7303419999998</v>
      </c>
      <c r="R839" t="s">
        <v>1502</v>
      </c>
      <c r="T839" t="s">
        <v>1503</v>
      </c>
      <c r="U839">
        <v>0</v>
      </c>
      <c r="V839">
        <v>2407.73034166241</v>
      </c>
      <c r="W839">
        <v>0</v>
      </c>
      <c r="X839">
        <v>0</v>
      </c>
      <c r="Y839">
        <v>0</v>
      </c>
      <c r="Z839">
        <v>722.31910249872294</v>
      </c>
      <c r="AA839">
        <v>0</v>
      </c>
      <c r="AB839">
        <v>0</v>
      </c>
      <c r="AC839">
        <v>600</v>
      </c>
      <c r="AD839">
        <v>600</v>
      </c>
    </row>
    <row r="840" spans="1:30" x14ac:dyDescent="0.25">
      <c r="A840" t="s">
        <v>1491</v>
      </c>
      <c r="B840" t="s">
        <v>45</v>
      </c>
      <c r="C840" t="s">
        <v>1682</v>
      </c>
      <c r="D840" t="s">
        <v>1683</v>
      </c>
      <c r="E840" t="s">
        <v>388</v>
      </c>
      <c r="F840" t="s">
        <v>1499</v>
      </c>
      <c r="G840" t="s">
        <v>1501</v>
      </c>
      <c r="H840" t="s">
        <v>1495</v>
      </c>
      <c r="I840" t="s">
        <v>1538</v>
      </c>
      <c r="J840">
        <v>3212</v>
      </c>
      <c r="K840">
        <v>2107.8000000000002</v>
      </c>
      <c r="L840">
        <v>1104.2</v>
      </c>
      <c r="M840">
        <v>0.34377334999999998</v>
      </c>
      <c r="N840">
        <v>20</v>
      </c>
      <c r="O840">
        <v>0</v>
      </c>
      <c r="P840">
        <v>0.84673965688436303</v>
      </c>
      <c r="Q840">
        <v>2407.7303419999998</v>
      </c>
      <c r="R840" t="s">
        <v>1502</v>
      </c>
      <c r="T840" t="s">
        <v>1503</v>
      </c>
      <c r="U840">
        <v>0</v>
      </c>
      <c r="V840">
        <v>2407.73034166241</v>
      </c>
      <c r="W840">
        <v>0</v>
      </c>
      <c r="X840">
        <v>0</v>
      </c>
      <c r="Y840">
        <v>0</v>
      </c>
      <c r="Z840">
        <v>722.31910249872294</v>
      </c>
      <c r="AA840">
        <v>0</v>
      </c>
      <c r="AB840">
        <v>0</v>
      </c>
      <c r="AC840">
        <v>600</v>
      </c>
      <c r="AD840">
        <v>0</v>
      </c>
    </row>
    <row r="841" spans="1:30" x14ac:dyDescent="0.25">
      <c r="A841" t="s">
        <v>1507</v>
      </c>
      <c r="B841" t="s">
        <v>340</v>
      </c>
      <c r="C841" t="s">
        <v>1684</v>
      </c>
      <c r="D841" t="s">
        <v>1685</v>
      </c>
      <c r="E841" t="s">
        <v>388</v>
      </c>
      <c r="F841" t="s">
        <v>1510</v>
      </c>
      <c r="G841" t="s">
        <v>1494</v>
      </c>
      <c r="H841" t="s">
        <v>1495</v>
      </c>
      <c r="I841" t="s">
        <v>1505</v>
      </c>
      <c r="J841">
        <v>1043.7</v>
      </c>
      <c r="K841">
        <v>845.4</v>
      </c>
      <c r="L841">
        <v>198.3</v>
      </c>
      <c r="M841">
        <v>0.18999712599999999</v>
      </c>
      <c r="N841">
        <v>15</v>
      </c>
      <c r="O841">
        <v>6.6000000000000003E-2</v>
      </c>
      <c r="P841">
        <v>2.1999999999999999E-2</v>
      </c>
      <c r="Q841">
        <v>3669.01</v>
      </c>
      <c r="R841" t="s">
        <v>837</v>
      </c>
      <c r="S841" t="s">
        <v>1792</v>
      </c>
      <c r="U841">
        <v>229.99</v>
      </c>
      <c r="V841">
        <v>3899</v>
      </c>
      <c r="W841">
        <v>1300</v>
      </c>
      <c r="X841">
        <v>1300</v>
      </c>
      <c r="Y841">
        <v>0</v>
      </c>
      <c r="Z841">
        <v>0</v>
      </c>
      <c r="AA841">
        <v>0</v>
      </c>
      <c r="AB841">
        <v>0</v>
      </c>
      <c r="AC841">
        <v>0</v>
      </c>
      <c r="AD841">
        <v>0</v>
      </c>
    </row>
    <row r="842" spans="1:30" x14ac:dyDescent="0.25">
      <c r="A842" t="s">
        <v>1507</v>
      </c>
      <c r="B842" t="s">
        <v>340</v>
      </c>
      <c r="C842" t="s">
        <v>1684</v>
      </c>
      <c r="D842" t="s">
        <v>1685</v>
      </c>
      <c r="E842" t="s">
        <v>388</v>
      </c>
      <c r="F842" t="s">
        <v>1499</v>
      </c>
      <c r="G842" t="s">
        <v>1494</v>
      </c>
      <c r="H842" t="s">
        <v>1495</v>
      </c>
      <c r="I842" t="s">
        <v>1505</v>
      </c>
      <c r="J842">
        <v>1043.7</v>
      </c>
      <c r="K842">
        <v>845.4</v>
      </c>
      <c r="L842">
        <v>198.3</v>
      </c>
      <c r="M842">
        <v>0.18999712599999999</v>
      </c>
      <c r="N842">
        <v>15</v>
      </c>
      <c r="O842">
        <v>6.6000000000000003E-2</v>
      </c>
      <c r="P842">
        <v>2.1999999999999999E-2</v>
      </c>
      <c r="Q842">
        <v>3669.01</v>
      </c>
      <c r="R842" t="s">
        <v>837</v>
      </c>
      <c r="S842" t="s">
        <v>1792</v>
      </c>
      <c r="U842">
        <v>229.99</v>
      </c>
      <c r="V842">
        <v>3899</v>
      </c>
      <c r="W842">
        <v>1300</v>
      </c>
      <c r="X842">
        <v>1300</v>
      </c>
      <c r="Y842">
        <v>0</v>
      </c>
      <c r="Z842">
        <v>0</v>
      </c>
      <c r="AA842">
        <v>0</v>
      </c>
      <c r="AB842">
        <v>0</v>
      </c>
      <c r="AC842">
        <v>0</v>
      </c>
      <c r="AD842">
        <v>0</v>
      </c>
    </row>
    <row r="843" spans="1:30" x14ac:dyDescent="0.25">
      <c r="A843" t="s">
        <v>1507</v>
      </c>
      <c r="B843" t="s">
        <v>340</v>
      </c>
      <c r="C843" t="s">
        <v>1684</v>
      </c>
      <c r="D843" t="s">
        <v>1685</v>
      </c>
      <c r="E843" t="s">
        <v>388</v>
      </c>
      <c r="F843" t="s">
        <v>1510</v>
      </c>
      <c r="G843" t="s">
        <v>1500</v>
      </c>
      <c r="H843" t="s">
        <v>1495</v>
      </c>
      <c r="I843" t="s">
        <v>1505</v>
      </c>
      <c r="J843">
        <v>1043.7</v>
      </c>
      <c r="K843">
        <v>845.4</v>
      </c>
      <c r="L843">
        <v>198.3</v>
      </c>
      <c r="M843">
        <v>0.18999712599999999</v>
      </c>
      <c r="N843">
        <v>15</v>
      </c>
      <c r="O843">
        <v>6.7000000000000004E-2</v>
      </c>
      <c r="P843">
        <v>2.1000000000000001E-2</v>
      </c>
      <c r="Q843">
        <v>3669.01</v>
      </c>
      <c r="R843" t="s">
        <v>837</v>
      </c>
      <c r="S843" t="s">
        <v>1792</v>
      </c>
      <c r="U843">
        <v>229.99</v>
      </c>
      <c r="V843">
        <v>3899</v>
      </c>
      <c r="W843">
        <v>1300</v>
      </c>
      <c r="X843">
        <v>1300</v>
      </c>
      <c r="Y843">
        <v>0</v>
      </c>
      <c r="Z843">
        <v>0</v>
      </c>
      <c r="AA843">
        <v>0</v>
      </c>
      <c r="AB843">
        <v>0</v>
      </c>
      <c r="AC843">
        <v>0</v>
      </c>
      <c r="AD843">
        <v>0</v>
      </c>
    </row>
    <row r="844" spans="1:30" x14ac:dyDescent="0.25">
      <c r="A844" t="s">
        <v>1507</v>
      </c>
      <c r="B844" t="s">
        <v>340</v>
      </c>
      <c r="C844" t="s">
        <v>1684</v>
      </c>
      <c r="D844" t="s">
        <v>1685</v>
      </c>
      <c r="E844" t="s">
        <v>388</v>
      </c>
      <c r="F844" t="s">
        <v>1499</v>
      </c>
      <c r="G844" t="s">
        <v>1500</v>
      </c>
      <c r="H844" t="s">
        <v>1495</v>
      </c>
      <c r="I844" t="s">
        <v>1505</v>
      </c>
      <c r="J844">
        <v>1043.7</v>
      </c>
      <c r="K844">
        <v>845.4</v>
      </c>
      <c r="L844">
        <v>198.3</v>
      </c>
      <c r="M844">
        <v>0.18999712599999999</v>
      </c>
      <c r="N844">
        <v>15</v>
      </c>
      <c r="O844">
        <v>6.7000000000000004E-2</v>
      </c>
      <c r="P844">
        <v>2.1000000000000001E-2</v>
      </c>
      <c r="Q844">
        <v>3669.01</v>
      </c>
      <c r="R844" t="s">
        <v>837</v>
      </c>
      <c r="S844" t="s">
        <v>1792</v>
      </c>
      <c r="U844">
        <v>229.99</v>
      </c>
      <c r="V844">
        <v>3899</v>
      </c>
      <c r="W844">
        <v>1300</v>
      </c>
      <c r="X844">
        <v>1300</v>
      </c>
      <c r="Y844">
        <v>0</v>
      </c>
      <c r="Z844">
        <v>0</v>
      </c>
      <c r="AA844">
        <v>0</v>
      </c>
      <c r="AB844">
        <v>0</v>
      </c>
      <c r="AC844">
        <v>0</v>
      </c>
      <c r="AD844">
        <v>0</v>
      </c>
    </row>
    <row r="845" spans="1:30" x14ac:dyDescent="0.25">
      <c r="A845" t="s">
        <v>1507</v>
      </c>
      <c r="B845" t="s">
        <v>340</v>
      </c>
      <c r="C845" t="s">
        <v>1684</v>
      </c>
      <c r="D845" t="s">
        <v>1685</v>
      </c>
      <c r="E845" t="s">
        <v>388</v>
      </c>
      <c r="F845" t="s">
        <v>1510</v>
      </c>
      <c r="G845" t="s">
        <v>1501</v>
      </c>
      <c r="H845" t="s">
        <v>1495</v>
      </c>
      <c r="I845" t="s">
        <v>1505</v>
      </c>
      <c r="J845">
        <v>1043.7</v>
      </c>
      <c r="K845">
        <v>845.4</v>
      </c>
      <c r="L845">
        <v>198.3</v>
      </c>
      <c r="M845">
        <v>0.18999712599999999</v>
      </c>
      <c r="N845">
        <v>15</v>
      </c>
      <c r="O845">
        <v>1.9E-2</v>
      </c>
      <c r="P845">
        <v>2.1999999999999999E-2</v>
      </c>
      <c r="Q845">
        <v>3669.01</v>
      </c>
      <c r="R845" t="s">
        <v>837</v>
      </c>
      <c r="S845" t="s">
        <v>1792</v>
      </c>
      <c r="U845">
        <v>229.99</v>
      </c>
      <c r="V845">
        <v>3899</v>
      </c>
      <c r="W845">
        <v>1300</v>
      </c>
      <c r="X845">
        <v>1300</v>
      </c>
      <c r="Y845">
        <v>0</v>
      </c>
      <c r="Z845">
        <v>0</v>
      </c>
      <c r="AA845">
        <v>0</v>
      </c>
      <c r="AB845">
        <v>0</v>
      </c>
      <c r="AC845">
        <v>0</v>
      </c>
      <c r="AD845">
        <v>0</v>
      </c>
    </row>
    <row r="846" spans="1:30" x14ac:dyDescent="0.25">
      <c r="A846" t="s">
        <v>1507</v>
      </c>
      <c r="B846" t="s">
        <v>340</v>
      </c>
      <c r="C846" t="s">
        <v>1684</v>
      </c>
      <c r="D846" t="s">
        <v>1685</v>
      </c>
      <c r="E846" t="s">
        <v>388</v>
      </c>
      <c r="F846" t="s">
        <v>1499</v>
      </c>
      <c r="G846" t="s">
        <v>1501</v>
      </c>
      <c r="H846" t="s">
        <v>1495</v>
      </c>
      <c r="I846" t="s">
        <v>1505</v>
      </c>
      <c r="J846">
        <v>1043.7</v>
      </c>
      <c r="K846">
        <v>845.4</v>
      </c>
      <c r="L846">
        <v>198.3</v>
      </c>
      <c r="M846">
        <v>0.18999712599999999</v>
      </c>
      <c r="N846">
        <v>15</v>
      </c>
      <c r="O846">
        <v>1.9E-2</v>
      </c>
      <c r="P846">
        <v>2.1999999999999999E-2</v>
      </c>
      <c r="Q846">
        <v>3669.01</v>
      </c>
      <c r="R846" t="s">
        <v>837</v>
      </c>
      <c r="S846" t="s">
        <v>1792</v>
      </c>
      <c r="U846">
        <v>229.99</v>
      </c>
      <c r="V846">
        <v>3899</v>
      </c>
      <c r="W846">
        <v>1300</v>
      </c>
      <c r="X846">
        <v>1300</v>
      </c>
      <c r="Y846">
        <v>0</v>
      </c>
      <c r="Z846">
        <v>0</v>
      </c>
      <c r="AA846">
        <v>0</v>
      </c>
      <c r="AB846">
        <v>0</v>
      </c>
      <c r="AC846">
        <v>0</v>
      </c>
      <c r="AD846">
        <v>0</v>
      </c>
    </row>
    <row r="847" spans="1:30" x14ac:dyDescent="0.25">
      <c r="A847" t="s">
        <v>1491</v>
      </c>
      <c r="B847" t="s">
        <v>367</v>
      </c>
      <c r="C847" t="s">
        <v>1686</v>
      </c>
      <c r="E847" t="s">
        <v>388</v>
      </c>
      <c r="F847" t="s">
        <v>1493</v>
      </c>
      <c r="G847" t="s">
        <v>1494</v>
      </c>
      <c r="H847" t="s">
        <v>1495</v>
      </c>
      <c r="I847" t="s">
        <v>1496</v>
      </c>
      <c r="J847">
        <v>4122.96</v>
      </c>
      <c r="K847">
        <v>4109.67</v>
      </c>
      <c r="L847">
        <v>13.29</v>
      </c>
      <c r="M847">
        <v>3.2234120000000002E-3</v>
      </c>
      <c r="N847">
        <v>10</v>
      </c>
      <c r="O847">
        <v>6.0000000000000001E-3</v>
      </c>
      <c r="P847">
        <v>0</v>
      </c>
      <c r="Q847">
        <v>7.6187005079999999</v>
      </c>
      <c r="R847" t="s">
        <v>809</v>
      </c>
      <c r="T847" t="s">
        <v>1497</v>
      </c>
      <c r="U847">
        <v>0</v>
      </c>
      <c r="V847">
        <v>7.6187005076142</v>
      </c>
      <c r="W847">
        <v>0</v>
      </c>
      <c r="X847">
        <v>0</v>
      </c>
      <c r="Y847">
        <v>0</v>
      </c>
      <c r="Z847">
        <v>0</v>
      </c>
      <c r="AA847">
        <v>0</v>
      </c>
      <c r="AB847">
        <v>0</v>
      </c>
      <c r="AC847">
        <v>0</v>
      </c>
      <c r="AD847">
        <v>0</v>
      </c>
    </row>
    <row r="848" spans="1:30" x14ac:dyDescent="0.25">
      <c r="A848" t="s">
        <v>1491</v>
      </c>
      <c r="B848" t="s">
        <v>367</v>
      </c>
      <c r="C848" t="s">
        <v>1686</v>
      </c>
      <c r="E848" t="s">
        <v>388</v>
      </c>
      <c r="F848" t="s">
        <v>1499</v>
      </c>
      <c r="G848" t="s">
        <v>1494</v>
      </c>
      <c r="H848" t="s">
        <v>1495</v>
      </c>
      <c r="I848" t="s">
        <v>1496</v>
      </c>
      <c r="J848">
        <v>4122.96</v>
      </c>
      <c r="K848">
        <v>4109.67</v>
      </c>
      <c r="L848">
        <v>13.29</v>
      </c>
      <c r="M848">
        <v>3.2234120000000002E-3</v>
      </c>
      <c r="N848">
        <v>10</v>
      </c>
      <c r="O848">
        <v>6.0000000000000001E-3</v>
      </c>
      <c r="P848">
        <v>0</v>
      </c>
      <c r="Q848">
        <v>7.6187005079999999</v>
      </c>
      <c r="R848" t="s">
        <v>809</v>
      </c>
      <c r="T848" t="s">
        <v>1497</v>
      </c>
      <c r="U848">
        <v>0</v>
      </c>
      <c r="V848">
        <v>7.6187005076142</v>
      </c>
      <c r="W848">
        <v>0</v>
      </c>
      <c r="X848">
        <v>0</v>
      </c>
      <c r="Y848">
        <v>0</v>
      </c>
      <c r="Z848">
        <v>0</v>
      </c>
      <c r="AA848">
        <v>0</v>
      </c>
      <c r="AB848">
        <v>0</v>
      </c>
      <c r="AC848">
        <v>0</v>
      </c>
      <c r="AD848">
        <v>0</v>
      </c>
    </row>
    <row r="849" spans="1:30" x14ac:dyDescent="0.25">
      <c r="A849" t="s">
        <v>1491</v>
      </c>
      <c r="B849" t="s">
        <v>367</v>
      </c>
      <c r="C849" t="s">
        <v>1686</v>
      </c>
      <c r="E849" t="s">
        <v>388</v>
      </c>
      <c r="F849" t="s">
        <v>1493</v>
      </c>
      <c r="G849" t="s">
        <v>1500</v>
      </c>
      <c r="H849" t="s">
        <v>1495</v>
      </c>
      <c r="I849" t="s">
        <v>1496</v>
      </c>
      <c r="J849">
        <v>2543.3200000000002</v>
      </c>
      <c r="K849">
        <v>2530.0300000000002</v>
      </c>
      <c r="L849">
        <v>13.29</v>
      </c>
      <c r="M849">
        <v>5.2254529999999997E-3</v>
      </c>
      <c r="N849">
        <v>10</v>
      </c>
      <c r="O849">
        <v>6.0000000000000001E-3</v>
      </c>
      <c r="P849">
        <v>0</v>
      </c>
      <c r="Q849">
        <v>7.6187005079999999</v>
      </c>
      <c r="R849" t="s">
        <v>809</v>
      </c>
      <c r="T849" t="s">
        <v>1497</v>
      </c>
      <c r="U849">
        <v>0</v>
      </c>
      <c r="V849">
        <v>7.6187005076141903</v>
      </c>
      <c r="W849">
        <v>0</v>
      </c>
      <c r="X849">
        <v>0</v>
      </c>
      <c r="Y849">
        <v>0</v>
      </c>
      <c r="Z849">
        <v>0</v>
      </c>
      <c r="AA849">
        <v>0</v>
      </c>
      <c r="AB849">
        <v>0</v>
      </c>
      <c r="AC849">
        <v>0</v>
      </c>
      <c r="AD849">
        <v>0</v>
      </c>
    </row>
    <row r="850" spans="1:30" x14ac:dyDescent="0.25">
      <c r="A850" t="s">
        <v>1491</v>
      </c>
      <c r="B850" t="s">
        <v>367</v>
      </c>
      <c r="C850" t="s">
        <v>1686</v>
      </c>
      <c r="E850" t="s">
        <v>388</v>
      </c>
      <c r="F850" t="s">
        <v>1499</v>
      </c>
      <c r="G850" t="s">
        <v>1500</v>
      </c>
      <c r="H850" t="s">
        <v>1495</v>
      </c>
      <c r="I850" t="s">
        <v>1496</v>
      </c>
      <c r="J850">
        <v>2543.3200000000002</v>
      </c>
      <c r="K850">
        <v>2530.0300000000002</v>
      </c>
      <c r="L850">
        <v>13.29</v>
      </c>
      <c r="M850">
        <v>5.2254529999999997E-3</v>
      </c>
      <c r="N850">
        <v>10</v>
      </c>
      <c r="O850">
        <v>6.0000000000000001E-3</v>
      </c>
      <c r="P850">
        <v>0</v>
      </c>
      <c r="Q850">
        <v>7.6187005079999999</v>
      </c>
      <c r="R850" t="s">
        <v>809</v>
      </c>
      <c r="T850" t="s">
        <v>1497</v>
      </c>
      <c r="U850">
        <v>0</v>
      </c>
      <c r="V850">
        <v>7.6187005076141903</v>
      </c>
      <c r="W850">
        <v>0</v>
      </c>
      <c r="X850">
        <v>0</v>
      </c>
      <c r="Y850">
        <v>0</v>
      </c>
      <c r="Z850">
        <v>0</v>
      </c>
      <c r="AA850">
        <v>0</v>
      </c>
      <c r="AB850">
        <v>0</v>
      </c>
      <c r="AC850">
        <v>0</v>
      </c>
      <c r="AD850">
        <v>0</v>
      </c>
    </row>
    <row r="851" spans="1:30" x14ac:dyDescent="0.25">
      <c r="A851" t="s">
        <v>1491</v>
      </c>
      <c r="B851" t="s">
        <v>367</v>
      </c>
      <c r="C851" t="s">
        <v>1686</v>
      </c>
      <c r="E851" t="s">
        <v>388</v>
      </c>
      <c r="F851" t="s">
        <v>1493</v>
      </c>
      <c r="G851" t="s">
        <v>1501</v>
      </c>
      <c r="H851" t="s">
        <v>1495</v>
      </c>
      <c r="I851" t="s">
        <v>1496</v>
      </c>
      <c r="J851">
        <v>6178.82</v>
      </c>
      <c r="K851">
        <v>6165.53</v>
      </c>
      <c r="L851">
        <v>13.29</v>
      </c>
      <c r="M851">
        <v>2.1508959999999998E-3</v>
      </c>
      <c r="N851">
        <v>10</v>
      </c>
      <c r="O851">
        <v>6.0000000000000001E-3</v>
      </c>
      <c r="P851">
        <v>0</v>
      </c>
      <c r="Q851">
        <v>7.6187005079999999</v>
      </c>
      <c r="R851" t="s">
        <v>809</v>
      </c>
      <c r="T851" t="s">
        <v>1497</v>
      </c>
      <c r="U851">
        <v>0</v>
      </c>
      <c r="V851">
        <v>7.6187005076141396</v>
      </c>
      <c r="W851">
        <v>0</v>
      </c>
      <c r="X851">
        <v>0</v>
      </c>
      <c r="Y851">
        <v>0</v>
      </c>
      <c r="Z851">
        <v>0</v>
      </c>
      <c r="AA851">
        <v>0</v>
      </c>
      <c r="AB851">
        <v>0</v>
      </c>
      <c r="AC851">
        <v>0</v>
      </c>
      <c r="AD851">
        <v>0</v>
      </c>
    </row>
    <row r="852" spans="1:30" x14ac:dyDescent="0.25">
      <c r="A852" t="s">
        <v>1491</v>
      </c>
      <c r="B852" t="s">
        <v>367</v>
      </c>
      <c r="C852" t="s">
        <v>1686</v>
      </c>
      <c r="E852" t="s">
        <v>388</v>
      </c>
      <c r="F852" t="s">
        <v>1499</v>
      </c>
      <c r="G852" t="s">
        <v>1501</v>
      </c>
      <c r="H852" t="s">
        <v>1495</v>
      </c>
      <c r="I852" t="s">
        <v>1496</v>
      </c>
      <c r="J852">
        <v>6178.82</v>
      </c>
      <c r="K852">
        <v>6165.53</v>
      </c>
      <c r="L852">
        <v>13.29</v>
      </c>
      <c r="M852">
        <v>2.1508959999999998E-3</v>
      </c>
      <c r="N852">
        <v>10</v>
      </c>
      <c r="O852">
        <v>6.0000000000000001E-3</v>
      </c>
      <c r="P852">
        <v>0</v>
      </c>
      <c r="Q852">
        <v>7.6187005079999999</v>
      </c>
      <c r="R852" t="s">
        <v>809</v>
      </c>
      <c r="T852" t="s">
        <v>1497</v>
      </c>
      <c r="U852">
        <v>0</v>
      </c>
      <c r="V852">
        <v>7.6187005076141396</v>
      </c>
      <c r="W852">
        <v>0</v>
      </c>
      <c r="X852">
        <v>0</v>
      </c>
      <c r="Y852">
        <v>0</v>
      </c>
      <c r="Z852">
        <v>0</v>
      </c>
      <c r="AA852">
        <v>0</v>
      </c>
      <c r="AB852">
        <v>0</v>
      </c>
      <c r="AC852">
        <v>0</v>
      </c>
      <c r="AD852">
        <v>0</v>
      </c>
    </row>
    <row r="853" spans="1:30" x14ac:dyDescent="0.25">
      <c r="A853" t="s">
        <v>1491</v>
      </c>
      <c r="B853" t="s">
        <v>367</v>
      </c>
      <c r="C853" t="s">
        <v>1686</v>
      </c>
      <c r="E853" t="s">
        <v>388</v>
      </c>
      <c r="F853" t="s">
        <v>1493</v>
      </c>
      <c r="G853" t="s">
        <v>1494</v>
      </c>
      <c r="H853" t="s">
        <v>1495</v>
      </c>
      <c r="I853" t="s">
        <v>1496</v>
      </c>
      <c r="J853">
        <v>1709.52</v>
      </c>
      <c r="K853">
        <v>1693.26</v>
      </c>
      <c r="L853">
        <v>16.260000000000002</v>
      </c>
      <c r="M853">
        <v>9.5114420000000002E-3</v>
      </c>
      <c r="N853">
        <v>10</v>
      </c>
      <c r="O853">
        <v>0</v>
      </c>
      <c r="P853">
        <v>2.8000000000000001E-2</v>
      </c>
      <c r="Q853">
        <v>9.3212994919999996</v>
      </c>
      <c r="R853" t="s">
        <v>1502</v>
      </c>
      <c r="T853" t="s">
        <v>1503</v>
      </c>
      <c r="U853">
        <v>0</v>
      </c>
      <c r="V853">
        <v>9.3212994923857906</v>
      </c>
      <c r="W853">
        <v>0</v>
      </c>
      <c r="X853">
        <v>0</v>
      </c>
      <c r="Y853">
        <v>0</v>
      </c>
      <c r="Z853">
        <v>0</v>
      </c>
      <c r="AA853">
        <v>0</v>
      </c>
      <c r="AB853">
        <v>0</v>
      </c>
      <c r="AC853">
        <v>0</v>
      </c>
      <c r="AD853">
        <v>0</v>
      </c>
    </row>
    <row r="854" spans="1:30" x14ac:dyDescent="0.25">
      <c r="A854" t="s">
        <v>1491</v>
      </c>
      <c r="B854" t="s">
        <v>367</v>
      </c>
      <c r="C854" t="s">
        <v>1686</v>
      </c>
      <c r="E854" t="s">
        <v>388</v>
      </c>
      <c r="F854" t="s">
        <v>1499</v>
      </c>
      <c r="G854" t="s">
        <v>1494</v>
      </c>
      <c r="H854" t="s">
        <v>1495</v>
      </c>
      <c r="I854" t="s">
        <v>1496</v>
      </c>
      <c r="J854">
        <v>1709.52</v>
      </c>
      <c r="K854">
        <v>1693.26</v>
      </c>
      <c r="L854">
        <v>16.260000000000002</v>
      </c>
      <c r="M854">
        <v>9.5114420000000002E-3</v>
      </c>
      <c r="N854">
        <v>10</v>
      </c>
      <c r="O854">
        <v>0</v>
      </c>
      <c r="P854">
        <v>2.8000000000000001E-2</v>
      </c>
      <c r="Q854">
        <v>9.3212994919999996</v>
      </c>
      <c r="R854" t="s">
        <v>1502</v>
      </c>
      <c r="T854" t="s">
        <v>1503</v>
      </c>
      <c r="U854">
        <v>0</v>
      </c>
      <c r="V854">
        <v>9.3212994923857906</v>
      </c>
      <c r="W854">
        <v>0</v>
      </c>
      <c r="X854">
        <v>0</v>
      </c>
      <c r="Y854">
        <v>0</v>
      </c>
      <c r="Z854">
        <v>0</v>
      </c>
      <c r="AA854">
        <v>0</v>
      </c>
      <c r="AB854">
        <v>0</v>
      </c>
      <c r="AC854">
        <v>0</v>
      </c>
      <c r="AD854">
        <v>0</v>
      </c>
    </row>
    <row r="855" spans="1:30" x14ac:dyDescent="0.25">
      <c r="A855" t="s">
        <v>1491</v>
      </c>
      <c r="B855" t="s">
        <v>367</v>
      </c>
      <c r="C855" t="s">
        <v>1686</v>
      </c>
      <c r="E855" t="s">
        <v>388</v>
      </c>
      <c r="F855" t="s">
        <v>1493</v>
      </c>
      <c r="G855" t="s">
        <v>1500</v>
      </c>
      <c r="H855" t="s">
        <v>1495</v>
      </c>
      <c r="I855" t="s">
        <v>1496</v>
      </c>
      <c r="J855">
        <v>218.27</v>
      </c>
      <c r="K855">
        <v>202.01</v>
      </c>
      <c r="L855">
        <v>16.260000000000002</v>
      </c>
      <c r="M855">
        <v>7.4494891999999993E-2</v>
      </c>
      <c r="N855">
        <v>10</v>
      </c>
      <c r="O855">
        <v>0</v>
      </c>
      <c r="P855">
        <v>2.8000000000000001E-2</v>
      </c>
      <c r="Q855">
        <v>9.3212994919999996</v>
      </c>
      <c r="R855" t="s">
        <v>1502</v>
      </c>
      <c r="T855" t="s">
        <v>1503</v>
      </c>
      <c r="U855">
        <v>0</v>
      </c>
      <c r="V855">
        <v>9.3212994923857995</v>
      </c>
      <c r="W855">
        <v>0</v>
      </c>
      <c r="X855">
        <v>0</v>
      </c>
      <c r="Y855">
        <v>0</v>
      </c>
      <c r="Z855">
        <v>0</v>
      </c>
      <c r="AA855">
        <v>0</v>
      </c>
      <c r="AB855">
        <v>0</v>
      </c>
      <c r="AC855">
        <v>0</v>
      </c>
      <c r="AD855">
        <v>0</v>
      </c>
    </row>
    <row r="856" spans="1:30" x14ac:dyDescent="0.25">
      <c r="A856" t="s">
        <v>1491</v>
      </c>
      <c r="B856" t="s">
        <v>367</v>
      </c>
      <c r="C856" t="s">
        <v>1686</v>
      </c>
      <c r="E856" t="s">
        <v>388</v>
      </c>
      <c r="F856" t="s">
        <v>1499</v>
      </c>
      <c r="G856" t="s">
        <v>1500</v>
      </c>
      <c r="H856" t="s">
        <v>1495</v>
      </c>
      <c r="I856" t="s">
        <v>1496</v>
      </c>
      <c r="J856">
        <v>218.27</v>
      </c>
      <c r="K856">
        <v>202.01</v>
      </c>
      <c r="L856">
        <v>16.260000000000002</v>
      </c>
      <c r="M856">
        <v>7.4494891999999993E-2</v>
      </c>
      <c r="N856">
        <v>10</v>
      </c>
      <c r="O856">
        <v>0</v>
      </c>
      <c r="P856">
        <v>2.8000000000000001E-2</v>
      </c>
      <c r="Q856">
        <v>9.3212994919999996</v>
      </c>
      <c r="R856" t="s">
        <v>1502</v>
      </c>
      <c r="T856" t="s">
        <v>1503</v>
      </c>
      <c r="U856">
        <v>0</v>
      </c>
      <c r="V856">
        <v>9.3212994923857995</v>
      </c>
      <c r="W856">
        <v>0</v>
      </c>
      <c r="X856">
        <v>0</v>
      </c>
      <c r="Y856">
        <v>0</v>
      </c>
      <c r="Z856">
        <v>0</v>
      </c>
      <c r="AA856">
        <v>0</v>
      </c>
      <c r="AB856">
        <v>0</v>
      </c>
      <c r="AC856">
        <v>0</v>
      </c>
      <c r="AD856">
        <v>0</v>
      </c>
    </row>
    <row r="857" spans="1:30" x14ac:dyDescent="0.25">
      <c r="A857" t="s">
        <v>1491</v>
      </c>
      <c r="B857" t="s">
        <v>367</v>
      </c>
      <c r="C857" t="s">
        <v>1686</v>
      </c>
      <c r="E857" t="s">
        <v>388</v>
      </c>
      <c r="F857" t="s">
        <v>1493</v>
      </c>
      <c r="G857" t="s">
        <v>1501</v>
      </c>
      <c r="H857" t="s">
        <v>1495</v>
      </c>
      <c r="I857" t="s">
        <v>1496</v>
      </c>
      <c r="J857">
        <v>1624.88</v>
      </c>
      <c r="K857">
        <v>1608.62</v>
      </c>
      <c r="L857">
        <v>16.260000000000002</v>
      </c>
      <c r="M857">
        <v>1.0006892999999999E-2</v>
      </c>
      <c r="N857">
        <v>10</v>
      </c>
      <c r="O857">
        <v>0</v>
      </c>
      <c r="P857">
        <v>2.8000000000000001E-2</v>
      </c>
      <c r="Q857">
        <v>9.3212994919999996</v>
      </c>
      <c r="R857" t="s">
        <v>1502</v>
      </c>
      <c r="T857" t="s">
        <v>1503</v>
      </c>
      <c r="U857">
        <v>0</v>
      </c>
      <c r="V857">
        <v>9.3212994923858492</v>
      </c>
      <c r="W857">
        <v>0</v>
      </c>
      <c r="X857">
        <v>0</v>
      </c>
      <c r="Y857">
        <v>0</v>
      </c>
      <c r="Z857">
        <v>0</v>
      </c>
      <c r="AA857">
        <v>0</v>
      </c>
      <c r="AB857">
        <v>0</v>
      </c>
      <c r="AC857">
        <v>0</v>
      </c>
      <c r="AD857">
        <v>0</v>
      </c>
    </row>
    <row r="858" spans="1:30" x14ac:dyDescent="0.25">
      <c r="A858" t="s">
        <v>1491</v>
      </c>
      <c r="B858" t="s">
        <v>367</v>
      </c>
      <c r="C858" t="s">
        <v>1686</v>
      </c>
      <c r="E858" t="s">
        <v>388</v>
      </c>
      <c r="F858" t="s">
        <v>1499</v>
      </c>
      <c r="G858" t="s">
        <v>1501</v>
      </c>
      <c r="H858" t="s">
        <v>1495</v>
      </c>
      <c r="I858" t="s">
        <v>1496</v>
      </c>
      <c r="J858">
        <v>1624.88</v>
      </c>
      <c r="K858">
        <v>1608.62</v>
      </c>
      <c r="L858">
        <v>16.260000000000002</v>
      </c>
      <c r="M858">
        <v>1.0006892999999999E-2</v>
      </c>
      <c r="N858">
        <v>10</v>
      </c>
      <c r="O858">
        <v>0</v>
      </c>
      <c r="P858">
        <v>2.8000000000000001E-2</v>
      </c>
      <c r="Q858">
        <v>9.3212994919999996</v>
      </c>
      <c r="R858" t="s">
        <v>1502</v>
      </c>
      <c r="T858" t="s">
        <v>1503</v>
      </c>
      <c r="U858">
        <v>0</v>
      </c>
      <c r="V858">
        <v>9.3212994923858492</v>
      </c>
      <c r="W858">
        <v>0</v>
      </c>
      <c r="X858">
        <v>0</v>
      </c>
      <c r="Y858">
        <v>0</v>
      </c>
      <c r="Z858">
        <v>0</v>
      </c>
      <c r="AA858">
        <v>0</v>
      </c>
      <c r="AB858">
        <v>0</v>
      </c>
      <c r="AC858">
        <v>0</v>
      </c>
      <c r="AD858">
        <v>0</v>
      </c>
    </row>
    <row r="859" spans="1:30" x14ac:dyDescent="0.25">
      <c r="A859" t="s">
        <v>1491</v>
      </c>
      <c r="B859" t="s">
        <v>183</v>
      </c>
      <c r="C859" t="s">
        <v>1687</v>
      </c>
      <c r="E859" t="s">
        <v>388</v>
      </c>
      <c r="F859" t="s">
        <v>1493</v>
      </c>
      <c r="G859" t="s">
        <v>1494</v>
      </c>
      <c r="H859" t="s">
        <v>1495</v>
      </c>
      <c r="I859" t="s">
        <v>1496</v>
      </c>
      <c r="J859">
        <v>0</v>
      </c>
      <c r="K859">
        <v>0</v>
      </c>
      <c r="L859">
        <v>0</v>
      </c>
      <c r="M859">
        <v>0</v>
      </c>
      <c r="N859">
        <v>20</v>
      </c>
      <c r="O859">
        <v>0</v>
      </c>
      <c r="P859">
        <v>0</v>
      </c>
      <c r="Q859">
        <v>0</v>
      </c>
      <c r="R859" t="s">
        <v>809</v>
      </c>
      <c r="T859" t="s">
        <v>1497</v>
      </c>
      <c r="U859">
        <v>0</v>
      </c>
      <c r="V859">
        <v>0</v>
      </c>
      <c r="W859">
        <v>0</v>
      </c>
      <c r="X859">
        <v>0</v>
      </c>
      <c r="Y859">
        <v>0</v>
      </c>
      <c r="Z859">
        <v>0</v>
      </c>
      <c r="AA859">
        <v>0</v>
      </c>
      <c r="AB859">
        <v>0</v>
      </c>
      <c r="AC859">
        <v>600</v>
      </c>
      <c r="AD859">
        <v>0</v>
      </c>
    </row>
    <row r="860" spans="1:30" x14ac:dyDescent="0.25">
      <c r="A860" t="s">
        <v>1491</v>
      </c>
      <c r="B860" t="s">
        <v>183</v>
      </c>
      <c r="C860" t="s">
        <v>1687</v>
      </c>
      <c r="D860" t="s">
        <v>1688</v>
      </c>
      <c r="E860" t="s">
        <v>388</v>
      </c>
      <c r="F860" t="s">
        <v>1499</v>
      </c>
      <c r="G860" t="s">
        <v>1494</v>
      </c>
      <c r="H860" t="s">
        <v>1495</v>
      </c>
      <c r="I860" t="s">
        <v>1496</v>
      </c>
      <c r="J860">
        <v>0</v>
      </c>
      <c r="K860">
        <v>0</v>
      </c>
      <c r="L860">
        <v>0</v>
      </c>
      <c r="M860">
        <v>0</v>
      </c>
      <c r="N860">
        <v>20</v>
      </c>
      <c r="O860">
        <v>0</v>
      </c>
      <c r="P860">
        <v>0</v>
      </c>
      <c r="Q860">
        <v>0</v>
      </c>
      <c r="R860" t="s">
        <v>809</v>
      </c>
      <c r="T860" t="s">
        <v>1497</v>
      </c>
      <c r="U860">
        <v>0</v>
      </c>
      <c r="V860">
        <v>0</v>
      </c>
      <c r="W860">
        <v>0</v>
      </c>
      <c r="X860">
        <v>0</v>
      </c>
      <c r="Y860">
        <v>0</v>
      </c>
      <c r="Z860">
        <v>0</v>
      </c>
      <c r="AA860">
        <v>0</v>
      </c>
      <c r="AB860">
        <v>0</v>
      </c>
      <c r="AC860">
        <v>600</v>
      </c>
      <c r="AD860">
        <v>0</v>
      </c>
    </row>
    <row r="861" spans="1:30" x14ac:dyDescent="0.25">
      <c r="A861" t="s">
        <v>1491</v>
      </c>
      <c r="B861" t="s">
        <v>183</v>
      </c>
      <c r="C861" t="s">
        <v>1687</v>
      </c>
      <c r="E861" t="s">
        <v>388</v>
      </c>
      <c r="F861" t="s">
        <v>1493</v>
      </c>
      <c r="G861" t="s">
        <v>1500</v>
      </c>
      <c r="H861" t="s">
        <v>1495</v>
      </c>
      <c r="I861" t="s">
        <v>1496</v>
      </c>
      <c r="J861">
        <v>0</v>
      </c>
      <c r="K861">
        <v>0</v>
      </c>
      <c r="L861">
        <v>0</v>
      </c>
      <c r="M861">
        <v>0</v>
      </c>
      <c r="N861">
        <v>20</v>
      </c>
      <c r="O861">
        <v>0</v>
      </c>
      <c r="P861">
        <v>0</v>
      </c>
      <c r="Q861">
        <v>0</v>
      </c>
      <c r="R861" t="s">
        <v>809</v>
      </c>
      <c r="T861" t="s">
        <v>1497</v>
      </c>
      <c r="U861">
        <v>0</v>
      </c>
      <c r="V861">
        <v>0</v>
      </c>
      <c r="W861">
        <v>0</v>
      </c>
      <c r="X861">
        <v>0</v>
      </c>
      <c r="Y861">
        <v>0</v>
      </c>
      <c r="Z861">
        <v>0</v>
      </c>
      <c r="AA861">
        <v>0</v>
      </c>
      <c r="AB861">
        <v>0</v>
      </c>
      <c r="AC861">
        <v>600</v>
      </c>
      <c r="AD861">
        <v>0</v>
      </c>
    </row>
    <row r="862" spans="1:30" x14ac:dyDescent="0.25">
      <c r="A862" t="s">
        <v>1491</v>
      </c>
      <c r="B862" t="s">
        <v>183</v>
      </c>
      <c r="C862" t="s">
        <v>1687</v>
      </c>
      <c r="D862" t="s">
        <v>1688</v>
      </c>
      <c r="E862" t="s">
        <v>388</v>
      </c>
      <c r="F862" t="s">
        <v>1499</v>
      </c>
      <c r="G862" t="s">
        <v>1500</v>
      </c>
      <c r="H862" t="s">
        <v>1495</v>
      </c>
      <c r="I862" t="s">
        <v>1496</v>
      </c>
      <c r="J862">
        <v>0</v>
      </c>
      <c r="K862">
        <v>0</v>
      </c>
      <c r="L862">
        <v>0</v>
      </c>
      <c r="M862">
        <v>0</v>
      </c>
      <c r="N862">
        <v>20</v>
      </c>
      <c r="O862">
        <v>0</v>
      </c>
      <c r="P862">
        <v>0</v>
      </c>
      <c r="Q862">
        <v>0</v>
      </c>
      <c r="R862" t="s">
        <v>809</v>
      </c>
      <c r="T862" t="s">
        <v>1497</v>
      </c>
      <c r="U862">
        <v>0</v>
      </c>
      <c r="V862">
        <v>0</v>
      </c>
      <c r="W862">
        <v>0</v>
      </c>
      <c r="X862">
        <v>0</v>
      </c>
      <c r="Y862">
        <v>0</v>
      </c>
      <c r="Z862">
        <v>0</v>
      </c>
      <c r="AA862">
        <v>0</v>
      </c>
      <c r="AB862">
        <v>0</v>
      </c>
      <c r="AC862">
        <v>600</v>
      </c>
      <c r="AD862">
        <v>0</v>
      </c>
    </row>
    <row r="863" spans="1:30" x14ac:dyDescent="0.25">
      <c r="A863" t="s">
        <v>1491</v>
      </c>
      <c r="B863" t="s">
        <v>183</v>
      </c>
      <c r="C863" t="s">
        <v>1687</v>
      </c>
      <c r="E863" t="s">
        <v>388</v>
      </c>
      <c r="F863" t="s">
        <v>1493</v>
      </c>
      <c r="G863" t="s">
        <v>1501</v>
      </c>
      <c r="H863" t="s">
        <v>1495</v>
      </c>
      <c r="I863" t="s">
        <v>1496</v>
      </c>
      <c r="J863">
        <v>0</v>
      </c>
      <c r="K863">
        <v>0</v>
      </c>
      <c r="L863">
        <v>0</v>
      </c>
      <c r="M863">
        <v>0</v>
      </c>
      <c r="N863">
        <v>20</v>
      </c>
      <c r="O863">
        <v>0</v>
      </c>
      <c r="P863">
        <v>0</v>
      </c>
      <c r="Q863">
        <v>0</v>
      </c>
      <c r="R863" t="s">
        <v>809</v>
      </c>
      <c r="T863" t="s">
        <v>1497</v>
      </c>
      <c r="U863">
        <v>0</v>
      </c>
      <c r="V863">
        <v>0</v>
      </c>
      <c r="W863">
        <v>0</v>
      </c>
      <c r="X863">
        <v>0</v>
      </c>
      <c r="Y863">
        <v>0</v>
      </c>
      <c r="Z863">
        <v>0</v>
      </c>
      <c r="AA863">
        <v>0</v>
      </c>
      <c r="AB863">
        <v>0</v>
      </c>
      <c r="AC863">
        <v>600</v>
      </c>
      <c r="AD863">
        <v>0</v>
      </c>
    </row>
    <row r="864" spans="1:30" x14ac:dyDescent="0.25">
      <c r="A864" t="s">
        <v>1491</v>
      </c>
      <c r="B864" t="s">
        <v>183</v>
      </c>
      <c r="C864" t="s">
        <v>1687</v>
      </c>
      <c r="D864" t="s">
        <v>1688</v>
      </c>
      <c r="E864" t="s">
        <v>388</v>
      </c>
      <c r="F864" t="s">
        <v>1499</v>
      </c>
      <c r="G864" t="s">
        <v>1501</v>
      </c>
      <c r="H864" t="s">
        <v>1495</v>
      </c>
      <c r="I864" t="s">
        <v>1496</v>
      </c>
      <c r="J864">
        <v>0</v>
      </c>
      <c r="K864">
        <v>0</v>
      </c>
      <c r="L864">
        <v>0</v>
      </c>
      <c r="M864">
        <v>0</v>
      </c>
      <c r="N864">
        <v>20</v>
      </c>
      <c r="O864">
        <v>0</v>
      </c>
      <c r="P864">
        <v>0</v>
      </c>
      <c r="Q864">
        <v>0</v>
      </c>
      <c r="R864" t="s">
        <v>809</v>
      </c>
      <c r="T864" t="s">
        <v>1497</v>
      </c>
      <c r="U864">
        <v>0</v>
      </c>
      <c r="V864">
        <v>0</v>
      </c>
      <c r="W864">
        <v>0</v>
      </c>
      <c r="X864">
        <v>0</v>
      </c>
      <c r="Y864">
        <v>0</v>
      </c>
      <c r="Z864">
        <v>0</v>
      </c>
      <c r="AA864">
        <v>0</v>
      </c>
      <c r="AB864">
        <v>0</v>
      </c>
      <c r="AC864">
        <v>600</v>
      </c>
      <c r="AD864">
        <v>0</v>
      </c>
    </row>
    <row r="865" spans="1:30" x14ac:dyDescent="0.25">
      <c r="A865" t="s">
        <v>1491</v>
      </c>
      <c r="B865" t="s">
        <v>183</v>
      </c>
      <c r="C865" t="s">
        <v>1687</v>
      </c>
      <c r="E865" t="s">
        <v>388</v>
      </c>
      <c r="F865" t="s">
        <v>1493</v>
      </c>
      <c r="G865" t="s">
        <v>1494</v>
      </c>
      <c r="H865" t="s">
        <v>1495</v>
      </c>
      <c r="I865" t="s">
        <v>1496</v>
      </c>
      <c r="J865">
        <v>589.66999999999996</v>
      </c>
      <c r="K865">
        <v>436.32</v>
      </c>
      <c r="L865">
        <v>153.35</v>
      </c>
      <c r="M865">
        <v>0.26006071200000003</v>
      </c>
      <c r="N865">
        <v>20</v>
      </c>
      <c r="O865">
        <v>0</v>
      </c>
      <c r="P865">
        <v>0.1175942097294123</v>
      </c>
      <c r="Q865">
        <v>1730.94</v>
      </c>
      <c r="R865" t="s">
        <v>1502</v>
      </c>
      <c r="T865" t="s">
        <v>1503</v>
      </c>
      <c r="U865">
        <v>0</v>
      </c>
      <c r="V865">
        <v>917.61</v>
      </c>
      <c r="W865">
        <v>0</v>
      </c>
      <c r="X865">
        <v>813.33</v>
      </c>
      <c r="Y865">
        <v>0</v>
      </c>
      <c r="Z865">
        <v>275.28300000000002</v>
      </c>
      <c r="AA865">
        <v>0</v>
      </c>
      <c r="AB865">
        <v>0</v>
      </c>
      <c r="AC865">
        <v>600</v>
      </c>
      <c r="AD865">
        <v>275.28300000000002</v>
      </c>
    </row>
    <row r="866" spans="1:30" x14ac:dyDescent="0.25">
      <c r="A866" t="s">
        <v>1491</v>
      </c>
      <c r="B866" t="s">
        <v>183</v>
      </c>
      <c r="C866" t="s">
        <v>1687</v>
      </c>
      <c r="D866" t="s">
        <v>1688</v>
      </c>
      <c r="E866" t="s">
        <v>388</v>
      </c>
      <c r="F866" t="s">
        <v>1499</v>
      </c>
      <c r="G866" t="s">
        <v>1494</v>
      </c>
      <c r="H866" t="s">
        <v>1495</v>
      </c>
      <c r="I866" t="s">
        <v>1496</v>
      </c>
      <c r="J866">
        <v>589.66999999999996</v>
      </c>
      <c r="K866">
        <v>436.32</v>
      </c>
      <c r="L866">
        <v>153.35</v>
      </c>
      <c r="M866">
        <v>0.26006071200000003</v>
      </c>
      <c r="N866">
        <v>20</v>
      </c>
      <c r="O866">
        <v>0</v>
      </c>
      <c r="P866">
        <v>0.1175942097294123</v>
      </c>
      <c r="Q866">
        <v>1730.94</v>
      </c>
      <c r="R866" t="s">
        <v>1502</v>
      </c>
      <c r="T866" t="s">
        <v>1503</v>
      </c>
      <c r="U866">
        <v>0</v>
      </c>
      <c r="V866">
        <v>917.61</v>
      </c>
      <c r="W866">
        <v>0</v>
      </c>
      <c r="X866">
        <v>813.33</v>
      </c>
      <c r="Y866">
        <v>0</v>
      </c>
      <c r="Z866">
        <v>275.28300000000002</v>
      </c>
      <c r="AA866">
        <v>0</v>
      </c>
      <c r="AB866">
        <v>0</v>
      </c>
      <c r="AC866">
        <v>600</v>
      </c>
      <c r="AD866">
        <v>0</v>
      </c>
    </row>
    <row r="867" spans="1:30" x14ac:dyDescent="0.25">
      <c r="A867" t="s">
        <v>1491</v>
      </c>
      <c r="B867" t="s">
        <v>183</v>
      </c>
      <c r="C867" t="s">
        <v>1687</v>
      </c>
      <c r="E867" t="s">
        <v>388</v>
      </c>
      <c r="F867" t="s">
        <v>1493</v>
      </c>
      <c r="G867" t="s">
        <v>1500</v>
      </c>
      <c r="H867" t="s">
        <v>1495</v>
      </c>
      <c r="I867" t="s">
        <v>1496</v>
      </c>
      <c r="J867">
        <v>1234.79</v>
      </c>
      <c r="K867">
        <v>1112.29</v>
      </c>
      <c r="L867">
        <v>122.5</v>
      </c>
      <c r="M867">
        <v>9.9207153000000006E-2</v>
      </c>
      <c r="N867">
        <v>20</v>
      </c>
      <c r="O867">
        <v>0</v>
      </c>
      <c r="P867">
        <v>9.3937337410192417E-2</v>
      </c>
      <c r="Q867">
        <v>1306.81</v>
      </c>
      <c r="R867" t="s">
        <v>1502</v>
      </c>
      <c r="T867" t="s">
        <v>1503</v>
      </c>
      <c r="U867">
        <v>0</v>
      </c>
      <c r="V867">
        <v>692.77</v>
      </c>
      <c r="W867">
        <v>0</v>
      </c>
      <c r="X867">
        <v>614.04</v>
      </c>
      <c r="Y867">
        <v>0</v>
      </c>
      <c r="Z867">
        <v>207.83099999999999</v>
      </c>
      <c r="AA867">
        <v>0</v>
      </c>
      <c r="AB867">
        <v>0</v>
      </c>
      <c r="AC867">
        <v>600</v>
      </c>
      <c r="AD867">
        <v>207.83099999999999</v>
      </c>
    </row>
    <row r="868" spans="1:30" x14ac:dyDescent="0.25">
      <c r="A868" t="s">
        <v>1491</v>
      </c>
      <c r="B868" t="s">
        <v>183</v>
      </c>
      <c r="C868" t="s">
        <v>1687</v>
      </c>
      <c r="D868" t="s">
        <v>1688</v>
      </c>
      <c r="E868" t="s">
        <v>388</v>
      </c>
      <c r="F868" t="s">
        <v>1499</v>
      </c>
      <c r="G868" t="s">
        <v>1500</v>
      </c>
      <c r="H868" t="s">
        <v>1495</v>
      </c>
      <c r="I868" t="s">
        <v>1496</v>
      </c>
      <c r="J868">
        <v>1234.79</v>
      </c>
      <c r="K868">
        <v>1112.29</v>
      </c>
      <c r="L868">
        <v>122.5</v>
      </c>
      <c r="M868">
        <v>9.9207153000000006E-2</v>
      </c>
      <c r="N868">
        <v>20</v>
      </c>
      <c r="O868">
        <v>0</v>
      </c>
      <c r="P868">
        <v>9.3937337410192417E-2</v>
      </c>
      <c r="Q868">
        <v>1306.81</v>
      </c>
      <c r="R868" t="s">
        <v>1502</v>
      </c>
      <c r="T868" t="s">
        <v>1503</v>
      </c>
      <c r="U868">
        <v>0</v>
      </c>
      <c r="V868">
        <v>692.77</v>
      </c>
      <c r="W868">
        <v>0</v>
      </c>
      <c r="X868">
        <v>614.04</v>
      </c>
      <c r="Y868">
        <v>0</v>
      </c>
      <c r="Z868">
        <v>207.83099999999999</v>
      </c>
      <c r="AA868">
        <v>0</v>
      </c>
      <c r="AB868">
        <v>0</v>
      </c>
      <c r="AC868">
        <v>600</v>
      </c>
      <c r="AD868">
        <v>0</v>
      </c>
    </row>
    <row r="869" spans="1:30" x14ac:dyDescent="0.25">
      <c r="A869" t="s">
        <v>1491</v>
      </c>
      <c r="B869" t="s">
        <v>183</v>
      </c>
      <c r="C869" t="s">
        <v>1687</v>
      </c>
      <c r="E869" t="s">
        <v>388</v>
      </c>
      <c r="F869" t="s">
        <v>1493</v>
      </c>
      <c r="G869" t="s">
        <v>1501</v>
      </c>
      <c r="H869" t="s">
        <v>1495</v>
      </c>
      <c r="I869" t="s">
        <v>1496</v>
      </c>
      <c r="J869">
        <v>1050.3800000000001</v>
      </c>
      <c r="K869">
        <v>902.11</v>
      </c>
      <c r="L869">
        <v>148.27000000000001</v>
      </c>
      <c r="M869">
        <v>0.141158438</v>
      </c>
      <c r="N869">
        <v>20</v>
      </c>
      <c r="O869">
        <v>0</v>
      </c>
      <c r="P869">
        <v>0.11369868585966718</v>
      </c>
      <c r="Q869">
        <v>2944.1099999999901</v>
      </c>
      <c r="R869" t="s">
        <v>1502</v>
      </c>
      <c r="T869" t="s">
        <v>1503</v>
      </c>
      <c r="U869">
        <v>0</v>
      </c>
      <c r="V869">
        <v>1560.74</v>
      </c>
      <c r="W869">
        <v>0</v>
      </c>
      <c r="X869">
        <v>1383.37</v>
      </c>
      <c r="Y869">
        <v>0</v>
      </c>
      <c r="Z869">
        <v>468.22199999999998</v>
      </c>
      <c r="AA869">
        <v>0</v>
      </c>
      <c r="AB869">
        <v>0</v>
      </c>
      <c r="AC869">
        <v>600</v>
      </c>
      <c r="AD869">
        <v>468.22199999999998</v>
      </c>
    </row>
    <row r="870" spans="1:30" x14ac:dyDescent="0.25">
      <c r="A870" t="s">
        <v>1491</v>
      </c>
      <c r="B870" t="s">
        <v>183</v>
      </c>
      <c r="C870" t="s">
        <v>1687</v>
      </c>
      <c r="D870" t="s">
        <v>1688</v>
      </c>
      <c r="E870" t="s">
        <v>388</v>
      </c>
      <c r="F870" t="s">
        <v>1499</v>
      </c>
      <c r="G870" t="s">
        <v>1501</v>
      </c>
      <c r="H870" t="s">
        <v>1495</v>
      </c>
      <c r="I870" t="s">
        <v>1496</v>
      </c>
      <c r="J870">
        <v>1050.3800000000001</v>
      </c>
      <c r="K870">
        <v>902.11</v>
      </c>
      <c r="L870">
        <v>148.27000000000001</v>
      </c>
      <c r="M870">
        <v>0.141158438</v>
      </c>
      <c r="N870">
        <v>20</v>
      </c>
      <c r="O870">
        <v>0</v>
      </c>
      <c r="P870">
        <v>0.11369868585966718</v>
      </c>
      <c r="Q870">
        <v>2944.1099999999901</v>
      </c>
      <c r="R870" t="s">
        <v>1502</v>
      </c>
      <c r="T870" t="s">
        <v>1503</v>
      </c>
      <c r="U870">
        <v>0</v>
      </c>
      <c r="V870">
        <v>1560.74</v>
      </c>
      <c r="W870">
        <v>0</v>
      </c>
      <c r="X870">
        <v>1383.37</v>
      </c>
      <c r="Y870">
        <v>0</v>
      </c>
      <c r="Z870">
        <v>468.22199999999998</v>
      </c>
      <c r="AA870">
        <v>0</v>
      </c>
      <c r="AB870">
        <v>0</v>
      </c>
      <c r="AC870">
        <v>600</v>
      </c>
      <c r="AD870">
        <v>0</v>
      </c>
    </row>
    <row r="871" spans="1:30" x14ac:dyDescent="0.25">
      <c r="A871" t="s">
        <v>1507</v>
      </c>
      <c r="B871" t="s">
        <v>253</v>
      </c>
      <c r="C871" t="s">
        <v>253</v>
      </c>
      <c r="D871" t="s">
        <v>1689</v>
      </c>
      <c r="E871" t="s">
        <v>388</v>
      </c>
      <c r="F871" t="s">
        <v>1510</v>
      </c>
      <c r="G871" t="s">
        <v>1494</v>
      </c>
      <c r="H871" t="s">
        <v>1495</v>
      </c>
      <c r="I871" t="s">
        <v>1557</v>
      </c>
      <c r="J871">
        <v>2035.18</v>
      </c>
      <c r="K871">
        <v>1896.29</v>
      </c>
      <c r="L871">
        <v>138.88999999999999</v>
      </c>
      <c r="M871">
        <v>6.8244578E-2</v>
      </c>
      <c r="N871">
        <v>20</v>
      </c>
      <c r="O871">
        <v>1.6E-2</v>
      </c>
      <c r="P871">
        <v>3.6999999999999998E-2</v>
      </c>
      <c r="Q871">
        <v>1411.44</v>
      </c>
      <c r="R871" t="s">
        <v>383</v>
      </c>
      <c r="S871" t="s">
        <v>1517</v>
      </c>
      <c r="U871">
        <v>479</v>
      </c>
      <c r="V871">
        <v>1518.99</v>
      </c>
      <c r="W871">
        <v>601.5</v>
      </c>
      <c r="X871">
        <v>972.95</v>
      </c>
      <c r="Y871">
        <v>0</v>
      </c>
      <c r="Z871">
        <v>0</v>
      </c>
      <c r="AA871">
        <v>0</v>
      </c>
      <c r="AB871">
        <v>0</v>
      </c>
      <c r="AC871">
        <v>0</v>
      </c>
      <c r="AD871">
        <v>0</v>
      </c>
    </row>
    <row r="872" spans="1:30" x14ac:dyDescent="0.25">
      <c r="A872" t="s">
        <v>1507</v>
      </c>
      <c r="B872" t="s">
        <v>253</v>
      </c>
      <c r="C872" t="s">
        <v>253</v>
      </c>
      <c r="D872" t="s">
        <v>1689</v>
      </c>
      <c r="E872" t="s">
        <v>388</v>
      </c>
      <c r="F872" t="s">
        <v>1499</v>
      </c>
      <c r="G872" t="s">
        <v>1494</v>
      </c>
      <c r="H872" t="s">
        <v>1495</v>
      </c>
      <c r="I872" t="s">
        <v>1557</v>
      </c>
      <c r="J872">
        <v>2035.18</v>
      </c>
      <c r="K872">
        <v>1896.29</v>
      </c>
      <c r="L872">
        <v>138.88999999999999</v>
      </c>
      <c r="M872">
        <v>6.8244578E-2</v>
      </c>
      <c r="N872">
        <v>20</v>
      </c>
      <c r="O872">
        <v>1.6E-2</v>
      </c>
      <c r="P872">
        <v>3.6999999999999998E-2</v>
      </c>
      <c r="Q872">
        <v>1411.44</v>
      </c>
      <c r="R872" t="s">
        <v>383</v>
      </c>
      <c r="S872" t="s">
        <v>1517</v>
      </c>
      <c r="U872">
        <v>479</v>
      </c>
      <c r="V872">
        <v>1518.99</v>
      </c>
      <c r="W872">
        <v>601.5</v>
      </c>
      <c r="X872">
        <v>972.95</v>
      </c>
      <c r="Y872">
        <v>0</v>
      </c>
      <c r="Z872">
        <v>0</v>
      </c>
      <c r="AA872">
        <v>0</v>
      </c>
      <c r="AB872">
        <v>0</v>
      </c>
      <c r="AC872">
        <v>0</v>
      </c>
      <c r="AD872">
        <v>0</v>
      </c>
    </row>
    <row r="873" spans="1:30" x14ac:dyDescent="0.25">
      <c r="A873" t="s">
        <v>1507</v>
      </c>
      <c r="B873" t="s">
        <v>253</v>
      </c>
      <c r="C873" t="s">
        <v>253</v>
      </c>
      <c r="D873" t="s">
        <v>1689</v>
      </c>
      <c r="E873" t="s">
        <v>388</v>
      </c>
      <c r="F873" t="s">
        <v>1510</v>
      </c>
      <c r="G873" t="s">
        <v>1500</v>
      </c>
      <c r="H873" t="s">
        <v>1495</v>
      </c>
      <c r="I873" t="s">
        <v>1557</v>
      </c>
      <c r="J873">
        <v>1695.98</v>
      </c>
      <c r="K873">
        <v>1580.24</v>
      </c>
      <c r="L873">
        <v>115.74</v>
      </c>
      <c r="M873">
        <v>6.8243729000000003E-2</v>
      </c>
      <c r="N873">
        <v>20</v>
      </c>
      <c r="O873">
        <v>1.2999999999999999E-2</v>
      </c>
      <c r="P873">
        <v>3.1E-2</v>
      </c>
      <c r="Q873">
        <v>1411.44</v>
      </c>
      <c r="R873" t="s">
        <v>383</v>
      </c>
      <c r="S873" t="s">
        <v>1517</v>
      </c>
      <c r="U873">
        <v>479</v>
      </c>
      <c r="V873">
        <v>1518.99</v>
      </c>
      <c r="W873">
        <v>601.5</v>
      </c>
      <c r="X873">
        <v>972.95</v>
      </c>
      <c r="Y873">
        <v>0</v>
      </c>
      <c r="Z873">
        <v>0</v>
      </c>
      <c r="AA873">
        <v>0</v>
      </c>
      <c r="AB873">
        <v>0</v>
      </c>
      <c r="AC873">
        <v>0</v>
      </c>
      <c r="AD873">
        <v>0</v>
      </c>
    </row>
    <row r="874" spans="1:30" x14ac:dyDescent="0.25">
      <c r="A874" t="s">
        <v>1507</v>
      </c>
      <c r="B874" t="s">
        <v>253</v>
      </c>
      <c r="C874" t="s">
        <v>253</v>
      </c>
      <c r="D874" t="s">
        <v>1689</v>
      </c>
      <c r="E874" t="s">
        <v>388</v>
      </c>
      <c r="F874" t="s">
        <v>1499</v>
      </c>
      <c r="G874" t="s">
        <v>1500</v>
      </c>
      <c r="H874" t="s">
        <v>1495</v>
      </c>
      <c r="I874" t="s">
        <v>1557</v>
      </c>
      <c r="J874">
        <v>1695.98</v>
      </c>
      <c r="K874">
        <v>1580.24</v>
      </c>
      <c r="L874">
        <v>115.74</v>
      </c>
      <c r="M874">
        <v>6.8243729000000003E-2</v>
      </c>
      <c r="N874">
        <v>20</v>
      </c>
      <c r="O874">
        <v>1.2999999999999999E-2</v>
      </c>
      <c r="P874">
        <v>3.1E-2</v>
      </c>
      <c r="Q874">
        <v>1411.44</v>
      </c>
      <c r="R874" t="s">
        <v>383</v>
      </c>
      <c r="S874" t="s">
        <v>1517</v>
      </c>
      <c r="U874">
        <v>479</v>
      </c>
      <c r="V874">
        <v>1518.99</v>
      </c>
      <c r="W874">
        <v>601.5</v>
      </c>
      <c r="X874">
        <v>972.95</v>
      </c>
      <c r="Y874">
        <v>0</v>
      </c>
      <c r="Z874">
        <v>0</v>
      </c>
      <c r="AA874">
        <v>0</v>
      </c>
      <c r="AB874">
        <v>0</v>
      </c>
      <c r="AC874">
        <v>0</v>
      </c>
      <c r="AD874">
        <v>0</v>
      </c>
    </row>
    <row r="875" spans="1:30" x14ac:dyDescent="0.25">
      <c r="A875" t="s">
        <v>1507</v>
      </c>
      <c r="B875" t="s">
        <v>253</v>
      </c>
      <c r="C875" t="s">
        <v>253</v>
      </c>
      <c r="D875" t="s">
        <v>1689</v>
      </c>
      <c r="E875" t="s">
        <v>388</v>
      </c>
      <c r="F875" t="s">
        <v>1510</v>
      </c>
      <c r="G875" t="s">
        <v>1501</v>
      </c>
      <c r="H875" t="s">
        <v>1495</v>
      </c>
      <c r="I875" t="s">
        <v>1557</v>
      </c>
      <c r="J875">
        <v>2204.77</v>
      </c>
      <c r="K875">
        <v>2054.31</v>
      </c>
      <c r="L875">
        <v>150.46</v>
      </c>
      <c r="M875">
        <v>6.8242945999999999E-2</v>
      </c>
      <c r="N875">
        <v>20</v>
      </c>
      <c r="O875">
        <v>1.7000000000000001E-2</v>
      </c>
      <c r="P875">
        <v>0.04</v>
      </c>
      <c r="Q875">
        <v>1411.44</v>
      </c>
      <c r="R875" t="s">
        <v>383</v>
      </c>
      <c r="S875" t="s">
        <v>1517</v>
      </c>
      <c r="U875">
        <v>479</v>
      </c>
      <c r="V875">
        <v>1518.99</v>
      </c>
      <c r="W875">
        <v>601.5</v>
      </c>
      <c r="X875">
        <v>972.95</v>
      </c>
      <c r="Y875">
        <v>0</v>
      </c>
      <c r="Z875">
        <v>0</v>
      </c>
      <c r="AA875">
        <v>0</v>
      </c>
      <c r="AB875">
        <v>0</v>
      </c>
      <c r="AC875">
        <v>0</v>
      </c>
      <c r="AD875">
        <v>0</v>
      </c>
    </row>
    <row r="876" spans="1:30" x14ac:dyDescent="0.25">
      <c r="A876" t="s">
        <v>1507</v>
      </c>
      <c r="B876" t="s">
        <v>253</v>
      </c>
      <c r="C876" t="s">
        <v>253</v>
      </c>
      <c r="D876" t="s">
        <v>1689</v>
      </c>
      <c r="E876" t="s">
        <v>388</v>
      </c>
      <c r="F876" t="s">
        <v>1499</v>
      </c>
      <c r="G876" t="s">
        <v>1501</v>
      </c>
      <c r="H876" t="s">
        <v>1495</v>
      </c>
      <c r="I876" t="s">
        <v>1557</v>
      </c>
      <c r="J876">
        <v>2204.77</v>
      </c>
      <c r="K876">
        <v>2054.31</v>
      </c>
      <c r="L876">
        <v>150.46</v>
      </c>
      <c r="M876">
        <v>6.8242945999999999E-2</v>
      </c>
      <c r="N876">
        <v>20</v>
      </c>
      <c r="O876">
        <v>1.7000000000000001E-2</v>
      </c>
      <c r="P876">
        <v>0.04</v>
      </c>
      <c r="Q876">
        <v>1411.44</v>
      </c>
      <c r="R876" t="s">
        <v>383</v>
      </c>
      <c r="S876" t="s">
        <v>1517</v>
      </c>
      <c r="U876">
        <v>479</v>
      </c>
      <c r="V876">
        <v>1518.99</v>
      </c>
      <c r="W876">
        <v>601.5</v>
      </c>
      <c r="X876">
        <v>972.95</v>
      </c>
      <c r="Y876">
        <v>0</v>
      </c>
      <c r="Z876">
        <v>0</v>
      </c>
      <c r="AA876">
        <v>0</v>
      </c>
      <c r="AB876">
        <v>0</v>
      </c>
      <c r="AC876">
        <v>0</v>
      </c>
      <c r="AD876">
        <v>0</v>
      </c>
    </row>
    <row r="877" spans="1:30" x14ac:dyDescent="0.25">
      <c r="A877" t="s">
        <v>1491</v>
      </c>
      <c r="B877" t="s">
        <v>355</v>
      </c>
      <c r="C877" t="s">
        <v>1690</v>
      </c>
      <c r="E877" t="s">
        <v>388</v>
      </c>
      <c r="F877" t="s">
        <v>1493</v>
      </c>
      <c r="G877" t="s">
        <v>1494</v>
      </c>
      <c r="H877" t="s">
        <v>1495</v>
      </c>
      <c r="I877" t="s">
        <v>1496</v>
      </c>
      <c r="J877">
        <v>3498.47</v>
      </c>
      <c r="K877">
        <v>3400.55</v>
      </c>
      <c r="L877">
        <v>97.92</v>
      </c>
      <c r="M877">
        <v>2.7989377999999999E-2</v>
      </c>
      <c r="N877">
        <v>20</v>
      </c>
      <c r="O877">
        <v>6.2137743287681284E-2</v>
      </c>
      <c r="P877">
        <v>-8.8807447348687789E-5</v>
      </c>
      <c r="Q877">
        <v>2933.657369</v>
      </c>
      <c r="R877" t="s">
        <v>809</v>
      </c>
      <c r="T877" t="s">
        <v>1497</v>
      </c>
      <c r="U877">
        <v>0</v>
      </c>
      <c r="V877">
        <v>2371.1356889968702</v>
      </c>
      <c r="W877">
        <v>0</v>
      </c>
      <c r="X877">
        <v>562.52167997223</v>
      </c>
      <c r="Y877">
        <v>0</v>
      </c>
      <c r="Z877">
        <v>711.340706699061</v>
      </c>
      <c r="AA877">
        <v>0</v>
      </c>
      <c r="AB877">
        <v>0</v>
      </c>
      <c r="AC877">
        <v>600</v>
      </c>
      <c r="AD877">
        <v>600</v>
      </c>
    </row>
    <row r="878" spans="1:30" x14ac:dyDescent="0.25">
      <c r="A878" t="s">
        <v>1491</v>
      </c>
      <c r="B878" t="s">
        <v>355</v>
      </c>
      <c r="C878" t="s">
        <v>1690</v>
      </c>
      <c r="D878" t="s">
        <v>1498</v>
      </c>
      <c r="E878" t="s">
        <v>388</v>
      </c>
      <c r="F878" t="s">
        <v>1499</v>
      </c>
      <c r="G878" t="s">
        <v>1494</v>
      </c>
      <c r="H878" t="s">
        <v>1495</v>
      </c>
      <c r="I878" t="s">
        <v>1496</v>
      </c>
      <c r="J878">
        <v>3498.47</v>
      </c>
      <c r="K878">
        <v>3400.55</v>
      </c>
      <c r="L878">
        <v>97.92</v>
      </c>
      <c r="M878">
        <v>2.7989377999999999E-2</v>
      </c>
      <c r="N878">
        <v>20</v>
      </c>
      <c r="O878">
        <v>6.2137743287681284E-2</v>
      </c>
      <c r="P878">
        <v>-8.8807447348687789E-5</v>
      </c>
      <c r="Q878">
        <v>2933.657369</v>
      </c>
      <c r="R878" t="s">
        <v>809</v>
      </c>
      <c r="T878" t="s">
        <v>1497</v>
      </c>
      <c r="U878">
        <v>0</v>
      </c>
      <c r="V878">
        <v>2371.1356889968702</v>
      </c>
      <c r="W878">
        <v>0</v>
      </c>
      <c r="X878">
        <v>562.52167997223</v>
      </c>
      <c r="Y878">
        <v>0</v>
      </c>
      <c r="Z878">
        <v>711.340706699061</v>
      </c>
      <c r="AA878">
        <v>0</v>
      </c>
      <c r="AB878">
        <v>0</v>
      </c>
      <c r="AC878">
        <v>600</v>
      </c>
      <c r="AD878">
        <v>0</v>
      </c>
    </row>
    <row r="879" spans="1:30" x14ac:dyDescent="0.25">
      <c r="A879" t="s">
        <v>1491</v>
      </c>
      <c r="B879" t="s">
        <v>355</v>
      </c>
      <c r="C879" t="s">
        <v>1690</v>
      </c>
      <c r="E879" t="s">
        <v>388</v>
      </c>
      <c r="F879" t="s">
        <v>1493</v>
      </c>
      <c r="G879" t="s">
        <v>1500</v>
      </c>
      <c r="H879" t="s">
        <v>1495</v>
      </c>
      <c r="I879" t="s">
        <v>1496</v>
      </c>
      <c r="J879">
        <v>2898.53</v>
      </c>
      <c r="K879">
        <v>2817.69</v>
      </c>
      <c r="L879">
        <v>80.84</v>
      </c>
      <c r="M879">
        <v>2.7889998999999999E-2</v>
      </c>
      <c r="N879">
        <v>20</v>
      </c>
      <c r="O879">
        <v>5.1299174503432958E-2</v>
      </c>
      <c r="P879">
        <v>-7.3316932635497558E-5</v>
      </c>
      <c r="Q879">
        <v>2052.6996960000001</v>
      </c>
      <c r="R879" t="s">
        <v>809</v>
      </c>
      <c r="T879" t="s">
        <v>1497</v>
      </c>
      <c r="U879">
        <v>0</v>
      </c>
      <c r="V879">
        <v>1659.0995116248801</v>
      </c>
      <c r="W879">
        <v>0</v>
      </c>
      <c r="X879">
        <v>393.600184439538</v>
      </c>
      <c r="Y879">
        <v>0</v>
      </c>
      <c r="Z879">
        <v>497.72985348746397</v>
      </c>
      <c r="AA879">
        <v>0</v>
      </c>
      <c r="AB879">
        <v>0</v>
      </c>
      <c r="AC879">
        <v>600</v>
      </c>
      <c r="AD879">
        <v>497.72985348746397</v>
      </c>
    </row>
    <row r="880" spans="1:30" x14ac:dyDescent="0.25">
      <c r="A880" t="s">
        <v>1491</v>
      </c>
      <c r="B880" t="s">
        <v>355</v>
      </c>
      <c r="C880" t="s">
        <v>1690</v>
      </c>
      <c r="D880" t="s">
        <v>1498</v>
      </c>
      <c r="E880" t="s">
        <v>388</v>
      </c>
      <c r="F880" t="s">
        <v>1499</v>
      </c>
      <c r="G880" t="s">
        <v>1500</v>
      </c>
      <c r="H880" t="s">
        <v>1495</v>
      </c>
      <c r="I880" t="s">
        <v>1496</v>
      </c>
      <c r="J880">
        <v>2898.53</v>
      </c>
      <c r="K880">
        <v>2817.69</v>
      </c>
      <c r="L880">
        <v>80.84</v>
      </c>
      <c r="M880">
        <v>2.7889998999999999E-2</v>
      </c>
      <c r="N880">
        <v>20</v>
      </c>
      <c r="O880">
        <v>5.1299174503432958E-2</v>
      </c>
      <c r="P880">
        <v>-7.3316932635497558E-5</v>
      </c>
      <c r="Q880">
        <v>2052.6996960000001</v>
      </c>
      <c r="R880" t="s">
        <v>809</v>
      </c>
      <c r="T880" t="s">
        <v>1497</v>
      </c>
      <c r="U880">
        <v>0</v>
      </c>
      <c r="V880">
        <v>1659.0995116248801</v>
      </c>
      <c r="W880">
        <v>0</v>
      </c>
      <c r="X880">
        <v>393.600184439538</v>
      </c>
      <c r="Y880">
        <v>0</v>
      </c>
      <c r="Z880">
        <v>497.72985348746397</v>
      </c>
      <c r="AA880">
        <v>0</v>
      </c>
      <c r="AB880">
        <v>0</v>
      </c>
      <c r="AC880">
        <v>600</v>
      </c>
      <c r="AD880">
        <v>0</v>
      </c>
    </row>
    <row r="881" spans="1:30" x14ac:dyDescent="0.25">
      <c r="A881" t="s">
        <v>1491</v>
      </c>
      <c r="B881" t="s">
        <v>355</v>
      </c>
      <c r="C881" t="s">
        <v>1690</v>
      </c>
      <c r="E881" t="s">
        <v>388</v>
      </c>
      <c r="F881" t="s">
        <v>1493</v>
      </c>
      <c r="G881" t="s">
        <v>1501</v>
      </c>
      <c r="H881" t="s">
        <v>1495</v>
      </c>
      <c r="I881" t="s">
        <v>1496</v>
      </c>
      <c r="J881">
        <v>5842.59</v>
      </c>
      <c r="K881">
        <v>5777.28</v>
      </c>
      <c r="L881">
        <v>65.31</v>
      </c>
      <c r="M881">
        <v>1.1178262E-2</v>
      </c>
      <c r="N881">
        <v>20</v>
      </c>
      <c r="O881">
        <v>4.1444199490588897E-2</v>
      </c>
      <c r="P881">
        <v>-5.9232173063141337E-5</v>
      </c>
      <c r="Q881">
        <v>4320.4649069999996</v>
      </c>
      <c r="R881" t="s">
        <v>809</v>
      </c>
      <c r="T881" t="s">
        <v>1497</v>
      </c>
      <c r="U881">
        <v>0</v>
      </c>
      <c r="V881">
        <v>3492.02839764484</v>
      </c>
      <c r="W881">
        <v>0</v>
      </c>
      <c r="X881">
        <v>828.43650930501701</v>
      </c>
      <c r="Y881">
        <v>0</v>
      </c>
      <c r="Z881">
        <v>1047.608519293452</v>
      </c>
      <c r="AA881">
        <v>0</v>
      </c>
      <c r="AB881">
        <v>0</v>
      </c>
      <c r="AC881">
        <v>600</v>
      </c>
      <c r="AD881">
        <v>600</v>
      </c>
    </row>
    <row r="882" spans="1:30" x14ac:dyDescent="0.25">
      <c r="A882" t="s">
        <v>1491</v>
      </c>
      <c r="B882" t="s">
        <v>355</v>
      </c>
      <c r="C882" t="s">
        <v>1690</v>
      </c>
      <c r="D882" t="s">
        <v>1498</v>
      </c>
      <c r="E882" t="s">
        <v>388</v>
      </c>
      <c r="F882" t="s">
        <v>1499</v>
      </c>
      <c r="G882" t="s">
        <v>1501</v>
      </c>
      <c r="H882" t="s">
        <v>1495</v>
      </c>
      <c r="I882" t="s">
        <v>1496</v>
      </c>
      <c r="J882">
        <v>5842.59</v>
      </c>
      <c r="K882">
        <v>5777.28</v>
      </c>
      <c r="L882">
        <v>65.31</v>
      </c>
      <c r="M882">
        <v>1.1178262E-2</v>
      </c>
      <c r="N882">
        <v>20</v>
      </c>
      <c r="O882">
        <v>4.1444199490588897E-2</v>
      </c>
      <c r="P882">
        <v>-5.9232173063141337E-5</v>
      </c>
      <c r="Q882">
        <v>4320.4649069999996</v>
      </c>
      <c r="R882" t="s">
        <v>809</v>
      </c>
      <c r="T882" t="s">
        <v>1497</v>
      </c>
      <c r="U882">
        <v>0</v>
      </c>
      <c r="V882">
        <v>3492.02839764484</v>
      </c>
      <c r="W882">
        <v>0</v>
      </c>
      <c r="X882">
        <v>828.43650930501701</v>
      </c>
      <c r="Y882">
        <v>0</v>
      </c>
      <c r="Z882">
        <v>1047.608519293452</v>
      </c>
      <c r="AA882">
        <v>0</v>
      </c>
      <c r="AB882">
        <v>0</v>
      </c>
      <c r="AC882">
        <v>600</v>
      </c>
      <c r="AD882">
        <v>0</v>
      </c>
    </row>
    <row r="883" spans="1:30" x14ac:dyDescent="0.25">
      <c r="A883" t="s">
        <v>1491</v>
      </c>
      <c r="B883" t="s">
        <v>355</v>
      </c>
      <c r="C883" t="s">
        <v>1690</v>
      </c>
      <c r="E883" t="s">
        <v>388</v>
      </c>
      <c r="F883" t="s">
        <v>1493</v>
      </c>
      <c r="G883" t="s">
        <v>1494</v>
      </c>
      <c r="H883" t="s">
        <v>1495</v>
      </c>
      <c r="I883" t="s">
        <v>1496</v>
      </c>
      <c r="J883">
        <v>544.77</v>
      </c>
      <c r="K883">
        <v>469.83</v>
      </c>
      <c r="L883">
        <v>74.94</v>
      </c>
      <c r="M883">
        <v>0.13756264100000001</v>
      </c>
      <c r="N883">
        <v>20</v>
      </c>
      <c r="O883">
        <v>0</v>
      </c>
      <c r="P883">
        <v>5.746664543281485E-2</v>
      </c>
      <c r="Q883">
        <v>2245.1826310000001</v>
      </c>
      <c r="R883" t="s">
        <v>1502</v>
      </c>
      <c r="T883" t="s">
        <v>1503</v>
      </c>
      <c r="U883">
        <v>0</v>
      </c>
      <c r="V883">
        <v>1814.67431100312</v>
      </c>
      <c r="W883">
        <v>0</v>
      </c>
      <c r="X883">
        <v>430.508320027769</v>
      </c>
      <c r="Y883">
        <v>0</v>
      </c>
      <c r="Z883">
        <v>544.40229330093598</v>
      </c>
      <c r="AA883">
        <v>0</v>
      </c>
      <c r="AB883">
        <v>0</v>
      </c>
      <c r="AC883">
        <v>600</v>
      </c>
      <c r="AD883">
        <v>544.40229330093598</v>
      </c>
    </row>
    <row r="884" spans="1:30" x14ac:dyDescent="0.25">
      <c r="A884" t="s">
        <v>1491</v>
      </c>
      <c r="B884" t="s">
        <v>355</v>
      </c>
      <c r="C884" t="s">
        <v>1690</v>
      </c>
      <c r="D884" t="s">
        <v>1498</v>
      </c>
      <c r="E884" t="s">
        <v>388</v>
      </c>
      <c r="F884" t="s">
        <v>1499</v>
      </c>
      <c r="G884" t="s">
        <v>1494</v>
      </c>
      <c r="H884" t="s">
        <v>1495</v>
      </c>
      <c r="I884" t="s">
        <v>1496</v>
      </c>
      <c r="J884">
        <v>544.77</v>
      </c>
      <c r="K884">
        <v>469.83</v>
      </c>
      <c r="L884">
        <v>74.94</v>
      </c>
      <c r="M884">
        <v>0.13756264100000001</v>
      </c>
      <c r="N884">
        <v>20</v>
      </c>
      <c r="O884">
        <v>0</v>
      </c>
      <c r="P884">
        <v>5.746664543281485E-2</v>
      </c>
      <c r="Q884">
        <v>2245.1826310000001</v>
      </c>
      <c r="R884" t="s">
        <v>1502</v>
      </c>
      <c r="T884" t="s">
        <v>1503</v>
      </c>
      <c r="U884">
        <v>0</v>
      </c>
      <c r="V884">
        <v>1814.67431100312</v>
      </c>
      <c r="W884">
        <v>0</v>
      </c>
      <c r="X884">
        <v>430.508320027769</v>
      </c>
      <c r="Y884">
        <v>0</v>
      </c>
      <c r="Z884">
        <v>544.40229330093598</v>
      </c>
      <c r="AA884">
        <v>0</v>
      </c>
      <c r="AB884">
        <v>0</v>
      </c>
      <c r="AC884">
        <v>600</v>
      </c>
      <c r="AD884">
        <v>0</v>
      </c>
    </row>
    <row r="885" spans="1:30" x14ac:dyDescent="0.25">
      <c r="A885" t="s">
        <v>1491</v>
      </c>
      <c r="B885" t="s">
        <v>355</v>
      </c>
      <c r="C885" t="s">
        <v>1690</v>
      </c>
      <c r="E885" t="s">
        <v>388</v>
      </c>
      <c r="F885" t="s">
        <v>1493</v>
      </c>
      <c r="G885" t="s">
        <v>1500</v>
      </c>
      <c r="H885" t="s">
        <v>1495</v>
      </c>
      <c r="I885" t="s">
        <v>1496</v>
      </c>
      <c r="J885">
        <v>369.96</v>
      </c>
      <c r="K885">
        <v>296.82</v>
      </c>
      <c r="L885">
        <v>73.14</v>
      </c>
      <c r="M885">
        <v>0.19769704799999999</v>
      </c>
      <c r="N885">
        <v>20</v>
      </c>
      <c r="O885">
        <v>0</v>
      </c>
      <c r="P885">
        <v>5.6086341699440594E-2</v>
      </c>
      <c r="Q885">
        <v>1857.180304</v>
      </c>
      <c r="R885" t="s">
        <v>1502</v>
      </c>
      <c r="T885" t="s">
        <v>1503</v>
      </c>
      <c r="U885">
        <v>0</v>
      </c>
      <c r="V885">
        <v>1501.07048837511</v>
      </c>
      <c r="W885">
        <v>0</v>
      </c>
      <c r="X885">
        <v>356.10981556046198</v>
      </c>
      <c r="Y885">
        <v>0</v>
      </c>
      <c r="Z885">
        <v>450.32114651253301</v>
      </c>
      <c r="AA885">
        <v>0</v>
      </c>
      <c r="AB885">
        <v>0</v>
      </c>
      <c r="AC885">
        <v>600</v>
      </c>
      <c r="AD885">
        <v>450.32114651253301</v>
      </c>
    </row>
    <row r="886" spans="1:30" x14ac:dyDescent="0.25">
      <c r="A886" t="s">
        <v>1491</v>
      </c>
      <c r="B886" t="s">
        <v>355</v>
      </c>
      <c r="C886" t="s">
        <v>1690</v>
      </c>
      <c r="D886" t="s">
        <v>1498</v>
      </c>
      <c r="E886" t="s">
        <v>388</v>
      </c>
      <c r="F886" t="s">
        <v>1499</v>
      </c>
      <c r="G886" t="s">
        <v>1500</v>
      </c>
      <c r="H886" t="s">
        <v>1495</v>
      </c>
      <c r="I886" t="s">
        <v>1496</v>
      </c>
      <c r="J886">
        <v>369.96</v>
      </c>
      <c r="K886">
        <v>296.82</v>
      </c>
      <c r="L886">
        <v>73.14</v>
      </c>
      <c r="M886">
        <v>0.19769704799999999</v>
      </c>
      <c r="N886">
        <v>20</v>
      </c>
      <c r="O886">
        <v>0</v>
      </c>
      <c r="P886">
        <v>5.6086341699440594E-2</v>
      </c>
      <c r="Q886">
        <v>1857.180304</v>
      </c>
      <c r="R886" t="s">
        <v>1502</v>
      </c>
      <c r="T886" t="s">
        <v>1503</v>
      </c>
      <c r="U886">
        <v>0</v>
      </c>
      <c r="V886">
        <v>1501.07048837511</v>
      </c>
      <c r="W886">
        <v>0</v>
      </c>
      <c r="X886">
        <v>356.10981556046198</v>
      </c>
      <c r="Y886">
        <v>0</v>
      </c>
      <c r="Z886">
        <v>450.32114651253301</v>
      </c>
      <c r="AA886">
        <v>0</v>
      </c>
      <c r="AB886">
        <v>0</v>
      </c>
      <c r="AC886">
        <v>600</v>
      </c>
      <c r="AD886">
        <v>0</v>
      </c>
    </row>
    <row r="887" spans="1:30" x14ac:dyDescent="0.25">
      <c r="A887" t="s">
        <v>1491</v>
      </c>
      <c r="B887" t="s">
        <v>355</v>
      </c>
      <c r="C887" t="s">
        <v>1690</v>
      </c>
      <c r="E887" t="s">
        <v>388</v>
      </c>
      <c r="F887" t="s">
        <v>1493</v>
      </c>
      <c r="G887" t="s">
        <v>1501</v>
      </c>
      <c r="H887" t="s">
        <v>1495</v>
      </c>
      <c r="I887" t="s">
        <v>1496</v>
      </c>
      <c r="J887">
        <v>934.49</v>
      </c>
      <c r="K887">
        <v>904.69</v>
      </c>
      <c r="L887">
        <v>29.8</v>
      </c>
      <c r="M887">
        <v>3.1889052000000001E-2</v>
      </c>
      <c r="N887">
        <v>20</v>
      </c>
      <c r="O887">
        <v>0</v>
      </c>
      <c r="P887">
        <v>2.2851695141418236E-2</v>
      </c>
      <c r="Q887">
        <v>1971.3650929999999</v>
      </c>
      <c r="R887" t="s">
        <v>1502</v>
      </c>
      <c r="T887" t="s">
        <v>1503</v>
      </c>
      <c r="U887">
        <v>0</v>
      </c>
      <c r="V887">
        <v>1593.3616023551499</v>
      </c>
      <c r="W887">
        <v>0</v>
      </c>
      <c r="X887">
        <v>378.00349069498202</v>
      </c>
      <c r="Y887">
        <v>0</v>
      </c>
      <c r="Z887">
        <v>478.00848070654496</v>
      </c>
      <c r="AA887">
        <v>0</v>
      </c>
      <c r="AB887">
        <v>0</v>
      </c>
      <c r="AC887">
        <v>600</v>
      </c>
      <c r="AD887">
        <v>478.00848070654496</v>
      </c>
    </row>
    <row r="888" spans="1:30" x14ac:dyDescent="0.25">
      <c r="A888" t="s">
        <v>1491</v>
      </c>
      <c r="B888" t="s">
        <v>355</v>
      </c>
      <c r="C888" t="s">
        <v>1690</v>
      </c>
      <c r="D888" t="s">
        <v>1498</v>
      </c>
      <c r="E888" t="s">
        <v>388</v>
      </c>
      <c r="F888" t="s">
        <v>1499</v>
      </c>
      <c r="G888" t="s">
        <v>1501</v>
      </c>
      <c r="H888" t="s">
        <v>1495</v>
      </c>
      <c r="I888" t="s">
        <v>1496</v>
      </c>
      <c r="J888">
        <v>934.49</v>
      </c>
      <c r="K888">
        <v>904.69</v>
      </c>
      <c r="L888">
        <v>29.8</v>
      </c>
      <c r="M888">
        <v>3.1889052000000001E-2</v>
      </c>
      <c r="N888">
        <v>20</v>
      </c>
      <c r="O888">
        <v>0</v>
      </c>
      <c r="P888">
        <v>2.2851695141418236E-2</v>
      </c>
      <c r="Q888">
        <v>1971.3650929999999</v>
      </c>
      <c r="R888" t="s">
        <v>1502</v>
      </c>
      <c r="T888" t="s">
        <v>1503</v>
      </c>
      <c r="U888">
        <v>0</v>
      </c>
      <c r="V888">
        <v>1593.3616023551499</v>
      </c>
      <c r="W888">
        <v>0</v>
      </c>
      <c r="X888">
        <v>378.00349069498202</v>
      </c>
      <c r="Y888">
        <v>0</v>
      </c>
      <c r="Z888">
        <v>478.00848070654496</v>
      </c>
      <c r="AA888">
        <v>0</v>
      </c>
      <c r="AB888">
        <v>0</v>
      </c>
      <c r="AC888">
        <v>600</v>
      </c>
      <c r="AD888">
        <v>0</v>
      </c>
    </row>
    <row r="889" spans="1:30" x14ac:dyDescent="0.25">
      <c r="A889" t="s">
        <v>1507</v>
      </c>
      <c r="B889" t="s">
        <v>210</v>
      </c>
      <c r="C889" t="s">
        <v>1691</v>
      </c>
      <c r="D889" t="s">
        <v>1556</v>
      </c>
      <c r="E889" t="s">
        <v>388</v>
      </c>
      <c r="F889" t="s">
        <v>1510</v>
      </c>
      <c r="G889" t="s">
        <v>1494</v>
      </c>
      <c r="H889" t="s">
        <v>1495</v>
      </c>
      <c r="I889" t="s">
        <v>1692</v>
      </c>
      <c r="J889">
        <v>2035.18</v>
      </c>
      <c r="K889">
        <v>563.14</v>
      </c>
      <c r="L889">
        <v>1472.04</v>
      </c>
      <c r="M889">
        <v>0.72329720200000003</v>
      </c>
      <c r="N889">
        <v>15</v>
      </c>
      <c r="O889">
        <v>0.16500000000000001</v>
      </c>
      <c r="P889">
        <v>0.39300000000000002</v>
      </c>
      <c r="Q889">
        <v>1389.5</v>
      </c>
      <c r="R889" t="s">
        <v>383</v>
      </c>
      <c r="S889" t="s">
        <v>1517</v>
      </c>
      <c r="U889">
        <v>489</v>
      </c>
      <c r="V889">
        <v>1699</v>
      </c>
      <c r="W889">
        <v>601.5</v>
      </c>
      <c r="X889">
        <v>781</v>
      </c>
      <c r="Y889">
        <v>146.69999999999999</v>
      </c>
      <c r="Z889">
        <v>509.7</v>
      </c>
      <c r="AA889">
        <v>180.45</v>
      </c>
      <c r="AB889">
        <v>234.29999999999998</v>
      </c>
      <c r="AC889">
        <v>2000</v>
      </c>
      <c r="AD889">
        <v>416.85</v>
      </c>
    </row>
    <row r="890" spans="1:30" x14ac:dyDescent="0.25">
      <c r="A890" t="s">
        <v>1507</v>
      </c>
      <c r="B890" t="s">
        <v>210</v>
      </c>
      <c r="C890" t="s">
        <v>1691</v>
      </c>
      <c r="D890" t="s">
        <v>1556</v>
      </c>
      <c r="E890" t="s">
        <v>388</v>
      </c>
      <c r="F890" t="s">
        <v>1499</v>
      </c>
      <c r="G890" t="s">
        <v>1494</v>
      </c>
      <c r="H890" t="s">
        <v>1495</v>
      </c>
      <c r="I890" t="s">
        <v>1692</v>
      </c>
      <c r="J890">
        <v>2035.18</v>
      </c>
      <c r="K890">
        <v>563.14</v>
      </c>
      <c r="L890">
        <v>1472.04</v>
      </c>
      <c r="M890">
        <v>0.72329720200000003</v>
      </c>
      <c r="N890">
        <v>15</v>
      </c>
      <c r="O890">
        <v>0.16500000000000001</v>
      </c>
      <c r="P890">
        <v>0.39300000000000002</v>
      </c>
      <c r="Q890">
        <v>1389.5</v>
      </c>
      <c r="R890" t="s">
        <v>383</v>
      </c>
      <c r="S890" t="s">
        <v>1517</v>
      </c>
      <c r="U890">
        <v>489</v>
      </c>
      <c r="V890">
        <v>1699</v>
      </c>
      <c r="W890">
        <v>601.5</v>
      </c>
      <c r="X890">
        <v>781</v>
      </c>
      <c r="Y890">
        <v>146.69999999999999</v>
      </c>
      <c r="Z890">
        <v>509.7</v>
      </c>
      <c r="AA890">
        <v>180.45</v>
      </c>
      <c r="AB890">
        <v>234.29999999999998</v>
      </c>
      <c r="AC890">
        <v>2000</v>
      </c>
      <c r="AD890">
        <v>0</v>
      </c>
    </row>
    <row r="891" spans="1:30" x14ac:dyDescent="0.25">
      <c r="A891" t="s">
        <v>1507</v>
      </c>
      <c r="B891" t="s">
        <v>210</v>
      </c>
      <c r="C891" t="s">
        <v>1691</v>
      </c>
      <c r="D891" t="s">
        <v>1556</v>
      </c>
      <c r="E891" t="s">
        <v>388</v>
      </c>
      <c r="F891" t="s">
        <v>1510</v>
      </c>
      <c r="G891" t="s">
        <v>1500</v>
      </c>
      <c r="H891" t="s">
        <v>1495</v>
      </c>
      <c r="I891" t="s">
        <v>1692</v>
      </c>
      <c r="J891">
        <v>1695.98</v>
      </c>
      <c r="K891">
        <v>469.28</v>
      </c>
      <c r="L891">
        <v>1226.7</v>
      </c>
      <c r="M891">
        <v>0.723298624</v>
      </c>
      <c r="N891">
        <v>15</v>
      </c>
      <c r="O891">
        <v>0.13700000000000001</v>
      </c>
      <c r="P891">
        <v>0.32800000000000001</v>
      </c>
      <c r="Q891">
        <v>1389.5</v>
      </c>
      <c r="R891" t="s">
        <v>383</v>
      </c>
      <c r="S891" t="s">
        <v>1517</v>
      </c>
      <c r="U891">
        <v>489</v>
      </c>
      <c r="V891">
        <v>1699</v>
      </c>
      <c r="W891">
        <v>601.5</v>
      </c>
      <c r="X891">
        <v>781</v>
      </c>
      <c r="Y891">
        <v>146.69999999999999</v>
      </c>
      <c r="Z891">
        <v>509.7</v>
      </c>
      <c r="AA891">
        <v>180.45</v>
      </c>
      <c r="AB891">
        <v>234.29999999999998</v>
      </c>
      <c r="AC891">
        <v>2000</v>
      </c>
      <c r="AD891">
        <v>416.85</v>
      </c>
    </row>
    <row r="892" spans="1:30" x14ac:dyDescent="0.25">
      <c r="A892" t="s">
        <v>1507</v>
      </c>
      <c r="B892" t="s">
        <v>210</v>
      </c>
      <c r="C892" t="s">
        <v>1691</v>
      </c>
      <c r="D892" t="s">
        <v>1556</v>
      </c>
      <c r="E892" t="s">
        <v>388</v>
      </c>
      <c r="F892" t="s">
        <v>1499</v>
      </c>
      <c r="G892" t="s">
        <v>1500</v>
      </c>
      <c r="H892" t="s">
        <v>1495</v>
      </c>
      <c r="I892" t="s">
        <v>1692</v>
      </c>
      <c r="J892">
        <v>1695.98</v>
      </c>
      <c r="K892">
        <v>469.28</v>
      </c>
      <c r="L892">
        <v>1226.7</v>
      </c>
      <c r="M892">
        <v>0.723298624</v>
      </c>
      <c r="N892">
        <v>15</v>
      </c>
      <c r="O892">
        <v>0.13700000000000001</v>
      </c>
      <c r="P892">
        <v>0.32800000000000001</v>
      </c>
      <c r="Q892">
        <v>1389.5</v>
      </c>
      <c r="R892" t="s">
        <v>383</v>
      </c>
      <c r="S892" t="s">
        <v>1517</v>
      </c>
      <c r="U892">
        <v>489</v>
      </c>
      <c r="V892">
        <v>1699</v>
      </c>
      <c r="W892">
        <v>601.5</v>
      </c>
      <c r="X892">
        <v>781</v>
      </c>
      <c r="Y892">
        <v>146.69999999999999</v>
      </c>
      <c r="Z892">
        <v>509.7</v>
      </c>
      <c r="AA892">
        <v>180.45</v>
      </c>
      <c r="AB892">
        <v>234.29999999999998</v>
      </c>
      <c r="AC892">
        <v>2000</v>
      </c>
      <c r="AD892">
        <v>0</v>
      </c>
    </row>
    <row r="893" spans="1:30" x14ac:dyDescent="0.25">
      <c r="A893" t="s">
        <v>1507</v>
      </c>
      <c r="B893" t="s">
        <v>210</v>
      </c>
      <c r="C893" t="s">
        <v>1691</v>
      </c>
      <c r="D893" t="s">
        <v>1556</v>
      </c>
      <c r="E893" t="s">
        <v>388</v>
      </c>
      <c r="F893" t="s">
        <v>1510</v>
      </c>
      <c r="G893" t="s">
        <v>1501</v>
      </c>
      <c r="H893" t="s">
        <v>1495</v>
      </c>
      <c r="I893" t="s">
        <v>1692</v>
      </c>
      <c r="J893">
        <v>2204.77</v>
      </c>
      <c r="K893">
        <v>610.07000000000005</v>
      </c>
      <c r="L893">
        <v>1594.7</v>
      </c>
      <c r="M893">
        <v>0.72329540000000003</v>
      </c>
      <c r="N893">
        <v>15</v>
      </c>
      <c r="O893">
        <v>0.17899999999999999</v>
      </c>
      <c r="P893">
        <v>0.42599999999999999</v>
      </c>
      <c r="Q893">
        <v>1389.5</v>
      </c>
      <c r="R893" t="s">
        <v>383</v>
      </c>
      <c r="S893" t="s">
        <v>1517</v>
      </c>
      <c r="U893">
        <v>489</v>
      </c>
      <c r="V893">
        <v>1699</v>
      </c>
      <c r="W893">
        <v>601.5</v>
      </c>
      <c r="X893">
        <v>781</v>
      </c>
      <c r="Y893">
        <v>146.69999999999999</v>
      </c>
      <c r="Z893">
        <v>509.7</v>
      </c>
      <c r="AA893">
        <v>180.45</v>
      </c>
      <c r="AB893">
        <v>234.29999999999998</v>
      </c>
      <c r="AC893">
        <v>2000</v>
      </c>
      <c r="AD893">
        <v>416.85</v>
      </c>
    </row>
    <row r="894" spans="1:30" x14ac:dyDescent="0.25">
      <c r="A894" t="s">
        <v>1507</v>
      </c>
      <c r="B894" t="s">
        <v>210</v>
      </c>
      <c r="C894" t="s">
        <v>1691</v>
      </c>
      <c r="D894" t="s">
        <v>1556</v>
      </c>
      <c r="E894" t="s">
        <v>388</v>
      </c>
      <c r="F894" t="s">
        <v>1499</v>
      </c>
      <c r="G894" t="s">
        <v>1501</v>
      </c>
      <c r="H894" t="s">
        <v>1495</v>
      </c>
      <c r="I894" t="s">
        <v>1692</v>
      </c>
      <c r="J894">
        <v>2204.77</v>
      </c>
      <c r="K894">
        <v>610.07000000000005</v>
      </c>
      <c r="L894">
        <v>1594.7</v>
      </c>
      <c r="M894">
        <v>0.72329540000000003</v>
      </c>
      <c r="N894">
        <v>15</v>
      </c>
      <c r="O894">
        <v>0.17899999999999999</v>
      </c>
      <c r="P894">
        <v>0.42599999999999999</v>
      </c>
      <c r="Q894">
        <v>1389.5</v>
      </c>
      <c r="R894" t="s">
        <v>383</v>
      </c>
      <c r="S894" t="s">
        <v>1517</v>
      </c>
      <c r="U894">
        <v>489</v>
      </c>
      <c r="V894">
        <v>1699</v>
      </c>
      <c r="W894">
        <v>601.5</v>
      </c>
      <c r="X894">
        <v>781</v>
      </c>
      <c r="Y894">
        <v>146.69999999999999</v>
      </c>
      <c r="Z894">
        <v>509.7</v>
      </c>
      <c r="AA894">
        <v>180.45</v>
      </c>
      <c r="AB894">
        <v>234.29999999999998</v>
      </c>
      <c r="AC894">
        <v>2000</v>
      </c>
      <c r="AD894">
        <v>0</v>
      </c>
    </row>
    <row r="895" spans="1:30" x14ac:dyDescent="0.25">
      <c r="A895" t="s">
        <v>1491</v>
      </c>
      <c r="B895" t="s">
        <v>75</v>
      </c>
      <c r="C895" t="s">
        <v>1693</v>
      </c>
      <c r="E895" t="s">
        <v>388</v>
      </c>
      <c r="F895" t="s">
        <v>1493</v>
      </c>
      <c r="G895" t="s">
        <v>1494</v>
      </c>
      <c r="H895" t="s">
        <v>1495</v>
      </c>
      <c r="I895" t="s">
        <v>1496</v>
      </c>
      <c r="J895">
        <v>4558.04</v>
      </c>
      <c r="K895">
        <v>4362.45</v>
      </c>
      <c r="L895">
        <v>195.59</v>
      </c>
      <c r="M895">
        <v>4.2910987999999997E-2</v>
      </c>
      <c r="N895">
        <v>30</v>
      </c>
      <c r="O895">
        <v>0.12411684241868445</v>
      </c>
      <c r="P895">
        <v>-1.7738815999724107E-4</v>
      </c>
      <c r="Q895">
        <v>669.0774844</v>
      </c>
      <c r="R895" t="s">
        <v>809</v>
      </c>
      <c r="T895" t="s">
        <v>1497</v>
      </c>
      <c r="U895">
        <v>0</v>
      </c>
      <c r="V895">
        <v>669.07748436380996</v>
      </c>
      <c r="W895">
        <v>0</v>
      </c>
      <c r="X895">
        <v>0</v>
      </c>
      <c r="Y895">
        <v>0</v>
      </c>
      <c r="Z895">
        <v>66.238670952017188</v>
      </c>
      <c r="AA895">
        <v>0</v>
      </c>
      <c r="AB895">
        <v>0</v>
      </c>
      <c r="AC895">
        <v>600</v>
      </c>
      <c r="AD895">
        <v>66.238670952017188</v>
      </c>
    </row>
    <row r="896" spans="1:30" x14ac:dyDescent="0.25">
      <c r="A896" t="s">
        <v>1491</v>
      </c>
      <c r="B896" t="s">
        <v>75</v>
      </c>
      <c r="C896" t="s">
        <v>1693</v>
      </c>
      <c r="D896" t="s">
        <v>1498</v>
      </c>
      <c r="E896" t="s">
        <v>388</v>
      </c>
      <c r="F896" t="s">
        <v>1499</v>
      </c>
      <c r="G896" t="s">
        <v>1494</v>
      </c>
      <c r="H896" t="s">
        <v>1495</v>
      </c>
      <c r="I896" t="s">
        <v>1496</v>
      </c>
      <c r="J896">
        <v>4558.04</v>
      </c>
      <c r="K896">
        <v>4362.45</v>
      </c>
      <c r="L896">
        <v>195.59</v>
      </c>
      <c r="M896">
        <v>4.2910987999999997E-2</v>
      </c>
      <c r="N896">
        <v>30</v>
      </c>
      <c r="O896">
        <v>0.12411684241868445</v>
      </c>
      <c r="P896">
        <v>-1.7738815999724107E-4</v>
      </c>
      <c r="Q896">
        <v>669.0774844</v>
      </c>
      <c r="R896" t="s">
        <v>809</v>
      </c>
      <c r="T896" t="s">
        <v>1497</v>
      </c>
      <c r="U896">
        <v>0</v>
      </c>
      <c r="V896">
        <v>669.07748436380996</v>
      </c>
      <c r="W896">
        <v>0</v>
      </c>
      <c r="X896">
        <v>0</v>
      </c>
      <c r="Y896">
        <v>0</v>
      </c>
      <c r="Z896">
        <v>66.238670952017188</v>
      </c>
      <c r="AA896">
        <v>0</v>
      </c>
      <c r="AB896">
        <v>0</v>
      </c>
      <c r="AC896">
        <v>600</v>
      </c>
      <c r="AD896">
        <v>0</v>
      </c>
    </row>
    <row r="897" spans="1:30" x14ac:dyDescent="0.25">
      <c r="A897" t="s">
        <v>1491</v>
      </c>
      <c r="B897" t="s">
        <v>75</v>
      </c>
      <c r="C897" t="s">
        <v>1693</v>
      </c>
      <c r="E897" t="s">
        <v>388</v>
      </c>
      <c r="F897" t="s">
        <v>1493</v>
      </c>
      <c r="G897" t="s">
        <v>1500</v>
      </c>
      <c r="H897" t="s">
        <v>1495</v>
      </c>
      <c r="I897" t="s">
        <v>1496</v>
      </c>
      <c r="J897">
        <v>3801.89</v>
      </c>
      <c r="K897">
        <v>3630.52</v>
      </c>
      <c r="L897">
        <v>171.37</v>
      </c>
      <c r="M897">
        <v>4.5074950000000003E-2</v>
      </c>
      <c r="N897">
        <v>30</v>
      </c>
      <c r="O897">
        <v>0.10874739651970937</v>
      </c>
      <c r="P897">
        <v>-1.5542210224820901E-4</v>
      </c>
      <c r="Q897">
        <v>506.2762103</v>
      </c>
      <c r="R897" t="s">
        <v>809</v>
      </c>
      <c r="T897" t="s">
        <v>1497</v>
      </c>
      <c r="U897">
        <v>0</v>
      </c>
      <c r="V897">
        <v>506.27621026761301</v>
      </c>
      <c r="W897">
        <v>0</v>
      </c>
      <c r="X897">
        <v>0</v>
      </c>
      <c r="Y897">
        <v>0</v>
      </c>
      <c r="Z897">
        <v>50.121344816493689</v>
      </c>
      <c r="AA897">
        <v>0</v>
      </c>
      <c r="AB897">
        <v>0</v>
      </c>
      <c r="AC897">
        <v>600</v>
      </c>
      <c r="AD897">
        <v>50.121344816493689</v>
      </c>
    </row>
    <row r="898" spans="1:30" x14ac:dyDescent="0.25">
      <c r="A898" t="s">
        <v>1491</v>
      </c>
      <c r="B898" t="s">
        <v>75</v>
      </c>
      <c r="C898" t="s">
        <v>1693</v>
      </c>
      <c r="D898" t="s">
        <v>1498</v>
      </c>
      <c r="E898" t="s">
        <v>388</v>
      </c>
      <c r="F898" t="s">
        <v>1499</v>
      </c>
      <c r="G898" t="s">
        <v>1500</v>
      </c>
      <c r="H898" t="s">
        <v>1495</v>
      </c>
      <c r="I898" t="s">
        <v>1496</v>
      </c>
      <c r="J898">
        <v>3801.89</v>
      </c>
      <c r="K898">
        <v>3630.52</v>
      </c>
      <c r="L898">
        <v>171.37</v>
      </c>
      <c r="M898">
        <v>4.5074950000000003E-2</v>
      </c>
      <c r="N898">
        <v>30</v>
      </c>
      <c r="O898">
        <v>0.10874739651970937</v>
      </c>
      <c r="P898">
        <v>-1.5542210224820901E-4</v>
      </c>
      <c r="Q898">
        <v>506.2762103</v>
      </c>
      <c r="R898" t="s">
        <v>809</v>
      </c>
      <c r="T898" t="s">
        <v>1497</v>
      </c>
      <c r="U898">
        <v>0</v>
      </c>
      <c r="V898">
        <v>506.27621026761301</v>
      </c>
      <c r="W898">
        <v>0</v>
      </c>
      <c r="X898">
        <v>0</v>
      </c>
      <c r="Y898">
        <v>0</v>
      </c>
      <c r="Z898">
        <v>50.121344816493689</v>
      </c>
      <c r="AA898">
        <v>0</v>
      </c>
      <c r="AB898">
        <v>0</v>
      </c>
      <c r="AC898">
        <v>600</v>
      </c>
      <c r="AD898">
        <v>0</v>
      </c>
    </row>
    <row r="899" spans="1:30" x14ac:dyDescent="0.25">
      <c r="A899" t="s">
        <v>1491</v>
      </c>
      <c r="B899" t="s">
        <v>75</v>
      </c>
      <c r="C899" t="s">
        <v>1693</v>
      </c>
      <c r="E899" t="s">
        <v>388</v>
      </c>
      <c r="F899" t="s">
        <v>1493</v>
      </c>
      <c r="G899" t="s">
        <v>1501</v>
      </c>
      <c r="H899" t="s">
        <v>1495</v>
      </c>
      <c r="I899" t="s">
        <v>1496</v>
      </c>
      <c r="J899">
        <v>7713.96</v>
      </c>
      <c r="K899">
        <v>7520.51</v>
      </c>
      <c r="L899">
        <v>193.45</v>
      </c>
      <c r="M899">
        <v>2.5077911000000001E-2</v>
      </c>
      <c r="N899">
        <v>30</v>
      </c>
      <c r="O899">
        <v>0.12275884843751984</v>
      </c>
      <c r="P899">
        <v>-1.7544731096408956E-4</v>
      </c>
      <c r="Q899">
        <v>820.74582789999999</v>
      </c>
      <c r="R899" t="s">
        <v>809</v>
      </c>
      <c r="T899" t="s">
        <v>1497</v>
      </c>
      <c r="U899">
        <v>0</v>
      </c>
      <c r="V899">
        <v>820.74582785007499</v>
      </c>
      <c r="W899">
        <v>0</v>
      </c>
      <c r="X899">
        <v>0</v>
      </c>
      <c r="Y899">
        <v>0</v>
      </c>
      <c r="Z899">
        <v>81.253836957157418</v>
      </c>
      <c r="AA899">
        <v>0</v>
      </c>
      <c r="AB899">
        <v>0</v>
      </c>
      <c r="AC899">
        <v>600</v>
      </c>
      <c r="AD899">
        <v>81.253836957157418</v>
      </c>
    </row>
    <row r="900" spans="1:30" x14ac:dyDescent="0.25">
      <c r="A900" t="s">
        <v>1491</v>
      </c>
      <c r="B900" t="s">
        <v>75</v>
      </c>
      <c r="C900" t="s">
        <v>1693</v>
      </c>
      <c r="D900" t="s">
        <v>1498</v>
      </c>
      <c r="E900" t="s">
        <v>388</v>
      </c>
      <c r="F900" t="s">
        <v>1499</v>
      </c>
      <c r="G900" t="s">
        <v>1501</v>
      </c>
      <c r="H900" t="s">
        <v>1495</v>
      </c>
      <c r="I900" t="s">
        <v>1496</v>
      </c>
      <c r="J900">
        <v>7713.96</v>
      </c>
      <c r="K900">
        <v>7520.51</v>
      </c>
      <c r="L900">
        <v>193.45</v>
      </c>
      <c r="M900">
        <v>2.5077911000000001E-2</v>
      </c>
      <c r="N900">
        <v>30</v>
      </c>
      <c r="O900">
        <v>0.12275884843751984</v>
      </c>
      <c r="P900">
        <v>-1.7544731096408956E-4</v>
      </c>
      <c r="Q900">
        <v>820.74582789999999</v>
      </c>
      <c r="R900" t="s">
        <v>809</v>
      </c>
      <c r="T900" t="s">
        <v>1497</v>
      </c>
      <c r="U900">
        <v>0</v>
      </c>
      <c r="V900">
        <v>820.74582785007499</v>
      </c>
      <c r="W900">
        <v>0</v>
      </c>
      <c r="X900">
        <v>0</v>
      </c>
      <c r="Y900">
        <v>0</v>
      </c>
      <c r="Z900">
        <v>81.253836957157418</v>
      </c>
      <c r="AA900">
        <v>0</v>
      </c>
      <c r="AB900">
        <v>0</v>
      </c>
      <c r="AC900">
        <v>600</v>
      </c>
      <c r="AD900">
        <v>0</v>
      </c>
    </row>
    <row r="901" spans="1:30" x14ac:dyDescent="0.25">
      <c r="A901" t="s">
        <v>1491</v>
      </c>
      <c r="B901" t="s">
        <v>75</v>
      </c>
      <c r="C901" t="s">
        <v>1693</v>
      </c>
      <c r="E901" t="s">
        <v>388</v>
      </c>
      <c r="F901" t="s">
        <v>1493</v>
      </c>
      <c r="G901" t="s">
        <v>1494</v>
      </c>
      <c r="H901" t="s">
        <v>1495</v>
      </c>
      <c r="I901" t="s">
        <v>1496</v>
      </c>
      <c r="J901">
        <v>31.45</v>
      </c>
      <c r="K901">
        <v>17.59</v>
      </c>
      <c r="L901">
        <v>13.86</v>
      </c>
      <c r="M901">
        <v>0.44069952299999998</v>
      </c>
      <c r="N901">
        <v>30</v>
      </c>
      <c r="O901">
        <v>0</v>
      </c>
      <c r="P901">
        <v>1.0628338746981769E-2</v>
      </c>
      <c r="Q901">
        <v>47.412515640000002</v>
      </c>
      <c r="R901" t="s">
        <v>1502</v>
      </c>
      <c r="T901" t="s">
        <v>1503</v>
      </c>
      <c r="U901">
        <v>0</v>
      </c>
      <c r="V901">
        <v>47.412515636189902</v>
      </c>
      <c r="W901">
        <v>0</v>
      </c>
      <c r="X901">
        <v>0</v>
      </c>
      <c r="Y901">
        <v>0</v>
      </c>
      <c r="Z901">
        <v>4.6938390479828005</v>
      </c>
      <c r="AA901">
        <v>0</v>
      </c>
      <c r="AB901">
        <v>0</v>
      </c>
      <c r="AC901">
        <v>600</v>
      </c>
      <c r="AD901">
        <v>4.6938390479828005</v>
      </c>
    </row>
    <row r="902" spans="1:30" x14ac:dyDescent="0.25">
      <c r="A902" t="s">
        <v>1491</v>
      </c>
      <c r="B902" t="s">
        <v>75</v>
      </c>
      <c r="C902" t="s">
        <v>1693</v>
      </c>
      <c r="D902" t="s">
        <v>1498</v>
      </c>
      <c r="E902" t="s">
        <v>388</v>
      </c>
      <c r="F902" t="s">
        <v>1499</v>
      </c>
      <c r="G902" t="s">
        <v>1494</v>
      </c>
      <c r="H902" t="s">
        <v>1495</v>
      </c>
      <c r="I902" t="s">
        <v>1496</v>
      </c>
      <c r="J902">
        <v>31.45</v>
      </c>
      <c r="K902">
        <v>17.59</v>
      </c>
      <c r="L902">
        <v>13.86</v>
      </c>
      <c r="M902">
        <v>0.44069952299999998</v>
      </c>
      <c r="N902">
        <v>30</v>
      </c>
      <c r="O902">
        <v>0</v>
      </c>
      <c r="P902">
        <v>1.0628338746981769E-2</v>
      </c>
      <c r="Q902">
        <v>47.412515640000002</v>
      </c>
      <c r="R902" t="s">
        <v>1502</v>
      </c>
      <c r="T902" t="s">
        <v>1503</v>
      </c>
      <c r="U902">
        <v>0</v>
      </c>
      <c r="V902">
        <v>47.412515636189902</v>
      </c>
      <c r="W902">
        <v>0</v>
      </c>
      <c r="X902">
        <v>0</v>
      </c>
      <c r="Y902">
        <v>0</v>
      </c>
      <c r="Z902">
        <v>4.6938390479828005</v>
      </c>
      <c r="AA902">
        <v>0</v>
      </c>
      <c r="AB902">
        <v>0</v>
      </c>
      <c r="AC902">
        <v>600</v>
      </c>
      <c r="AD902">
        <v>0</v>
      </c>
    </row>
    <row r="903" spans="1:30" x14ac:dyDescent="0.25">
      <c r="A903" t="s">
        <v>1491</v>
      </c>
      <c r="B903" t="s">
        <v>75</v>
      </c>
      <c r="C903" t="s">
        <v>1693</v>
      </c>
      <c r="E903" t="s">
        <v>388</v>
      </c>
      <c r="F903" t="s">
        <v>1493</v>
      </c>
      <c r="G903" t="s">
        <v>1500</v>
      </c>
      <c r="H903" t="s">
        <v>1495</v>
      </c>
      <c r="I903" t="s">
        <v>1496</v>
      </c>
      <c r="J903">
        <v>14.66</v>
      </c>
      <c r="K903">
        <v>2.93</v>
      </c>
      <c r="L903">
        <v>11.73</v>
      </c>
      <c r="M903">
        <v>0.80013642600000001</v>
      </c>
      <c r="N903">
        <v>30</v>
      </c>
      <c r="O903">
        <v>0</v>
      </c>
      <c r="P903">
        <v>8.9949793291555676E-3</v>
      </c>
      <c r="Q903">
        <v>34.65378973</v>
      </c>
      <c r="R903" t="s">
        <v>1502</v>
      </c>
      <c r="T903" t="s">
        <v>1503</v>
      </c>
      <c r="U903">
        <v>0</v>
      </c>
      <c r="V903">
        <v>34.653789732386699</v>
      </c>
      <c r="W903">
        <v>0</v>
      </c>
      <c r="X903">
        <v>0</v>
      </c>
      <c r="Y903">
        <v>0</v>
      </c>
      <c r="Z903">
        <v>3.4307251835062829</v>
      </c>
      <c r="AA903">
        <v>0</v>
      </c>
      <c r="AB903">
        <v>0</v>
      </c>
      <c r="AC903">
        <v>600</v>
      </c>
      <c r="AD903">
        <v>3.4307251835062829</v>
      </c>
    </row>
    <row r="904" spans="1:30" x14ac:dyDescent="0.25">
      <c r="A904" t="s">
        <v>1491</v>
      </c>
      <c r="B904" t="s">
        <v>75</v>
      </c>
      <c r="C904" t="s">
        <v>1693</v>
      </c>
      <c r="D904" t="s">
        <v>1498</v>
      </c>
      <c r="E904" t="s">
        <v>388</v>
      </c>
      <c r="F904" t="s">
        <v>1499</v>
      </c>
      <c r="G904" t="s">
        <v>1500</v>
      </c>
      <c r="H904" t="s">
        <v>1495</v>
      </c>
      <c r="I904" t="s">
        <v>1496</v>
      </c>
      <c r="J904">
        <v>14.66</v>
      </c>
      <c r="K904">
        <v>2.93</v>
      </c>
      <c r="L904">
        <v>11.73</v>
      </c>
      <c r="M904">
        <v>0.80013642600000001</v>
      </c>
      <c r="N904">
        <v>30</v>
      </c>
      <c r="O904">
        <v>0</v>
      </c>
      <c r="P904">
        <v>8.9949793291555676E-3</v>
      </c>
      <c r="Q904">
        <v>34.65378973</v>
      </c>
      <c r="R904" t="s">
        <v>1502</v>
      </c>
      <c r="T904" t="s">
        <v>1503</v>
      </c>
      <c r="U904">
        <v>0</v>
      </c>
      <c r="V904">
        <v>34.653789732386699</v>
      </c>
      <c r="W904">
        <v>0</v>
      </c>
      <c r="X904">
        <v>0</v>
      </c>
      <c r="Y904">
        <v>0</v>
      </c>
      <c r="Z904">
        <v>3.4307251835062829</v>
      </c>
      <c r="AA904">
        <v>0</v>
      </c>
      <c r="AB904">
        <v>0</v>
      </c>
      <c r="AC904">
        <v>600</v>
      </c>
      <c r="AD904">
        <v>0</v>
      </c>
    </row>
    <row r="905" spans="1:30" x14ac:dyDescent="0.25">
      <c r="A905" t="s">
        <v>1491</v>
      </c>
      <c r="B905" t="s">
        <v>75</v>
      </c>
      <c r="C905" t="s">
        <v>1693</v>
      </c>
      <c r="E905" t="s">
        <v>388</v>
      </c>
      <c r="F905" t="s">
        <v>1493</v>
      </c>
      <c r="G905" t="s">
        <v>1501</v>
      </c>
      <c r="H905" t="s">
        <v>1495</v>
      </c>
      <c r="I905" t="s">
        <v>1496</v>
      </c>
      <c r="J905">
        <v>76.2</v>
      </c>
      <c r="K905">
        <v>64.48</v>
      </c>
      <c r="L905">
        <v>11.72</v>
      </c>
      <c r="M905">
        <v>0.15380577400000001</v>
      </c>
      <c r="N905">
        <v>30</v>
      </c>
      <c r="O905">
        <v>0</v>
      </c>
      <c r="P905">
        <v>8.9873109750812658E-3</v>
      </c>
      <c r="Q905">
        <v>49.724172150000001</v>
      </c>
      <c r="R905" t="s">
        <v>1502</v>
      </c>
      <c r="T905" t="s">
        <v>1503</v>
      </c>
      <c r="U905">
        <v>0</v>
      </c>
      <c r="V905">
        <v>49.724172149924399</v>
      </c>
      <c r="W905">
        <v>0</v>
      </c>
      <c r="X905">
        <v>0</v>
      </c>
      <c r="Y905">
        <v>0</v>
      </c>
      <c r="Z905">
        <v>4.922693042842516</v>
      </c>
      <c r="AA905">
        <v>0</v>
      </c>
      <c r="AB905">
        <v>0</v>
      </c>
      <c r="AC905">
        <v>600</v>
      </c>
      <c r="AD905">
        <v>4.922693042842516</v>
      </c>
    </row>
    <row r="906" spans="1:30" x14ac:dyDescent="0.25">
      <c r="A906" t="s">
        <v>1491</v>
      </c>
      <c r="B906" t="s">
        <v>75</v>
      </c>
      <c r="C906" t="s">
        <v>1693</v>
      </c>
      <c r="D906" t="s">
        <v>1498</v>
      </c>
      <c r="E906" t="s">
        <v>388</v>
      </c>
      <c r="F906" t="s">
        <v>1499</v>
      </c>
      <c r="G906" t="s">
        <v>1501</v>
      </c>
      <c r="H906" t="s">
        <v>1495</v>
      </c>
      <c r="I906" t="s">
        <v>1496</v>
      </c>
      <c r="J906">
        <v>76.2</v>
      </c>
      <c r="K906">
        <v>64.48</v>
      </c>
      <c r="L906">
        <v>11.72</v>
      </c>
      <c r="M906">
        <v>0.15380577400000001</v>
      </c>
      <c r="N906">
        <v>30</v>
      </c>
      <c r="O906">
        <v>0</v>
      </c>
      <c r="P906">
        <v>8.9873109750812658E-3</v>
      </c>
      <c r="Q906">
        <v>49.724172150000001</v>
      </c>
      <c r="R906" t="s">
        <v>1502</v>
      </c>
      <c r="T906" t="s">
        <v>1503</v>
      </c>
      <c r="U906">
        <v>0</v>
      </c>
      <c r="V906">
        <v>49.724172149924399</v>
      </c>
      <c r="W906">
        <v>0</v>
      </c>
      <c r="X906">
        <v>0</v>
      </c>
      <c r="Y906">
        <v>0</v>
      </c>
      <c r="Z906">
        <v>4.922693042842516</v>
      </c>
      <c r="AA906">
        <v>0</v>
      </c>
      <c r="AB906">
        <v>0</v>
      </c>
      <c r="AC906">
        <v>600</v>
      </c>
      <c r="AD906">
        <v>0</v>
      </c>
    </row>
    <row r="907" spans="1:30" x14ac:dyDescent="0.25">
      <c r="A907" t="s">
        <v>1491</v>
      </c>
      <c r="B907" t="s">
        <v>353</v>
      </c>
      <c r="C907" t="s">
        <v>1676</v>
      </c>
      <c r="E907" t="s">
        <v>388</v>
      </c>
      <c r="F907" t="s">
        <v>1493</v>
      </c>
      <c r="G907" t="s">
        <v>1494</v>
      </c>
      <c r="H907" t="s">
        <v>1495</v>
      </c>
      <c r="I907" t="s">
        <v>1496</v>
      </c>
      <c r="J907">
        <v>3622.85</v>
      </c>
      <c r="K907">
        <v>3400.55</v>
      </c>
      <c r="L907">
        <v>222.3</v>
      </c>
      <c r="M907">
        <v>6.1360531000000003E-2</v>
      </c>
      <c r="N907">
        <v>20</v>
      </c>
      <c r="O907">
        <v>0.14106638411817352</v>
      </c>
      <c r="P907">
        <v>-2.0161249535961291E-4</v>
      </c>
      <c r="Q907">
        <v>3364.8685679999999</v>
      </c>
      <c r="R907" t="s">
        <v>809</v>
      </c>
      <c r="T907" t="s">
        <v>1497</v>
      </c>
      <c r="U907">
        <v>0</v>
      </c>
      <c r="V907">
        <v>2719.6631875840199</v>
      </c>
      <c r="W907">
        <v>0</v>
      </c>
      <c r="X907">
        <v>645.20538083825295</v>
      </c>
      <c r="Y907">
        <v>0</v>
      </c>
      <c r="Z907">
        <v>815.89895627520593</v>
      </c>
      <c r="AA907">
        <v>0</v>
      </c>
      <c r="AB907">
        <v>0</v>
      </c>
      <c r="AC907">
        <v>600</v>
      </c>
      <c r="AD907">
        <v>600</v>
      </c>
    </row>
    <row r="908" spans="1:30" x14ac:dyDescent="0.25">
      <c r="A908" t="s">
        <v>1491</v>
      </c>
      <c r="B908" t="s">
        <v>353</v>
      </c>
      <c r="C908" t="s">
        <v>1676</v>
      </c>
      <c r="D908" t="s">
        <v>1498</v>
      </c>
      <c r="E908" t="s">
        <v>388</v>
      </c>
      <c r="F908" t="s">
        <v>1499</v>
      </c>
      <c r="G908" t="s">
        <v>1494</v>
      </c>
      <c r="H908" t="s">
        <v>1495</v>
      </c>
      <c r="I908" t="s">
        <v>1496</v>
      </c>
      <c r="J908">
        <v>3622.85</v>
      </c>
      <c r="K908">
        <v>3400.55</v>
      </c>
      <c r="L908">
        <v>222.3</v>
      </c>
      <c r="M908">
        <v>6.1360531000000003E-2</v>
      </c>
      <c r="N908">
        <v>20</v>
      </c>
      <c r="O908">
        <v>0.14106638411817352</v>
      </c>
      <c r="P908">
        <v>-2.0161249535961291E-4</v>
      </c>
      <c r="Q908">
        <v>3364.8685679999999</v>
      </c>
      <c r="R908" t="s">
        <v>809</v>
      </c>
      <c r="T908" t="s">
        <v>1497</v>
      </c>
      <c r="U908">
        <v>0</v>
      </c>
      <c r="V908">
        <v>2719.6631875840199</v>
      </c>
      <c r="W908">
        <v>0</v>
      </c>
      <c r="X908">
        <v>645.20538083825295</v>
      </c>
      <c r="Y908">
        <v>0</v>
      </c>
      <c r="Z908">
        <v>815.89895627520593</v>
      </c>
      <c r="AA908">
        <v>0</v>
      </c>
      <c r="AB908">
        <v>0</v>
      </c>
      <c r="AC908">
        <v>600</v>
      </c>
      <c r="AD908">
        <v>0</v>
      </c>
    </row>
    <row r="909" spans="1:30" x14ac:dyDescent="0.25">
      <c r="A909" t="s">
        <v>1491</v>
      </c>
      <c r="B909" t="s">
        <v>353</v>
      </c>
      <c r="C909" t="s">
        <v>1676</v>
      </c>
      <c r="E909" t="s">
        <v>388</v>
      </c>
      <c r="F909" t="s">
        <v>1493</v>
      </c>
      <c r="G909" t="s">
        <v>1500</v>
      </c>
      <c r="H909" t="s">
        <v>1495</v>
      </c>
      <c r="I909" t="s">
        <v>1496</v>
      </c>
      <c r="J909">
        <v>3006.58</v>
      </c>
      <c r="K909">
        <v>2810.56</v>
      </c>
      <c r="L909">
        <v>196.02</v>
      </c>
      <c r="M909">
        <v>6.5197001000000004E-2</v>
      </c>
      <c r="N909">
        <v>20</v>
      </c>
      <c r="O909">
        <v>0.1243897103681708</v>
      </c>
      <c r="P909">
        <v>-1.7777814368147245E-4</v>
      </c>
      <c r="Q909">
        <v>2439.2574079999999</v>
      </c>
      <c r="R909" t="s">
        <v>809</v>
      </c>
      <c r="T909" t="s">
        <v>1497</v>
      </c>
      <c r="U909">
        <v>0</v>
      </c>
      <c r="V909">
        <v>1971.5357205601499</v>
      </c>
      <c r="W909">
        <v>0</v>
      </c>
      <c r="X909">
        <v>467.721687460216</v>
      </c>
      <c r="Y909">
        <v>0</v>
      </c>
      <c r="Z909">
        <v>591.460716168045</v>
      </c>
      <c r="AA909">
        <v>0</v>
      </c>
      <c r="AB909">
        <v>0</v>
      </c>
      <c r="AC909">
        <v>600</v>
      </c>
      <c r="AD909">
        <v>591.460716168045</v>
      </c>
    </row>
    <row r="910" spans="1:30" x14ac:dyDescent="0.25">
      <c r="A910" t="s">
        <v>1491</v>
      </c>
      <c r="B910" t="s">
        <v>353</v>
      </c>
      <c r="C910" t="s">
        <v>1676</v>
      </c>
      <c r="D910" t="s">
        <v>1498</v>
      </c>
      <c r="E910" t="s">
        <v>388</v>
      </c>
      <c r="F910" t="s">
        <v>1499</v>
      </c>
      <c r="G910" t="s">
        <v>1500</v>
      </c>
      <c r="H910" t="s">
        <v>1495</v>
      </c>
      <c r="I910" t="s">
        <v>1496</v>
      </c>
      <c r="J910">
        <v>3006.58</v>
      </c>
      <c r="K910">
        <v>2810.56</v>
      </c>
      <c r="L910">
        <v>196.02</v>
      </c>
      <c r="M910">
        <v>6.5197001000000004E-2</v>
      </c>
      <c r="N910">
        <v>20</v>
      </c>
      <c r="O910">
        <v>0.1243897103681708</v>
      </c>
      <c r="P910">
        <v>-1.7777814368147245E-4</v>
      </c>
      <c r="Q910">
        <v>2439.2574079999999</v>
      </c>
      <c r="R910" t="s">
        <v>809</v>
      </c>
      <c r="T910" t="s">
        <v>1497</v>
      </c>
      <c r="U910">
        <v>0</v>
      </c>
      <c r="V910">
        <v>1971.5357205601499</v>
      </c>
      <c r="W910">
        <v>0</v>
      </c>
      <c r="X910">
        <v>467.721687460216</v>
      </c>
      <c r="Y910">
        <v>0</v>
      </c>
      <c r="Z910">
        <v>591.460716168045</v>
      </c>
      <c r="AA910">
        <v>0</v>
      </c>
      <c r="AB910">
        <v>0</v>
      </c>
      <c r="AC910">
        <v>600</v>
      </c>
      <c r="AD910">
        <v>0</v>
      </c>
    </row>
    <row r="911" spans="1:30" x14ac:dyDescent="0.25">
      <c r="A911" t="s">
        <v>1491</v>
      </c>
      <c r="B911" t="s">
        <v>353</v>
      </c>
      <c r="C911" t="s">
        <v>1676</v>
      </c>
      <c r="E911" t="s">
        <v>388</v>
      </c>
      <c r="F911" t="s">
        <v>1493</v>
      </c>
      <c r="G911" t="s">
        <v>1501</v>
      </c>
      <c r="H911" t="s">
        <v>1495</v>
      </c>
      <c r="I911" t="s">
        <v>1496</v>
      </c>
      <c r="J911">
        <v>6025.5</v>
      </c>
      <c r="K911">
        <v>5777.28</v>
      </c>
      <c r="L911">
        <v>248.22</v>
      </c>
      <c r="M911">
        <v>4.1194922000000002E-2</v>
      </c>
      <c r="N911">
        <v>20</v>
      </c>
      <c r="O911">
        <v>0.15751461028255972</v>
      </c>
      <c r="P911">
        <v>-2.2512034906955967E-4</v>
      </c>
      <c r="Q911">
        <v>4390.6607889999996</v>
      </c>
      <c r="R911" t="s">
        <v>809</v>
      </c>
      <c r="T911" t="s">
        <v>1497</v>
      </c>
      <c r="U911">
        <v>0</v>
      </c>
      <c r="V911">
        <v>3548.76442451504</v>
      </c>
      <c r="W911">
        <v>0</v>
      </c>
      <c r="X911">
        <v>841.89636435198202</v>
      </c>
      <c r="Y911">
        <v>0</v>
      </c>
      <c r="Z911">
        <v>1064.629327354512</v>
      </c>
      <c r="AA911">
        <v>0</v>
      </c>
      <c r="AB911">
        <v>0</v>
      </c>
      <c r="AC911">
        <v>600</v>
      </c>
      <c r="AD911">
        <v>600</v>
      </c>
    </row>
    <row r="912" spans="1:30" x14ac:dyDescent="0.25">
      <c r="A912" t="s">
        <v>1491</v>
      </c>
      <c r="B912" t="s">
        <v>353</v>
      </c>
      <c r="C912" t="s">
        <v>1676</v>
      </c>
      <c r="D912" t="s">
        <v>1498</v>
      </c>
      <c r="E912" t="s">
        <v>388</v>
      </c>
      <c r="F912" t="s">
        <v>1499</v>
      </c>
      <c r="G912" t="s">
        <v>1501</v>
      </c>
      <c r="H912" t="s">
        <v>1495</v>
      </c>
      <c r="I912" t="s">
        <v>1496</v>
      </c>
      <c r="J912">
        <v>6025.5</v>
      </c>
      <c r="K912">
        <v>5777.28</v>
      </c>
      <c r="L912">
        <v>248.22</v>
      </c>
      <c r="M912">
        <v>4.1194922000000002E-2</v>
      </c>
      <c r="N912">
        <v>20</v>
      </c>
      <c r="O912">
        <v>0.15751461028255972</v>
      </c>
      <c r="P912">
        <v>-2.2512034906955967E-4</v>
      </c>
      <c r="Q912">
        <v>4390.6607889999996</v>
      </c>
      <c r="R912" t="s">
        <v>809</v>
      </c>
      <c r="T912" t="s">
        <v>1497</v>
      </c>
      <c r="U912">
        <v>0</v>
      </c>
      <c r="V912">
        <v>3548.76442451504</v>
      </c>
      <c r="W912">
        <v>0</v>
      </c>
      <c r="X912">
        <v>841.89636435198202</v>
      </c>
      <c r="Y912">
        <v>0</v>
      </c>
      <c r="Z912">
        <v>1064.629327354512</v>
      </c>
      <c r="AA912">
        <v>0</v>
      </c>
      <c r="AB912">
        <v>0</v>
      </c>
      <c r="AC912">
        <v>600</v>
      </c>
      <c r="AD912">
        <v>0</v>
      </c>
    </row>
    <row r="913" spans="1:30" x14ac:dyDescent="0.25">
      <c r="A913" t="s">
        <v>1491</v>
      </c>
      <c r="B913" t="s">
        <v>353</v>
      </c>
      <c r="C913" t="s">
        <v>1676</v>
      </c>
      <c r="E913" t="s">
        <v>388</v>
      </c>
      <c r="F913" t="s">
        <v>1493</v>
      </c>
      <c r="G913" t="s">
        <v>1494</v>
      </c>
      <c r="H913" t="s">
        <v>1495</v>
      </c>
      <c r="I913" t="s">
        <v>1496</v>
      </c>
      <c r="J913">
        <v>589.66999999999996</v>
      </c>
      <c r="K913">
        <v>469.83</v>
      </c>
      <c r="L913">
        <v>119.84</v>
      </c>
      <c r="M913">
        <v>0.203232316</v>
      </c>
      <c r="N913">
        <v>20</v>
      </c>
      <c r="O913">
        <v>0</v>
      </c>
      <c r="P913">
        <v>9.1897555226428243E-2</v>
      </c>
      <c r="Q913">
        <v>1813.971432</v>
      </c>
      <c r="R913" t="s">
        <v>1502</v>
      </c>
      <c r="T913" t="s">
        <v>1503</v>
      </c>
      <c r="U913">
        <v>0</v>
      </c>
      <c r="V913">
        <v>1466.1468124159701</v>
      </c>
      <c r="W913">
        <v>0</v>
      </c>
      <c r="X913">
        <v>347.824619161746</v>
      </c>
      <c r="Y913">
        <v>0</v>
      </c>
      <c r="Z913">
        <v>439.84404372479099</v>
      </c>
      <c r="AA913">
        <v>0</v>
      </c>
      <c r="AB913">
        <v>0</v>
      </c>
      <c r="AC913">
        <v>600</v>
      </c>
      <c r="AD913">
        <v>439.84404372479099</v>
      </c>
    </row>
    <row r="914" spans="1:30" x14ac:dyDescent="0.25">
      <c r="A914" t="s">
        <v>1491</v>
      </c>
      <c r="B914" t="s">
        <v>353</v>
      </c>
      <c r="C914" t="s">
        <v>1676</v>
      </c>
      <c r="D914" t="s">
        <v>1498</v>
      </c>
      <c r="E914" t="s">
        <v>388</v>
      </c>
      <c r="F914" t="s">
        <v>1499</v>
      </c>
      <c r="G914" t="s">
        <v>1494</v>
      </c>
      <c r="H914" t="s">
        <v>1495</v>
      </c>
      <c r="I914" t="s">
        <v>1496</v>
      </c>
      <c r="J914">
        <v>589.66999999999996</v>
      </c>
      <c r="K914">
        <v>469.83</v>
      </c>
      <c r="L914">
        <v>119.84</v>
      </c>
      <c r="M914">
        <v>0.203232316</v>
      </c>
      <c r="N914">
        <v>20</v>
      </c>
      <c r="O914">
        <v>0</v>
      </c>
      <c r="P914">
        <v>9.1897555226428243E-2</v>
      </c>
      <c r="Q914">
        <v>1813.971432</v>
      </c>
      <c r="R914" t="s">
        <v>1502</v>
      </c>
      <c r="T914" t="s">
        <v>1503</v>
      </c>
      <c r="U914">
        <v>0</v>
      </c>
      <c r="V914">
        <v>1466.1468124159701</v>
      </c>
      <c r="W914">
        <v>0</v>
      </c>
      <c r="X914">
        <v>347.824619161746</v>
      </c>
      <c r="Y914">
        <v>0</v>
      </c>
      <c r="Z914">
        <v>439.84404372479099</v>
      </c>
      <c r="AA914">
        <v>0</v>
      </c>
      <c r="AB914">
        <v>0</v>
      </c>
      <c r="AC914">
        <v>600</v>
      </c>
      <c r="AD914">
        <v>0</v>
      </c>
    </row>
    <row r="915" spans="1:30" x14ac:dyDescent="0.25">
      <c r="A915" t="s">
        <v>1491</v>
      </c>
      <c r="B915" t="s">
        <v>353</v>
      </c>
      <c r="C915" t="s">
        <v>1676</v>
      </c>
      <c r="E915" t="s">
        <v>388</v>
      </c>
      <c r="F915" t="s">
        <v>1493</v>
      </c>
      <c r="G915" t="s">
        <v>1500</v>
      </c>
      <c r="H915" t="s">
        <v>1495</v>
      </c>
      <c r="I915" t="s">
        <v>1496</v>
      </c>
      <c r="J915">
        <v>415</v>
      </c>
      <c r="K915">
        <v>296.82</v>
      </c>
      <c r="L915">
        <v>118.18</v>
      </c>
      <c r="M915">
        <v>0.28477108400000001</v>
      </c>
      <c r="N915">
        <v>20</v>
      </c>
      <c r="O915">
        <v>0</v>
      </c>
      <c r="P915">
        <v>9.0624608450094207E-2</v>
      </c>
      <c r="Q915">
        <v>1470.6225919999999</v>
      </c>
      <c r="R915" t="s">
        <v>1502</v>
      </c>
      <c r="T915" t="s">
        <v>1503</v>
      </c>
      <c r="U915">
        <v>0</v>
      </c>
      <c r="V915">
        <v>1188.6342794398399</v>
      </c>
      <c r="W915">
        <v>0</v>
      </c>
      <c r="X915">
        <v>281.98831253978301</v>
      </c>
      <c r="Y915">
        <v>0</v>
      </c>
      <c r="Z915">
        <v>356.59028383195198</v>
      </c>
      <c r="AA915">
        <v>0</v>
      </c>
      <c r="AB915">
        <v>0</v>
      </c>
      <c r="AC915">
        <v>600</v>
      </c>
      <c r="AD915">
        <v>356.59028383195198</v>
      </c>
    </row>
    <row r="916" spans="1:30" x14ac:dyDescent="0.25">
      <c r="A916" t="s">
        <v>1491</v>
      </c>
      <c r="B916" t="s">
        <v>353</v>
      </c>
      <c r="C916" t="s">
        <v>1676</v>
      </c>
      <c r="D916" t="s">
        <v>1498</v>
      </c>
      <c r="E916" t="s">
        <v>388</v>
      </c>
      <c r="F916" t="s">
        <v>1499</v>
      </c>
      <c r="G916" t="s">
        <v>1500</v>
      </c>
      <c r="H916" t="s">
        <v>1495</v>
      </c>
      <c r="I916" t="s">
        <v>1496</v>
      </c>
      <c r="J916">
        <v>415</v>
      </c>
      <c r="K916">
        <v>296.82</v>
      </c>
      <c r="L916">
        <v>118.18</v>
      </c>
      <c r="M916">
        <v>0.28477108400000001</v>
      </c>
      <c r="N916">
        <v>20</v>
      </c>
      <c r="O916">
        <v>0</v>
      </c>
      <c r="P916">
        <v>9.0624608450094207E-2</v>
      </c>
      <c r="Q916">
        <v>1470.6225919999999</v>
      </c>
      <c r="R916" t="s">
        <v>1502</v>
      </c>
      <c r="T916" t="s">
        <v>1503</v>
      </c>
      <c r="U916">
        <v>0</v>
      </c>
      <c r="V916">
        <v>1188.6342794398399</v>
      </c>
      <c r="W916">
        <v>0</v>
      </c>
      <c r="X916">
        <v>281.98831253978301</v>
      </c>
      <c r="Y916">
        <v>0</v>
      </c>
      <c r="Z916">
        <v>356.59028383195198</v>
      </c>
      <c r="AA916">
        <v>0</v>
      </c>
      <c r="AB916">
        <v>0</v>
      </c>
      <c r="AC916">
        <v>600</v>
      </c>
      <c r="AD916">
        <v>0</v>
      </c>
    </row>
    <row r="917" spans="1:30" x14ac:dyDescent="0.25">
      <c r="A917" t="s">
        <v>1491</v>
      </c>
      <c r="B917" t="s">
        <v>353</v>
      </c>
      <c r="C917" t="s">
        <v>1676</v>
      </c>
      <c r="E917" t="s">
        <v>388</v>
      </c>
      <c r="F917" t="s">
        <v>1493</v>
      </c>
      <c r="G917" t="s">
        <v>1501</v>
      </c>
      <c r="H917" t="s">
        <v>1495</v>
      </c>
      <c r="I917" t="s">
        <v>1496</v>
      </c>
      <c r="J917">
        <v>1012.17</v>
      </c>
      <c r="K917">
        <v>904.69</v>
      </c>
      <c r="L917">
        <v>107.48</v>
      </c>
      <c r="M917">
        <v>0.106187696</v>
      </c>
      <c r="N917">
        <v>20</v>
      </c>
      <c r="O917">
        <v>0</v>
      </c>
      <c r="P917">
        <v>8.2419469590591682E-2</v>
      </c>
      <c r="Q917">
        <v>1901.1692109999999</v>
      </c>
      <c r="R917" t="s">
        <v>1502</v>
      </c>
      <c r="T917" t="s">
        <v>1503</v>
      </c>
      <c r="U917">
        <v>0</v>
      </c>
      <c r="V917">
        <v>1536.6255754849501</v>
      </c>
      <c r="W917">
        <v>0</v>
      </c>
      <c r="X917">
        <v>364.54363564801702</v>
      </c>
      <c r="Y917">
        <v>0</v>
      </c>
      <c r="Z917">
        <v>460.98767264548502</v>
      </c>
      <c r="AA917">
        <v>0</v>
      </c>
      <c r="AB917">
        <v>0</v>
      </c>
      <c r="AC917">
        <v>600</v>
      </c>
      <c r="AD917">
        <v>460.98767264548502</v>
      </c>
    </row>
    <row r="918" spans="1:30" x14ac:dyDescent="0.25">
      <c r="A918" t="s">
        <v>1491</v>
      </c>
      <c r="B918" t="s">
        <v>353</v>
      </c>
      <c r="C918" t="s">
        <v>1676</v>
      </c>
      <c r="D918" t="s">
        <v>1498</v>
      </c>
      <c r="E918" t="s">
        <v>388</v>
      </c>
      <c r="F918" t="s">
        <v>1499</v>
      </c>
      <c r="G918" t="s">
        <v>1501</v>
      </c>
      <c r="H918" t="s">
        <v>1495</v>
      </c>
      <c r="I918" t="s">
        <v>1496</v>
      </c>
      <c r="J918">
        <v>1012.17</v>
      </c>
      <c r="K918">
        <v>904.69</v>
      </c>
      <c r="L918">
        <v>107.48</v>
      </c>
      <c r="M918">
        <v>0.106187696</v>
      </c>
      <c r="N918">
        <v>20</v>
      </c>
      <c r="O918">
        <v>0</v>
      </c>
      <c r="P918">
        <v>8.2419469590591682E-2</v>
      </c>
      <c r="Q918">
        <v>1901.1692109999999</v>
      </c>
      <c r="R918" t="s">
        <v>1502</v>
      </c>
      <c r="T918" t="s">
        <v>1503</v>
      </c>
      <c r="U918">
        <v>0</v>
      </c>
      <c r="V918">
        <v>1536.6255754849501</v>
      </c>
      <c r="W918">
        <v>0</v>
      </c>
      <c r="X918">
        <v>364.54363564801702</v>
      </c>
      <c r="Y918">
        <v>0</v>
      </c>
      <c r="Z918">
        <v>460.98767264548502</v>
      </c>
      <c r="AA918">
        <v>0</v>
      </c>
      <c r="AB918">
        <v>0</v>
      </c>
      <c r="AC918">
        <v>600</v>
      </c>
      <c r="AD918">
        <v>0</v>
      </c>
    </row>
    <row r="919" spans="1:30" x14ac:dyDescent="0.25">
      <c r="A919" t="s">
        <v>1491</v>
      </c>
      <c r="B919" t="s">
        <v>167</v>
      </c>
      <c r="C919" t="s">
        <v>1694</v>
      </c>
      <c r="E919" t="s">
        <v>388</v>
      </c>
      <c r="F919" t="s">
        <v>1493</v>
      </c>
      <c r="G919" t="s">
        <v>1494</v>
      </c>
      <c r="H919" t="s">
        <v>1495</v>
      </c>
      <c r="I919" t="s">
        <v>1655</v>
      </c>
      <c r="J919">
        <v>4122.96</v>
      </c>
      <c r="K919">
        <v>3842.74</v>
      </c>
      <c r="L919">
        <v>280.22000000000003</v>
      </c>
      <c r="M919">
        <v>6.7965733E-2</v>
      </c>
      <c r="N919">
        <v>20</v>
      </c>
      <c r="O919">
        <v>0.11700000000000001</v>
      </c>
      <c r="P919">
        <v>1E-3</v>
      </c>
      <c r="Q919">
        <v>802.00590980000004</v>
      </c>
      <c r="R919" t="s">
        <v>809</v>
      </c>
      <c r="T919" t="s">
        <v>1497</v>
      </c>
      <c r="U919">
        <v>6716.79949465562</v>
      </c>
      <c r="V919">
        <v>7518.8054044652399</v>
      </c>
      <c r="W919">
        <v>3508.7758554171101</v>
      </c>
      <c r="X919">
        <v>3508.7758554171101</v>
      </c>
      <c r="Y919">
        <v>0</v>
      </c>
      <c r="Z919">
        <v>2255.6416213395719</v>
      </c>
      <c r="AA919">
        <v>0</v>
      </c>
      <c r="AB919">
        <v>0</v>
      </c>
      <c r="AC919">
        <v>300</v>
      </c>
      <c r="AD919">
        <v>300</v>
      </c>
    </row>
    <row r="920" spans="1:30" x14ac:dyDescent="0.25">
      <c r="A920" t="s">
        <v>1491</v>
      </c>
      <c r="B920" t="s">
        <v>167</v>
      </c>
      <c r="C920" t="s">
        <v>1694</v>
      </c>
      <c r="D920" t="s">
        <v>1695</v>
      </c>
      <c r="E920" t="s">
        <v>388</v>
      </c>
      <c r="F920" t="s">
        <v>1499</v>
      </c>
      <c r="G920" t="s">
        <v>1494</v>
      </c>
      <c r="H920" t="s">
        <v>1495</v>
      </c>
      <c r="I920" t="s">
        <v>1655</v>
      </c>
      <c r="J920">
        <v>4122.96</v>
      </c>
      <c r="K920">
        <v>3842.74</v>
      </c>
      <c r="L920">
        <v>280.22000000000003</v>
      </c>
      <c r="M920">
        <v>6.7965733E-2</v>
      </c>
      <c r="N920">
        <v>20</v>
      </c>
      <c r="O920">
        <v>0.11700000000000001</v>
      </c>
      <c r="P920">
        <v>1E-3</v>
      </c>
      <c r="Q920">
        <v>802.00590980000004</v>
      </c>
      <c r="R920" t="s">
        <v>809</v>
      </c>
      <c r="T920" t="s">
        <v>1497</v>
      </c>
      <c r="U920">
        <v>6716.79949465562</v>
      </c>
      <c r="V920">
        <v>7518.8054044652399</v>
      </c>
      <c r="W920">
        <v>3508.7758554171101</v>
      </c>
      <c r="X920">
        <v>3508.7758554171101</v>
      </c>
      <c r="Y920">
        <v>0</v>
      </c>
      <c r="Z920">
        <v>2255.6416213395719</v>
      </c>
      <c r="AA920">
        <v>0</v>
      </c>
      <c r="AB920">
        <v>0</v>
      </c>
      <c r="AC920">
        <v>300</v>
      </c>
      <c r="AD920">
        <v>0</v>
      </c>
    </row>
    <row r="921" spans="1:30" x14ac:dyDescent="0.25">
      <c r="A921" t="s">
        <v>1491</v>
      </c>
      <c r="B921" t="s">
        <v>167</v>
      </c>
      <c r="C921" t="s">
        <v>1694</v>
      </c>
      <c r="E921" t="s">
        <v>388</v>
      </c>
      <c r="F921" t="s">
        <v>1493</v>
      </c>
      <c r="G921" t="s">
        <v>1500</v>
      </c>
      <c r="H921" t="s">
        <v>1495</v>
      </c>
      <c r="I921" t="s">
        <v>1655</v>
      </c>
      <c r="J921">
        <v>2543.3200000000002</v>
      </c>
      <c r="K921">
        <v>2331.7600000000002</v>
      </c>
      <c r="L921">
        <v>211.56</v>
      </c>
      <c r="M921">
        <v>8.3182612000000003E-2</v>
      </c>
      <c r="N921">
        <v>20</v>
      </c>
      <c r="O921">
        <v>8.7999999999999995E-2</v>
      </c>
      <c r="P921">
        <v>0</v>
      </c>
      <c r="Q921">
        <v>605.4901433</v>
      </c>
      <c r="R921" t="s">
        <v>809</v>
      </c>
      <c r="T921" t="s">
        <v>1497</v>
      </c>
      <c r="U921">
        <v>5070.97994973611</v>
      </c>
      <c r="V921">
        <v>5676.4700929881801</v>
      </c>
      <c r="W921">
        <v>2649.0193767278201</v>
      </c>
      <c r="X921">
        <v>2649.0193767278201</v>
      </c>
      <c r="Y921">
        <v>0</v>
      </c>
      <c r="Z921">
        <v>1702.941027896454</v>
      </c>
      <c r="AA921">
        <v>0</v>
      </c>
      <c r="AB921">
        <v>0</v>
      </c>
      <c r="AC921">
        <v>300</v>
      </c>
      <c r="AD921">
        <v>300</v>
      </c>
    </row>
    <row r="922" spans="1:30" x14ac:dyDescent="0.25">
      <c r="A922" t="s">
        <v>1491</v>
      </c>
      <c r="B922" t="s">
        <v>167</v>
      </c>
      <c r="C922" t="s">
        <v>1694</v>
      </c>
      <c r="D922" t="s">
        <v>1695</v>
      </c>
      <c r="E922" t="s">
        <v>388</v>
      </c>
      <c r="F922" t="s">
        <v>1499</v>
      </c>
      <c r="G922" t="s">
        <v>1500</v>
      </c>
      <c r="H922" t="s">
        <v>1495</v>
      </c>
      <c r="I922" t="s">
        <v>1655</v>
      </c>
      <c r="J922">
        <v>2543.3200000000002</v>
      </c>
      <c r="K922">
        <v>2331.7600000000002</v>
      </c>
      <c r="L922">
        <v>211.56</v>
      </c>
      <c r="M922">
        <v>8.3182612000000003E-2</v>
      </c>
      <c r="N922">
        <v>20</v>
      </c>
      <c r="O922">
        <v>8.7999999999999995E-2</v>
      </c>
      <c r="P922">
        <v>0</v>
      </c>
      <c r="Q922">
        <v>605.4901433</v>
      </c>
      <c r="R922" t="s">
        <v>809</v>
      </c>
      <c r="T922" t="s">
        <v>1497</v>
      </c>
      <c r="U922">
        <v>5070.97994973611</v>
      </c>
      <c r="V922">
        <v>5676.4700929881801</v>
      </c>
      <c r="W922">
        <v>2649.0193767278201</v>
      </c>
      <c r="X922">
        <v>2649.0193767278201</v>
      </c>
      <c r="Y922">
        <v>0</v>
      </c>
      <c r="Z922">
        <v>1702.941027896454</v>
      </c>
      <c r="AA922">
        <v>0</v>
      </c>
      <c r="AB922">
        <v>0</v>
      </c>
      <c r="AC922">
        <v>300</v>
      </c>
      <c r="AD922">
        <v>0</v>
      </c>
    </row>
    <row r="923" spans="1:30" x14ac:dyDescent="0.25">
      <c r="A923" t="s">
        <v>1491</v>
      </c>
      <c r="B923" t="s">
        <v>167</v>
      </c>
      <c r="C923" t="s">
        <v>1694</v>
      </c>
      <c r="E923" t="s">
        <v>388</v>
      </c>
      <c r="F923" t="s">
        <v>1493</v>
      </c>
      <c r="G923" t="s">
        <v>1501</v>
      </c>
      <c r="H923" t="s">
        <v>1495</v>
      </c>
      <c r="I923" t="s">
        <v>1655</v>
      </c>
      <c r="J923">
        <v>6178.82</v>
      </c>
      <c r="K923">
        <v>5702.2</v>
      </c>
      <c r="L923">
        <v>476.62</v>
      </c>
      <c r="M923">
        <v>7.7137706E-2</v>
      </c>
      <c r="N923">
        <v>20</v>
      </c>
      <c r="O923">
        <v>0.19800000000000001</v>
      </c>
      <c r="P923">
        <v>1E-3</v>
      </c>
      <c r="Q923">
        <v>1364.141312</v>
      </c>
      <c r="R923" t="s">
        <v>809</v>
      </c>
      <c r="T923" t="s">
        <v>1497</v>
      </c>
      <c r="U923">
        <v>11424.6834872824</v>
      </c>
      <c r="V923">
        <v>12788.8247991967</v>
      </c>
      <c r="W923">
        <v>5968.1182396251597</v>
      </c>
      <c r="X923">
        <v>5968.1182396251597</v>
      </c>
      <c r="Y923">
        <v>0</v>
      </c>
      <c r="Z923">
        <v>3836.64743975901</v>
      </c>
      <c r="AA923">
        <v>0</v>
      </c>
      <c r="AB923">
        <v>0</v>
      </c>
      <c r="AC923">
        <v>300</v>
      </c>
      <c r="AD923">
        <v>300</v>
      </c>
    </row>
    <row r="924" spans="1:30" x14ac:dyDescent="0.25">
      <c r="A924" t="s">
        <v>1491</v>
      </c>
      <c r="B924" t="s">
        <v>167</v>
      </c>
      <c r="C924" t="s">
        <v>1694</v>
      </c>
      <c r="D924" t="s">
        <v>1695</v>
      </c>
      <c r="E924" t="s">
        <v>388</v>
      </c>
      <c r="F924" t="s">
        <v>1499</v>
      </c>
      <c r="G924" t="s">
        <v>1501</v>
      </c>
      <c r="H924" t="s">
        <v>1495</v>
      </c>
      <c r="I924" t="s">
        <v>1655</v>
      </c>
      <c r="J924">
        <v>6178.82</v>
      </c>
      <c r="K924">
        <v>5702.2</v>
      </c>
      <c r="L924">
        <v>476.62</v>
      </c>
      <c r="M924">
        <v>7.7137706E-2</v>
      </c>
      <c r="N924">
        <v>20</v>
      </c>
      <c r="O924">
        <v>0.19800000000000001</v>
      </c>
      <c r="P924">
        <v>1E-3</v>
      </c>
      <c r="Q924">
        <v>1364.141312</v>
      </c>
      <c r="R924" t="s">
        <v>809</v>
      </c>
      <c r="T924" t="s">
        <v>1497</v>
      </c>
      <c r="U924">
        <v>11424.6834872824</v>
      </c>
      <c r="V924">
        <v>12788.8247991967</v>
      </c>
      <c r="W924">
        <v>5968.1182396251597</v>
      </c>
      <c r="X924">
        <v>5968.1182396251597</v>
      </c>
      <c r="Y924">
        <v>0</v>
      </c>
      <c r="Z924">
        <v>3836.64743975901</v>
      </c>
      <c r="AA924">
        <v>0</v>
      </c>
      <c r="AB924">
        <v>0</v>
      </c>
      <c r="AC924">
        <v>300</v>
      </c>
      <c r="AD924">
        <v>0</v>
      </c>
    </row>
    <row r="925" spans="1:30" x14ac:dyDescent="0.25">
      <c r="A925" t="s">
        <v>1491</v>
      </c>
      <c r="B925" t="s">
        <v>167</v>
      </c>
      <c r="C925" t="s">
        <v>1694</v>
      </c>
      <c r="E925" t="s">
        <v>388</v>
      </c>
      <c r="F925" t="s">
        <v>1493</v>
      </c>
      <c r="G925" t="s">
        <v>1494</v>
      </c>
      <c r="H925" t="s">
        <v>1495</v>
      </c>
      <c r="I925" t="s">
        <v>1655</v>
      </c>
      <c r="J925">
        <v>1709.52</v>
      </c>
      <c r="K925">
        <v>1673.52</v>
      </c>
      <c r="L925">
        <v>36</v>
      </c>
      <c r="M925">
        <v>2.1058542999999999E-2</v>
      </c>
      <c r="N925">
        <v>20</v>
      </c>
      <c r="O925">
        <v>0</v>
      </c>
      <c r="P925">
        <v>6.3E-2</v>
      </c>
      <c r="Q925">
        <v>103.03409019999999</v>
      </c>
      <c r="R925" t="s">
        <v>1502</v>
      </c>
      <c r="T925" t="s">
        <v>1503</v>
      </c>
      <c r="U925">
        <v>862.91050534437898</v>
      </c>
      <c r="V925">
        <v>965.94459553475303</v>
      </c>
      <c r="W925">
        <v>450.77414458288501</v>
      </c>
      <c r="X925">
        <v>450.77414458288501</v>
      </c>
      <c r="Y925">
        <v>0</v>
      </c>
      <c r="Z925">
        <v>289.78337866042591</v>
      </c>
      <c r="AA925">
        <v>0</v>
      </c>
      <c r="AB925">
        <v>0</v>
      </c>
      <c r="AC925">
        <v>300</v>
      </c>
      <c r="AD925">
        <v>289.78337866042591</v>
      </c>
    </row>
    <row r="926" spans="1:30" x14ac:dyDescent="0.25">
      <c r="A926" t="s">
        <v>1491</v>
      </c>
      <c r="B926" t="s">
        <v>167</v>
      </c>
      <c r="C926" t="s">
        <v>1694</v>
      </c>
      <c r="D926" t="s">
        <v>1695</v>
      </c>
      <c r="E926" t="s">
        <v>388</v>
      </c>
      <c r="F926" t="s">
        <v>1499</v>
      </c>
      <c r="G926" t="s">
        <v>1494</v>
      </c>
      <c r="H926" t="s">
        <v>1495</v>
      </c>
      <c r="I926" t="s">
        <v>1655</v>
      </c>
      <c r="J926">
        <v>1709.52</v>
      </c>
      <c r="K926">
        <v>1673.52</v>
      </c>
      <c r="L926">
        <v>36</v>
      </c>
      <c r="M926">
        <v>2.1058542999999999E-2</v>
      </c>
      <c r="N926">
        <v>20</v>
      </c>
      <c r="O926">
        <v>0</v>
      </c>
      <c r="P926">
        <v>6.3E-2</v>
      </c>
      <c r="Q926">
        <v>103.03409019999999</v>
      </c>
      <c r="R926" t="s">
        <v>1502</v>
      </c>
      <c r="T926" t="s">
        <v>1503</v>
      </c>
      <c r="U926">
        <v>862.91050534437898</v>
      </c>
      <c r="V926">
        <v>965.94459553475303</v>
      </c>
      <c r="W926">
        <v>450.77414458288501</v>
      </c>
      <c r="X926">
        <v>450.77414458288501</v>
      </c>
      <c r="Y926">
        <v>0</v>
      </c>
      <c r="Z926">
        <v>289.78337866042591</v>
      </c>
      <c r="AA926">
        <v>0</v>
      </c>
      <c r="AB926">
        <v>0</v>
      </c>
      <c r="AC926">
        <v>300</v>
      </c>
      <c r="AD926">
        <v>0</v>
      </c>
    </row>
    <row r="927" spans="1:30" x14ac:dyDescent="0.25">
      <c r="A927" t="s">
        <v>1491</v>
      </c>
      <c r="B927" t="s">
        <v>167</v>
      </c>
      <c r="C927" t="s">
        <v>1694</v>
      </c>
      <c r="E927" t="s">
        <v>388</v>
      </c>
      <c r="F927" t="s">
        <v>1493</v>
      </c>
      <c r="G927" t="s">
        <v>1500</v>
      </c>
      <c r="H927" t="s">
        <v>1495</v>
      </c>
      <c r="I927" t="s">
        <v>1655</v>
      </c>
      <c r="J927">
        <v>218.27</v>
      </c>
      <c r="K927">
        <v>191.09</v>
      </c>
      <c r="L927">
        <v>27.18</v>
      </c>
      <c r="M927">
        <v>0.124524671</v>
      </c>
      <c r="N927">
        <v>20</v>
      </c>
      <c r="O927">
        <v>0</v>
      </c>
      <c r="P927">
        <v>4.8000000000000001E-2</v>
      </c>
      <c r="Q927">
        <v>77.789856749999998</v>
      </c>
      <c r="R927" t="s">
        <v>1502</v>
      </c>
      <c r="T927" t="s">
        <v>1503</v>
      </c>
      <c r="U927">
        <v>651.490050263885</v>
      </c>
      <c r="V927">
        <v>729.27990701181204</v>
      </c>
      <c r="W927">
        <v>340.33062327217903</v>
      </c>
      <c r="X927">
        <v>340.33062327217903</v>
      </c>
      <c r="Y927">
        <v>0</v>
      </c>
      <c r="Z927">
        <v>218.78397210354362</v>
      </c>
      <c r="AA927">
        <v>0</v>
      </c>
      <c r="AB927">
        <v>0</v>
      </c>
      <c r="AC927">
        <v>300</v>
      </c>
      <c r="AD927">
        <v>218.78397210354362</v>
      </c>
    </row>
    <row r="928" spans="1:30" x14ac:dyDescent="0.25">
      <c r="A928" t="s">
        <v>1491</v>
      </c>
      <c r="B928" t="s">
        <v>167</v>
      </c>
      <c r="C928" t="s">
        <v>1694</v>
      </c>
      <c r="D928" t="s">
        <v>1695</v>
      </c>
      <c r="E928" t="s">
        <v>388</v>
      </c>
      <c r="F928" t="s">
        <v>1499</v>
      </c>
      <c r="G928" t="s">
        <v>1500</v>
      </c>
      <c r="H928" t="s">
        <v>1495</v>
      </c>
      <c r="I928" t="s">
        <v>1655</v>
      </c>
      <c r="J928">
        <v>218.27</v>
      </c>
      <c r="K928">
        <v>191.09</v>
      </c>
      <c r="L928">
        <v>27.18</v>
      </c>
      <c r="M928">
        <v>0.124524671</v>
      </c>
      <c r="N928">
        <v>20</v>
      </c>
      <c r="O928">
        <v>0</v>
      </c>
      <c r="P928">
        <v>4.8000000000000001E-2</v>
      </c>
      <c r="Q928">
        <v>77.789856749999998</v>
      </c>
      <c r="R928" t="s">
        <v>1502</v>
      </c>
      <c r="T928" t="s">
        <v>1503</v>
      </c>
      <c r="U928">
        <v>651.490050263885</v>
      </c>
      <c r="V928">
        <v>729.27990701181204</v>
      </c>
      <c r="W928">
        <v>340.33062327217903</v>
      </c>
      <c r="X928">
        <v>340.33062327217903</v>
      </c>
      <c r="Y928">
        <v>0</v>
      </c>
      <c r="Z928">
        <v>218.78397210354362</v>
      </c>
      <c r="AA928">
        <v>0</v>
      </c>
      <c r="AB928">
        <v>0</v>
      </c>
      <c r="AC928">
        <v>300</v>
      </c>
      <c r="AD928">
        <v>0</v>
      </c>
    </row>
    <row r="929" spans="1:30" x14ac:dyDescent="0.25">
      <c r="A929" t="s">
        <v>1491</v>
      </c>
      <c r="B929" t="s">
        <v>167</v>
      </c>
      <c r="C929" t="s">
        <v>1694</v>
      </c>
      <c r="E929" t="s">
        <v>388</v>
      </c>
      <c r="F929" t="s">
        <v>1493</v>
      </c>
      <c r="G929" t="s">
        <v>1501</v>
      </c>
      <c r="H929" t="s">
        <v>1495</v>
      </c>
      <c r="I929" t="s">
        <v>1655</v>
      </c>
      <c r="J929">
        <v>1624.88</v>
      </c>
      <c r="K929">
        <v>1563.66</v>
      </c>
      <c r="L929">
        <v>61.22</v>
      </c>
      <c r="M929">
        <v>3.7676627999999997E-2</v>
      </c>
      <c r="N929">
        <v>20</v>
      </c>
      <c r="O929">
        <v>0</v>
      </c>
      <c r="P929">
        <v>0.107</v>
      </c>
      <c r="Q929">
        <v>175.21868810000001</v>
      </c>
      <c r="R929" t="s">
        <v>1502</v>
      </c>
      <c r="T929" t="s">
        <v>1503</v>
      </c>
      <c r="U929">
        <v>1467.4565127175299</v>
      </c>
      <c r="V929">
        <v>1642.6752008032099</v>
      </c>
      <c r="W929">
        <v>766.58176037483304</v>
      </c>
      <c r="X929">
        <v>766.58176037483304</v>
      </c>
      <c r="Y929">
        <v>0</v>
      </c>
      <c r="Z929">
        <v>492.80256024096298</v>
      </c>
      <c r="AA929">
        <v>0</v>
      </c>
      <c r="AB929">
        <v>0</v>
      </c>
      <c r="AC929">
        <v>300</v>
      </c>
      <c r="AD929">
        <v>300</v>
      </c>
    </row>
    <row r="930" spans="1:30" x14ac:dyDescent="0.25">
      <c r="A930" t="s">
        <v>1491</v>
      </c>
      <c r="B930" t="s">
        <v>167</v>
      </c>
      <c r="C930" t="s">
        <v>1694</v>
      </c>
      <c r="D930" t="s">
        <v>1695</v>
      </c>
      <c r="E930" t="s">
        <v>388</v>
      </c>
      <c r="F930" t="s">
        <v>1499</v>
      </c>
      <c r="G930" t="s">
        <v>1501</v>
      </c>
      <c r="H930" t="s">
        <v>1495</v>
      </c>
      <c r="I930" t="s">
        <v>1655</v>
      </c>
      <c r="J930">
        <v>1624.88</v>
      </c>
      <c r="K930">
        <v>1563.66</v>
      </c>
      <c r="L930">
        <v>61.22</v>
      </c>
      <c r="M930">
        <v>3.7676627999999997E-2</v>
      </c>
      <c r="N930">
        <v>20</v>
      </c>
      <c r="O930">
        <v>0</v>
      </c>
      <c r="P930">
        <v>0.107</v>
      </c>
      <c r="Q930">
        <v>175.21868810000001</v>
      </c>
      <c r="R930" t="s">
        <v>1502</v>
      </c>
      <c r="T930" t="s">
        <v>1503</v>
      </c>
      <c r="U930">
        <v>1467.4565127175299</v>
      </c>
      <c r="V930">
        <v>1642.6752008032099</v>
      </c>
      <c r="W930">
        <v>766.58176037483304</v>
      </c>
      <c r="X930">
        <v>766.58176037483304</v>
      </c>
      <c r="Y930">
        <v>0</v>
      </c>
      <c r="Z930">
        <v>492.80256024096298</v>
      </c>
      <c r="AA930">
        <v>0</v>
      </c>
      <c r="AB930">
        <v>0</v>
      </c>
      <c r="AC930">
        <v>300</v>
      </c>
      <c r="AD930">
        <v>0</v>
      </c>
    </row>
    <row r="931" spans="1:30" x14ac:dyDescent="0.25">
      <c r="A931" t="s">
        <v>1507</v>
      </c>
      <c r="B931" t="s">
        <v>12</v>
      </c>
      <c r="C931" t="s">
        <v>12</v>
      </c>
      <c r="D931" t="s">
        <v>1556</v>
      </c>
      <c r="E931" t="s">
        <v>388</v>
      </c>
      <c r="F931" t="s">
        <v>1510</v>
      </c>
      <c r="G931" t="s">
        <v>1494</v>
      </c>
      <c r="H931" t="s">
        <v>1495</v>
      </c>
      <c r="I931" t="s">
        <v>1692</v>
      </c>
      <c r="J931">
        <v>2035.18</v>
      </c>
      <c r="K931">
        <v>844.71</v>
      </c>
      <c r="L931">
        <v>1190.47</v>
      </c>
      <c r="M931">
        <v>0.58494580299999999</v>
      </c>
      <c r="N931">
        <v>15</v>
      </c>
      <c r="O931">
        <v>0.13300000000000001</v>
      </c>
      <c r="P931">
        <v>0.318</v>
      </c>
      <c r="Q931">
        <v>1210</v>
      </c>
      <c r="R931" t="s">
        <v>383</v>
      </c>
      <c r="S931" t="s">
        <v>1517</v>
      </c>
      <c r="U931">
        <v>489</v>
      </c>
      <c r="V931">
        <v>1699</v>
      </c>
      <c r="W931">
        <v>601.5</v>
      </c>
      <c r="X931">
        <v>601.5</v>
      </c>
      <c r="Y931">
        <v>146.69999999999999</v>
      </c>
      <c r="Z931">
        <v>509.7</v>
      </c>
      <c r="AA931">
        <v>180.45</v>
      </c>
      <c r="AB931">
        <v>180.45</v>
      </c>
      <c r="AC931">
        <v>2000</v>
      </c>
      <c r="AD931">
        <v>363</v>
      </c>
    </row>
    <row r="932" spans="1:30" x14ac:dyDescent="0.25">
      <c r="A932" t="s">
        <v>1507</v>
      </c>
      <c r="B932" t="s">
        <v>12</v>
      </c>
      <c r="C932" t="s">
        <v>12</v>
      </c>
      <c r="D932" t="s">
        <v>1556</v>
      </c>
      <c r="E932" t="s">
        <v>388</v>
      </c>
      <c r="F932" t="s">
        <v>1499</v>
      </c>
      <c r="G932" t="s">
        <v>1494</v>
      </c>
      <c r="H932" t="s">
        <v>1495</v>
      </c>
      <c r="I932" t="s">
        <v>1692</v>
      </c>
      <c r="J932">
        <v>2035.18</v>
      </c>
      <c r="K932">
        <v>844.71</v>
      </c>
      <c r="L932">
        <v>1190.47</v>
      </c>
      <c r="M932">
        <v>0.58494580299999999</v>
      </c>
      <c r="N932">
        <v>15</v>
      </c>
      <c r="O932">
        <v>0.13300000000000001</v>
      </c>
      <c r="P932">
        <v>0.318</v>
      </c>
      <c r="Q932">
        <v>1210</v>
      </c>
      <c r="R932" t="s">
        <v>383</v>
      </c>
      <c r="S932" t="s">
        <v>1517</v>
      </c>
      <c r="U932">
        <v>489</v>
      </c>
      <c r="V932">
        <v>1699</v>
      </c>
      <c r="W932">
        <v>601.5</v>
      </c>
      <c r="X932">
        <v>601.5</v>
      </c>
      <c r="Y932">
        <v>146.69999999999999</v>
      </c>
      <c r="Z932">
        <v>509.7</v>
      </c>
      <c r="AA932">
        <v>180.45</v>
      </c>
      <c r="AB932">
        <v>180.45</v>
      </c>
      <c r="AC932">
        <v>2000</v>
      </c>
      <c r="AD932">
        <v>0</v>
      </c>
    </row>
    <row r="933" spans="1:30" x14ac:dyDescent="0.25">
      <c r="A933" t="s">
        <v>1507</v>
      </c>
      <c r="B933" t="s">
        <v>12</v>
      </c>
      <c r="C933" t="s">
        <v>12</v>
      </c>
      <c r="D933" t="s">
        <v>1556</v>
      </c>
      <c r="E933" t="s">
        <v>388</v>
      </c>
      <c r="F933" t="s">
        <v>1510</v>
      </c>
      <c r="G933" t="s">
        <v>1500</v>
      </c>
      <c r="H933" t="s">
        <v>1495</v>
      </c>
      <c r="I933" t="s">
        <v>1692</v>
      </c>
      <c r="J933">
        <v>1695.98</v>
      </c>
      <c r="K933">
        <v>703.93</v>
      </c>
      <c r="L933">
        <v>992.05</v>
      </c>
      <c r="M933">
        <v>0.58494203899999997</v>
      </c>
      <c r="N933">
        <v>15</v>
      </c>
      <c r="O933">
        <v>0.111</v>
      </c>
      <c r="P933">
        <v>0.26500000000000001</v>
      </c>
      <c r="Q933">
        <v>1210</v>
      </c>
      <c r="R933" t="s">
        <v>383</v>
      </c>
      <c r="S933" t="s">
        <v>1517</v>
      </c>
      <c r="U933">
        <v>489</v>
      </c>
      <c r="V933">
        <v>1699</v>
      </c>
      <c r="W933">
        <v>601.5</v>
      </c>
      <c r="X933">
        <v>601.5</v>
      </c>
      <c r="Y933">
        <v>146.69999999999999</v>
      </c>
      <c r="Z933">
        <v>509.7</v>
      </c>
      <c r="AA933">
        <v>180.45</v>
      </c>
      <c r="AB933">
        <v>180.45</v>
      </c>
      <c r="AC933">
        <v>2000</v>
      </c>
      <c r="AD933">
        <v>363</v>
      </c>
    </row>
    <row r="934" spans="1:30" x14ac:dyDescent="0.25">
      <c r="A934" t="s">
        <v>1507</v>
      </c>
      <c r="B934" t="s">
        <v>12</v>
      </c>
      <c r="C934" t="s">
        <v>12</v>
      </c>
      <c r="D934" t="s">
        <v>1556</v>
      </c>
      <c r="E934" t="s">
        <v>388</v>
      </c>
      <c r="F934" t="s">
        <v>1499</v>
      </c>
      <c r="G934" t="s">
        <v>1500</v>
      </c>
      <c r="H934" t="s">
        <v>1495</v>
      </c>
      <c r="I934" t="s">
        <v>1692</v>
      </c>
      <c r="J934">
        <v>1695.98</v>
      </c>
      <c r="K934">
        <v>703.93</v>
      </c>
      <c r="L934">
        <v>992.05</v>
      </c>
      <c r="M934">
        <v>0.58494203899999997</v>
      </c>
      <c r="N934">
        <v>15</v>
      </c>
      <c r="O934">
        <v>0.111</v>
      </c>
      <c r="P934">
        <v>0.26500000000000001</v>
      </c>
      <c r="Q934">
        <v>1210</v>
      </c>
      <c r="R934" t="s">
        <v>383</v>
      </c>
      <c r="S934" t="s">
        <v>1517</v>
      </c>
      <c r="U934">
        <v>489</v>
      </c>
      <c r="V934">
        <v>1699</v>
      </c>
      <c r="W934">
        <v>601.5</v>
      </c>
      <c r="X934">
        <v>601.5</v>
      </c>
      <c r="Y934">
        <v>146.69999999999999</v>
      </c>
      <c r="Z934">
        <v>509.7</v>
      </c>
      <c r="AA934">
        <v>180.45</v>
      </c>
      <c r="AB934">
        <v>180.45</v>
      </c>
      <c r="AC934">
        <v>2000</v>
      </c>
      <c r="AD934">
        <v>0</v>
      </c>
    </row>
    <row r="935" spans="1:30" x14ac:dyDescent="0.25">
      <c r="A935" t="s">
        <v>1507</v>
      </c>
      <c r="B935" t="s">
        <v>12</v>
      </c>
      <c r="C935" t="s">
        <v>12</v>
      </c>
      <c r="D935" t="s">
        <v>1556</v>
      </c>
      <c r="E935" t="s">
        <v>388</v>
      </c>
      <c r="F935" t="s">
        <v>1510</v>
      </c>
      <c r="G935" t="s">
        <v>1501</v>
      </c>
      <c r="H935" t="s">
        <v>1495</v>
      </c>
      <c r="I935" t="s">
        <v>1692</v>
      </c>
      <c r="J935">
        <v>2204.77</v>
      </c>
      <c r="K935">
        <v>915.1</v>
      </c>
      <c r="L935">
        <v>1289.67</v>
      </c>
      <c r="M935">
        <v>0.58494536799999997</v>
      </c>
      <c r="N935">
        <v>15</v>
      </c>
      <c r="O935">
        <v>0.14399999999999999</v>
      </c>
      <c r="P935">
        <v>0.34399999999999997</v>
      </c>
      <c r="Q935">
        <v>1210</v>
      </c>
      <c r="R935" t="s">
        <v>383</v>
      </c>
      <c r="S935" t="s">
        <v>1517</v>
      </c>
      <c r="U935">
        <v>489</v>
      </c>
      <c r="V935">
        <v>1699</v>
      </c>
      <c r="W935">
        <v>601.5</v>
      </c>
      <c r="X935">
        <v>601.5</v>
      </c>
      <c r="Y935">
        <v>146.69999999999999</v>
      </c>
      <c r="Z935">
        <v>509.7</v>
      </c>
      <c r="AA935">
        <v>180.45</v>
      </c>
      <c r="AB935">
        <v>180.45</v>
      </c>
      <c r="AC935">
        <v>2000</v>
      </c>
      <c r="AD935">
        <v>363</v>
      </c>
    </row>
    <row r="936" spans="1:30" x14ac:dyDescent="0.25">
      <c r="A936" t="s">
        <v>1507</v>
      </c>
      <c r="B936" t="s">
        <v>12</v>
      </c>
      <c r="C936" t="s">
        <v>12</v>
      </c>
      <c r="D936" t="s">
        <v>1556</v>
      </c>
      <c r="E936" t="s">
        <v>388</v>
      </c>
      <c r="F936" t="s">
        <v>1499</v>
      </c>
      <c r="G936" t="s">
        <v>1501</v>
      </c>
      <c r="H936" t="s">
        <v>1495</v>
      </c>
      <c r="I936" t="s">
        <v>1692</v>
      </c>
      <c r="J936">
        <v>2204.77</v>
      </c>
      <c r="K936">
        <v>915.1</v>
      </c>
      <c r="L936">
        <v>1289.67</v>
      </c>
      <c r="M936">
        <v>0.58494536799999997</v>
      </c>
      <c r="N936">
        <v>15</v>
      </c>
      <c r="O936">
        <v>0.14399999999999999</v>
      </c>
      <c r="P936">
        <v>0.34399999999999997</v>
      </c>
      <c r="Q936">
        <v>1210</v>
      </c>
      <c r="R936" t="s">
        <v>383</v>
      </c>
      <c r="S936" t="s">
        <v>1517</v>
      </c>
      <c r="U936">
        <v>489</v>
      </c>
      <c r="V936">
        <v>1699</v>
      </c>
      <c r="W936">
        <v>601.5</v>
      </c>
      <c r="X936">
        <v>601.5</v>
      </c>
      <c r="Y936">
        <v>146.69999999999999</v>
      </c>
      <c r="Z936">
        <v>509.7</v>
      </c>
      <c r="AA936">
        <v>180.45</v>
      </c>
      <c r="AB936">
        <v>180.45</v>
      </c>
      <c r="AC936">
        <v>2000</v>
      </c>
      <c r="AD936">
        <v>0</v>
      </c>
    </row>
    <row r="937" spans="1:30" x14ac:dyDescent="0.25">
      <c r="A937" t="s">
        <v>1507</v>
      </c>
      <c r="B937" t="s">
        <v>207</v>
      </c>
      <c r="C937" t="s">
        <v>1696</v>
      </c>
      <c r="D937" t="s">
        <v>1556</v>
      </c>
      <c r="E937" t="s">
        <v>388</v>
      </c>
      <c r="F937" t="s">
        <v>1510</v>
      </c>
      <c r="G937" t="s">
        <v>1494</v>
      </c>
      <c r="H937" t="s">
        <v>1495</v>
      </c>
      <c r="I937" t="s">
        <v>1557</v>
      </c>
      <c r="J937">
        <v>2035.18</v>
      </c>
      <c r="K937">
        <v>495.56</v>
      </c>
      <c r="L937">
        <v>1539.62</v>
      </c>
      <c r="M937">
        <v>0.75650311000000003</v>
      </c>
      <c r="N937">
        <v>15</v>
      </c>
      <c r="O937">
        <v>0.17199999999999999</v>
      </c>
      <c r="P937">
        <v>0.41099999999999998</v>
      </c>
      <c r="Q937">
        <v>1389.5</v>
      </c>
      <c r="R937" t="s">
        <v>383</v>
      </c>
      <c r="S937" t="s">
        <v>1517</v>
      </c>
      <c r="U937">
        <v>489</v>
      </c>
      <c r="V937">
        <v>1699</v>
      </c>
      <c r="W937">
        <v>601.5</v>
      </c>
      <c r="X937">
        <v>781</v>
      </c>
      <c r="Y937">
        <v>146.69999999999999</v>
      </c>
      <c r="Z937">
        <v>509.7</v>
      </c>
      <c r="AA937">
        <v>180.45</v>
      </c>
      <c r="AB937">
        <v>234.29999999999998</v>
      </c>
      <c r="AC937">
        <v>2000</v>
      </c>
      <c r="AD937">
        <v>416.85</v>
      </c>
    </row>
    <row r="938" spans="1:30" x14ac:dyDescent="0.25">
      <c r="A938" t="s">
        <v>1507</v>
      </c>
      <c r="B938" t="s">
        <v>207</v>
      </c>
      <c r="C938" t="s">
        <v>1696</v>
      </c>
      <c r="D938" t="s">
        <v>1556</v>
      </c>
      <c r="E938" t="s">
        <v>388</v>
      </c>
      <c r="F938" t="s">
        <v>1499</v>
      </c>
      <c r="G938" t="s">
        <v>1494</v>
      </c>
      <c r="H938" t="s">
        <v>1495</v>
      </c>
      <c r="I938" t="s">
        <v>1557</v>
      </c>
      <c r="J938">
        <v>2035.18</v>
      </c>
      <c r="K938">
        <v>495.56</v>
      </c>
      <c r="L938">
        <v>1539.62</v>
      </c>
      <c r="M938">
        <v>0.75650311000000003</v>
      </c>
      <c r="N938">
        <v>15</v>
      </c>
      <c r="O938">
        <v>0.17199999999999999</v>
      </c>
      <c r="P938">
        <v>0.41099999999999998</v>
      </c>
      <c r="Q938">
        <v>1389.5</v>
      </c>
      <c r="R938" t="s">
        <v>383</v>
      </c>
      <c r="S938" t="s">
        <v>1517</v>
      </c>
      <c r="U938">
        <v>489</v>
      </c>
      <c r="V938">
        <v>1699</v>
      </c>
      <c r="W938">
        <v>601.5</v>
      </c>
      <c r="X938">
        <v>781</v>
      </c>
      <c r="Y938">
        <v>146.69999999999999</v>
      </c>
      <c r="Z938">
        <v>509.7</v>
      </c>
      <c r="AA938">
        <v>180.45</v>
      </c>
      <c r="AB938">
        <v>234.29999999999998</v>
      </c>
      <c r="AC938">
        <v>2000</v>
      </c>
      <c r="AD938">
        <v>0</v>
      </c>
    </row>
    <row r="939" spans="1:30" x14ac:dyDescent="0.25">
      <c r="A939" t="s">
        <v>1507</v>
      </c>
      <c r="B939" t="s">
        <v>207</v>
      </c>
      <c r="C939" t="s">
        <v>1696</v>
      </c>
      <c r="D939" t="s">
        <v>1556</v>
      </c>
      <c r="E939" t="s">
        <v>388</v>
      </c>
      <c r="F939" t="s">
        <v>1510</v>
      </c>
      <c r="G939" t="s">
        <v>1500</v>
      </c>
      <c r="H939" t="s">
        <v>1495</v>
      </c>
      <c r="I939" t="s">
        <v>1557</v>
      </c>
      <c r="J939">
        <v>1695.98</v>
      </c>
      <c r="K939">
        <v>412.97</v>
      </c>
      <c r="L939">
        <v>1283.01</v>
      </c>
      <c r="M939">
        <v>0.75650066599999999</v>
      </c>
      <c r="N939">
        <v>15</v>
      </c>
      <c r="O939">
        <v>0.14399999999999999</v>
      </c>
      <c r="P939">
        <v>0.34300000000000003</v>
      </c>
      <c r="Q939">
        <v>1389.5</v>
      </c>
      <c r="R939" t="s">
        <v>383</v>
      </c>
      <c r="S939" t="s">
        <v>1517</v>
      </c>
      <c r="U939">
        <v>489</v>
      </c>
      <c r="V939">
        <v>1699</v>
      </c>
      <c r="W939">
        <v>601.5</v>
      </c>
      <c r="X939">
        <v>781</v>
      </c>
      <c r="Y939">
        <v>146.69999999999999</v>
      </c>
      <c r="Z939">
        <v>509.7</v>
      </c>
      <c r="AA939">
        <v>180.45</v>
      </c>
      <c r="AB939">
        <v>234.29999999999998</v>
      </c>
      <c r="AC939">
        <v>2000</v>
      </c>
      <c r="AD939">
        <v>416.85</v>
      </c>
    </row>
    <row r="940" spans="1:30" x14ac:dyDescent="0.25">
      <c r="A940" t="s">
        <v>1507</v>
      </c>
      <c r="B940" t="s">
        <v>207</v>
      </c>
      <c r="C940" t="s">
        <v>1696</v>
      </c>
      <c r="D940" t="s">
        <v>1556</v>
      </c>
      <c r="E940" t="s">
        <v>388</v>
      </c>
      <c r="F940" t="s">
        <v>1499</v>
      </c>
      <c r="G940" t="s">
        <v>1500</v>
      </c>
      <c r="H940" t="s">
        <v>1495</v>
      </c>
      <c r="I940" t="s">
        <v>1557</v>
      </c>
      <c r="J940">
        <v>1695.98</v>
      </c>
      <c r="K940">
        <v>412.97</v>
      </c>
      <c r="L940">
        <v>1283.01</v>
      </c>
      <c r="M940">
        <v>0.75650066599999999</v>
      </c>
      <c r="N940">
        <v>15</v>
      </c>
      <c r="O940">
        <v>0.14399999999999999</v>
      </c>
      <c r="P940">
        <v>0.34300000000000003</v>
      </c>
      <c r="Q940">
        <v>1389.5</v>
      </c>
      <c r="R940" t="s">
        <v>383</v>
      </c>
      <c r="S940" t="s">
        <v>1517</v>
      </c>
      <c r="U940">
        <v>489</v>
      </c>
      <c r="V940">
        <v>1699</v>
      </c>
      <c r="W940">
        <v>601.5</v>
      </c>
      <c r="X940">
        <v>781</v>
      </c>
      <c r="Y940">
        <v>146.69999999999999</v>
      </c>
      <c r="Z940">
        <v>509.7</v>
      </c>
      <c r="AA940">
        <v>180.45</v>
      </c>
      <c r="AB940">
        <v>234.29999999999998</v>
      </c>
      <c r="AC940">
        <v>2000</v>
      </c>
      <c r="AD940">
        <v>0</v>
      </c>
    </row>
    <row r="941" spans="1:30" x14ac:dyDescent="0.25">
      <c r="A941" t="s">
        <v>1507</v>
      </c>
      <c r="B941" t="s">
        <v>207</v>
      </c>
      <c r="C941" t="s">
        <v>1696</v>
      </c>
      <c r="D941" t="s">
        <v>1556</v>
      </c>
      <c r="E941" t="s">
        <v>388</v>
      </c>
      <c r="F941" t="s">
        <v>1510</v>
      </c>
      <c r="G941" t="s">
        <v>1501</v>
      </c>
      <c r="H941" t="s">
        <v>1495</v>
      </c>
      <c r="I941" t="s">
        <v>1557</v>
      </c>
      <c r="J941">
        <v>2204.77</v>
      </c>
      <c r="K941">
        <v>536.86</v>
      </c>
      <c r="L941">
        <v>1667.91</v>
      </c>
      <c r="M941">
        <v>0.75650067799999998</v>
      </c>
      <c r="N941">
        <v>15</v>
      </c>
      <c r="O941">
        <v>0.187</v>
      </c>
      <c r="P941">
        <v>0.44500000000000001</v>
      </c>
      <c r="Q941">
        <v>1389.5</v>
      </c>
      <c r="R941" t="s">
        <v>383</v>
      </c>
      <c r="S941" t="s">
        <v>1517</v>
      </c>
      <c r="U941">
        <v>489</v>
      </c>
      <c r="V941">
        <v>1699</v>
      </c>
      <c r="W941">
        <v>601.5</v>
      </c>
      <c r="X941">
        <v>781</v>
      </c>
      <c r="Y941">
        <v>146.69999999999999</v>
      </c>
      <c r="Z941">
        <v>509.7</v>
      </c>
      <c r="AA941">
        <v>180.45</v>
      </c>
      <c r="AB941">
        <v>234.29999999999998</v>
      </c>
      <c r="AC941">
        <v>2000</v>
      </c>
      <c r="AD941">
        <v>416.85</v>
      </c>
    </row>
    <row r="942" spans="1:30" x14ac:dyDescent="0.25">
      <c r="A942" t="s">
        <v>1507</v>
      </c>
      <c r="B942" t="s">
        <v>207</v>
      </c>
      <c r="C942" t="s">
        <v>1696</v>
      </c>
      <c r="D942" t="s">
        <v>1556</v>
      </c>
      <c r="E942" t="s">
        <v>388</v>
      </c>
      <c r="F942" t="s">
        <v>1499</v>
      </c>
      <c r="G942" t="s">
        <v>1501</v>
      </c>
      <c r="H942" t="s">
        <v>1495</v>
      </c>
      <c r="I942" t="s">
        <v>1557</v>
      </c>
      <c r="J942">
        <v>2204.77</v>
      </c>
      <c r="K942">
        <v>536.86</v>
      </c>
      <c r="L942">
        <v>1667.91</v>
      </c>
      <c r="M942">
        <v>0.75650067799999998</v>
      </c>
      <c r="N942">
        <v>15</v>
      </c>
      <c r="O942">
        <v>0.187</v>
      </c>
      <c r="P942">
        <v>0.44500000000000001</v>
      </c>
      <c r="Q942">
        <v>1389.5</v>
      </c>
      <c r="R942" t="s">
        <v>383</v>
      </c>
      <c r="S942" t="s">
        <v>1517</v>
      </c>
      <c r="U942">
        <v>489</v>
      </c>
      <c r="V942">
        <v>1699</v>
      </c>
      <c r="W942">
        <v>601.5</v>
      </c>
      <c r="X942">
        <v>781</v>
      </c>
      <c r="Y942">
        <v>146.69999999999999</v>
      </c>
      <c r="Z942">
        <v>509.7</v>
      </c>
      <c r="AA942">
        <v>180.45</v>
      </c>
      <c r="AB942">
        <v>234.29999999999998</v>
      </c>
      <c r="AC942">
        <v>2000</v>
      </c>
      <c r="AD942">
        <v>0</v>
      </c>
    </row>
    <row r="943" spans="1:30" x14ac:dyDescent="0.25">
      <c r="A943" t="s">
        <v>1507</v>
      </c>
      <c r="B943" t="s">
        <v>214</v>
      </c>
      <c r="C943" t="s">
        <v>1697</v>
      </c>
      <c r="D943" t="s">
        <v>1698</v>
      </c>
      <c r="E943" t="s">
        <v>388</v>
      </c>
      <c r="F943" t="s">
        <v>1510</v>
      </c>
      <c r="G943" t="s">
        <v>1494</v>
      </c>
      <c r="H943" t="s">
        <v>1495</v>
      </c>
      <c r="I943" t="s">
        <v>1557</v>
      </c>
      <c r="J943">
        <v>964.87</v>
      </c>
      <c r="K943">
        <v>478.96</v>
      </c>
      <c r="L943">
        <v>485.91</v>
      </c>
      <c r="M943">
        <v>0.503601521</v>
      </c>
      <c r="N943">
        <v>15</v>
      </c>
      <c r="O943">
        <v>5.3999999999999999E-2</v>
      </c>
      <c r="P943">
        <v>0.13</v>
      </c>
      <c r="Q943">
        <v>1729.5</v>
      </c>
      <c r="R943" t="s">
        <v>383</v>
      </c>
      <c r="S943" t="s">
        <v>1517</v>
      </c>
      <c r="U943">
        <v>1139</v>
      </c>
      <c r="V943">
        <v>2689</v>
      </c>
      <c r="W943">
        <v>601.5</v>
      </c>
      <c r="X943">
        <v>781</v>
      </c>
      <c r="Y943">
        <v>341.7</v>
      </c>
      <c r="Z943">
        <v>806.69999999999993</v>
      </c>
      <c r="AA943">
        <v>180.45</v>
      </c>
      <c r="AB943">
        <v>234.29999999999998</v>
      </c>
      <c r="AC943">
        <v>2000</v>
      </c>
      <c r="AD943">
        <v>518.85</v>
      </c>
    </row>
    <row r="944" spans="1:30" x14ac:dyDescent="0.25">
      <c r="A944" t="s">
        <v>1507</v>
      </c>
      <c r="B944" t="s">
        <v>214</v>
      </c>
      <c r="C944" t="s">
        <v>1697</v>
      </c>
      <c r="D944" t="s">
        <v>1698</v>
      </c>
      <c r="E944" t="s">
        <v>388</v>
      </c>
      <c r="F944" t="s">
        <v>1499</v>
      </c>
      <c r="G944" t="s">
        <v>1494</v>
      </c>
      <c r="H944" t="s">
        <v>1495</v>
      </c>
      <c r="I944" t="s">
        <v>1557</v>
      </c>
      <c r="J944">
        <v>964.87</v>
      </c>
      <c r="K944">
        <v>478.96</v>
      </c>
      <c r="L944">
        <v>485.91</v>
      </c>
      <c r="M944">
        <v>0.503601521</v>
      </c>
      <c r="N944">
        <v>15</v>
      </c>
      <c r="O944">
        <v>5.3999999999999999E-2</v>
      </c>
      <c r="P944">
        <v>0.13</v>
      </c>
      <c r="Q944">
        <v>1729.5</v>
      </c>
      <c r="R944" t="s">
        <v>383</v>
      </c>
      <c r="S944" t="s">
        <v>1517</v>
      </c>
      <c r="U944">
        <v>1139</v>
      </c>
      <c r="V944">
        <v>2689</v>
      </c>
      <c r="W944">
        <v>601.5</v>
      </c>
      <c r="X944">
        <v>781</v>
      </c>
      <c r="Y944">
        <v>341.7</v>
      </c>
      <c r="Z944">
        <v>806.69999999999993</v>
      </c>
      <c r="AA944">
        <v>180.45</v>
      </c>
      <c r="AB944">
        <v>234.29999999999998</v>
      </c>
      <c r="AC944">
        <v>2000</v>
      </c>
      <c r="AD944">
        <v>0</v>
      </c>
    </row>
    <row r="945" spans="1:30" x14ac:dyDescent="0.25">
      <c r="A945" t="s">
        <v>1507</v>
      </c>
      <c r="B945" t="s">
        <v>214</v>
      </c>
      <c r="C945" t="s">
        <v>1697</v>
      </c>
      <c r="D945" t="s">
        <v>1698</v>
      </c>
      <c r="E945" t="s">
        <v>388</v>
      </c>
      <c r="F945" t="s">
        <v>1510</v>
      </c>
      <c r="G945" t="s">
        <v>1500</v>
      </c>
      <c r="H945" t="s">
        <v>1495</v>
      </c>
      <c r="I945" t="s">
        <v>1557</v>
      </c>
      <c r="J945">
        <v>804.06</v>
      </c>
      <c r="K945">
        <v>399.13</v>
      </c>
      <c r="L945">
        <v>404.93</v>
      </c>
      <c r="M945">
        <v>0.50360669599999996</v>
      </c>
      <c r="N945">
        <v>15</v>
      </c>
      <c r="O945">
        <v>4.4999999999999998E-2</v>
      </c>
      <c r="P945">
        <v>0.108</v>
      </c>
      <c r="Q945">
        <v>1729.5</v>
      </c>
      <c r="R945" t="s">
        <v>383</v>
      </c>
      <c r="S945" t="s">
        <v>1517</v>
      </c>
      <c r="U945">
        <v>1139</v>
      </c>
      <c r="V945">
        <v>2689</v>
      </c>
      <c r="W945">
        <v>601.5</v>
      </c>
      <c r="X945">
        <v>781</v>
      </c>
      <c r="Y945">
        <v>341.7</v>
      </c>
      <c r="Z945">
        <v>806.69999999999993</v>
      </c>
      <c r="AA945">
        <v>180.45</v>
      </c>
      <c r="AB945">
        <v>234.29999999999998</v>
      </c>
      <c r="AC945">
        <v>2000</v>
      </c>
      <c r="AD945">
        <v>518.85</v>
      </c>
    </row>
    <row r="946" spans="1:30" x14ac:dyDescent="0.25">
      <c r="A946" t="s">
        <v>1507</v>
      </c>
      <c r="B946" t="s">
        <v>214</v>
      </c>
      <c r="C946" t="s">
        <v>1697</v>
      </c>
      <c r="D946" t="s">
        <v>1698</v>
      </c>
      <c r="E946" t="s">
        <v>388</v>
      </c>
      <c r="F946" t="s">
        <v>1499</v>
      </c>
      <c r="G946" t="s">
        <v>1500</v>
      </c>
      <c r="H946" t="s">
        <v>1495</v>
      </c>
      <c r="I946" t="s">
        <v>1557</v>
      </c>
      <c r="J946">
        <v>804.06</v>
      </c>
      <c r="K946">
        <v>399.13</v>
      </c>
      <c r="L946">
        <v>404.93</v>
      </c>
      <c r="M946">
        <v>0.50360669599999996</v>
      </c>
      <c r="N946">
        <v>15</v>
      </c>
      <c r="O946">
        <v>4.4999999999999998E-2</v>
      </c>
      <c r="P946">
        <v>0.108</v>
      </c>
      <c r="Q946">
        <v>1729.5</v>
      </c>
      <c r="R946" t="s">
        <v>383</v>
      </c>
      <c r="S946" t="s">
        <v>1517</v>
      </c>
      <c r="U946">
        <v>1139</v>
      </c>
      <c r="V946">
        <v>2689</v>
      </c>
      <c r="W946">
        <v>601.5</v>
      </c>
      <c r="X946">
        <v>781</v>
      </c>
      <c r="Y946">
        <v>341.7</v>
      </c>
      <c r="Z946">
        <v>806.69999999999993</v>
      </c>
      <c r="AA946">
        <v>180.45</v>
      </c>
      <c r="AB946">
        <v>234.29999999999998</v>
      </c>
      <c r="AC946">
        <v>2000</v>
      </c>
      <c r="AD946">
        <v>0</v>
      </c>
    </row>
    <row r="947" spans="1:30" x14ac:dyDescent="0.25">
      <c r="A947" t="s">
        <v>1507</v>
      </c>
      <c r="B947" t="s">
        <v>214</v>
      </c>
      <c r="C947" t="s">
        <v>1697</v>
      </c>
      <c r="D947" t="s">
        <v>1698</v>
      </c>
      <c r="E947" t="s">
        <v>388</v>
      </c>
      <c r="F947" t="s">
        <v>1510</v>
      </c>
      <c r="G947" t="s">
        <v>1501</v>
      </c>
      <c r="H947" t="s">
        <v>1495</v>
      </c>
      <c r="I947" t="s">
        <v>1557</v>
      </c>
      <c r="J947">
        <v>1045.28</v>
      </c>
      <c r="K947">
        <v>518.87</v>
      </c>
      <c r="L947">
        <v>526.41</v>
      </c>
      <c r="M947">
        <v>0.50360668900000005</v>
      </c>
      <c r="N947">
        <v>15</v>
      </c>
      <c r="O947">
        <v>5.8999999999999997E-2</v>
      </c>
      <c r="P947">
        <v>0.14099999999999999</v>
      </c>
      <c r="Q947">
        <v>1729.5</v>
      </c>
      <c r="R947" t="s">
        <v>383</v>
      </c>
      <c r="S947" t="s">
        <v>1517</v>
      </c>
      <c r="U947">
        <v>1139</v>
      </c>
      <c r="V947">
        <v>2689</v>
      </c>
      <c r="W947">
        <v>601.5</v>
      </c>
      <c r="X947">
        <v>781</v>
      </c>
      <c r="Y947">
        <v>341.7</v>
      </c>
      <c r="Z947">
        <v>806.69999999999993</v>
      </c>
      <c r="AA947">
        <v>180.45</v>
      </c>
      <c r="AB947">
        <v>234.29999999999998</v>
      </c>
      <c r="AC947">
        <v>2000</v>
      </c>
      <c r="AD947">
        <v>518.85</v>
      </c>
    </row>
    <row r="948" spans="1:30" x14ac:dyDescent="0.25">
      <c r="A948" t="s">
        <v>1507</v>
      </c>
      <c r="B948" t="s">
        <v>214</v>
      </c>
      <c r="C948" t="s">
        <v>1697</v>
      </c>
      <c r="D948" t="s">
        <v>1698</v>
      </c>
      <c r="E948" t="s">
        <v>388</v>
      </c>
      <c r="F948" t="s">
        <v>1499</v>
      </c>
      <c r="G948" t="s">
        <v>1501</v>
      </c>
      <c r="H948" t="s">
        <v>1495</v>
      </c>
      <c r="I948" t="s">
        <v>1557</v>
      </c>
      <c r="J948">
        <v>1045.28</v>
      </c>
      <c r="K948">
        <v>518.87</v>
      </c>
      <c r="L948">
        <v>526.41</v>
      </c>
      <c r="M948">
        <v>0.50360668900000005</v>
      </c>
      <c r="N948">
        <v>15</v>
      </c>
      <c r="O948">
        <v>5.8999999999999997E-2</v>
      </c>
      <c r="P948">
        <v>0.14099999999999999</v>
      </c>
      <c r="Q948">
        <v>1729.5</v>
      </c>
      <c r="R948" t="s">
        <v>383</v>
      </c>
      <c r="S948" t="s">
        <v>1517</v>
      </c>
      <c r="U948">
        <v>1139</v>
      </c>
      <c r="V948">
        <v>2689</v>
      </c>
      <c r="W948">
        <v>601.5</v>
      </c>
      <c r="X948">
        <v>781</v>
      </c>
      <c r="Y948">
        <v>341.7</v>
      </c>
      <c r="Z948">
        <v>806.69999999999993</v>
      </c>
      <c r="AA948">
        <v>180.45</v>
      </c>
      <c r="AB948">
        <v>234.29999999999998</v>
      </c>
      <c r="AC948">
        <v>2000</v>
      </c>
      <c r="AD948">
        <v>0</v>
      </c>
    </row>
    <row r="949" spans="1:30" x14ac:dyDescent="0.25">
      <c r="A949" t="s">
        <v>1491</v>
      </c>
      <c r="B949" t="s">
        <v>275</v>
      </c>
      <c r="C949" t="s">
        <v>1699</v>
      </c>
      <c r="D949" t="s">
        <v>1700</v>
      </c>
      <c r="E949" t="s">
        <v>388</v>
      </c>
      <c r="F949" t="s">
        <v>1499</v>
      </c>
      <c r="G949" t="s">
        <v>1494</v>
      </c>
      <c r="H949" t="s">
        <v>1495</v>
      </c>
      <c r="I949" t="s">
        <v>1538</v>
      </c>
      <c r="J949">
        <v>718.95510539999998</v>
      </c>
      <c r="K949">
        <v>575.16391959999999</v>
      </c>
      <c r="L949">
        <v>143.79118579999999</v>
      </c>
      <c r="M949">
        <v>0.200000229</v>
      </c>
      <c r="N949">
        <v>20</v>
      </c>
      <c r="O949">
        <v>2.1000000000000001E-2</v>
      </c>
      <c r="P949">
        <v>0.01</v>
      </c>
      <c r="Q949">
        <v>60.753057660000003</v>
      </c>
      <c r="R949" t="s">
        <v>525</v>
      </c>
      <c r="U949">
        <v>0</v>
      </c>
      <c r="V949">
        <v>60.753057658251578</v>
      </c>
      <c r="W949">
        <v>0</v>
      </c>
      <c r="X949">
        <v>0</v>
      </c>
      <c r="Y949">
        <v>0</v>
      </c>
      <c r="Z949">
        <v>0</v>
      </c>
      <c r="AA949">
        <v>0</v>
      </c>
      <c r="AB949">
        <v>0</v>
      </c>
      <c r="AC949">
        <v>0</v>
      </c>
      <c r="AD949">
        <v>0</v>
      </c>
    </row>
    <row r="950" spans="1:30" x14ac:dyDescent="0.25">
      <c r="A950" t="s">
        <v>1491</v>
      </c>
      <c r="B950" t="s">
        <v>275</v>
      </c>
      <c r="C950" t="s">
        <v>1699</v>
      </c>
      <c r="D950" t="s">
        <v>1700</v>
      </c>
      <c r="E950" t="s">
        <v>388</v>
      </c>
      <c r="F950" t="s">
        <v>1499</v>
      </c>
      <c r="G950" t="s">
        <v>1500</v>
      </c>
      <c r="H950" t="s">
        <v>1495</v>
      </c>
      <c r="I950" t="s">
        <v>1538</v>
      </c>
      <c r="J950">
        <v>265.78111469999999</v>
      </c>
      <c r="K950">
        <v>212.62482510000001</v>
      </c>
      <c r="L950">
        <v>53.156289530000002</v>
      </c>
      <c r="M950">
        <v>0.20000025099999999</v>
      </c>
      <c r="N950">
        <v>20</v>
      </c>
      <c r="O950">
        <v>8.0000000000000002E-3</v>
      </c>
      <c r="P950">
        <v>4.0000000000000001E-3</v>
      </c>
      <c r="Q950">
        <v>49.132153750000001</v>
      </c>
      <c r="R950" t="s">
        <v>525</v>
      </c>
      <c r="U950">
        <v>0</v>
      </c>
      <c r="V950">
        <v>49.132153746482878</v>
      </c>
      <c r="W950">
        <v>0</v>
      </c>
      <c r="X950">
        <v>0</v>
      </c>
      <c r="Y950">
        <v>0</v>
      </c>
      <c r="Z950">
        <v>0</v>
      </c>
      <c r="AA950">
        <v>0</v>
      </c>
      <c r="AB950">
        <v>0</v>
      </c>
      <c r="AC950">
        <v>0</v>
      </c>
      <c r="AD950">
        <v>0</v>
      </c>
    </row>
    <row r="951" spans="1:30" x14ac:dyDescent="0.25">
      <c r="A951" t="s">
        <v>1491</v>
      </c>
      <c r="B951" t="s">
        <v>275</v>
      </c>
      <c r="C951" t="s">
        <v>1699</v>
      </c>
      <c r="D951" t="s">
        <v>1700</v>
      </c>
      <c r="E951" t="s">
        <v>388</v>
      </c>
      <c r="F951" t="s">
        <v>1499</v>
      </c>
      <c r="G951" t="s">
        <v>1501</v>
      </c>
      <c r="H951" t="s">
        <v>1495</v>
      </c>
      <c r="I951" t="s">
        <v>1538</v>
      </c>
      <c r="J951">
        <v>827.37525970000002</v>
      </c>
      <c r="K951">
        <v>661.9002878</v>
      </c>
      <c r="L951">
        <v>165.47497190000001</v>
      </c>
      <c r="M951">
        <v>0.19999990300000001</v>
      </c>
      <c r="N951">
        <v>20</v>
      </c>
      <c r="O951">
        <v>2.4E-2</v>
      </c>
      <c r="P951">
        <v>1.2E-2</v>
      </c>
      <c r="Q951">
        <v>59.043520880000003</v>
      </c>
      <c r="R951" t="s">
        <v>525</v>
      </c>
      <c r="U951">
        <v>0</v>
      </c>
      <c r="V951">
        <v>59.043520876655478</v>
      </c>
      <c r="W951">
        <v>0</v>
      </c>
      <c r="X951">
        <v>0</v>
      </c>
      <c r="Y951">
        <v>0</v>
      </c>
      <c r="Z951">
        <v>0</v>
      </c>
      <c r="AA951">
        <v>0</v>
      </c>
      <c r="AB951">
        <v>0</v>
      </c>
      <c r="AC951">
        <v>0</v>
      </c>
      <c r="AD951">
        <v>0</v>
      </c>
    </row>
    <row r="952" spans="1:30" x14ac:dyDescent="0.25">
      <c r="A952" t="s">
        <v>1491</v>
      </c>
      <c r="B952" t="s">
        <v>275</v>
      </c>
      <c r="C952" t="s">
        <v>1699</v>
      </c>
      <c r="D952" t="s">
        <v>1700</v>
      </c>
      <c r="E952" t="s">
        <v>388</v>
      </c>
      <c r="F952" t="s">
        <v>1499</v>
      </c>
      <c r="G952" t="s">
        <v>1494</v>
      </c>
      <c r="H952" t="s">
        <v>1495</v>
      </c>
      <c r="I952" t="s">
        <v>1538</v>
      </c>
      <c r="J952">
        <v>82.904111790000002</v>
      </c>
      <c r="K952">
        <v>66.323270440000002</v>
      </c>
      <c r="L952">
        <v>16.58084135</v>
      </c>
      <c r="M952">
        <v>0.200000229</v>
      </c>
      <c r="N952">
        <v>20</v>
      </c>
      <c r="O952">
        <v>3.0000000000000001E-3</v>
      </c>
      <c r="P952">
        <v>2E-3</v>
      </c>
      <c r="Q952">
        <v>7.0055532620000003</v>
      </c>
      <c r="R952" t="s">
        <v>542</v>
      </c>
      <c r="U952">
        <v>0</v>
      </c>
      <c r="V952">
        <v>7.0055532621170657</v>
      </c>
      <c r="W952">
        <v>0</v>
      </c>
      <c r="X952">
        <v>0</v>
      </c>
      <c r="Y952">
        <v>0</v>
      </c>
      <c r="Z952">
        <v>0</v>
      </c>
      <c r="AA952">
        <v>0</v>
      </c>
      <c r="AB952">
        <v>0</v>
      </c>
      <c r="AC952">
        <v>0</v>
      </c>
      <c r="AD952">
        <v>0</v>
      </c>
    </row>
    <row r="953" spans="1:30" x14ac:dyDescent="0.25">
      <c r="A953" t="s">
        <v>1491</v>
      </c>
      <c r="B953" t="s">
        <v>275</v>
      </c>
      <c r="C953" t="s">
        <v>1699</v>
      </c>
      <c r="D953" t="s">
        <v>1700</v>
      </c>
      <c r="E953" t="s">
        <v>388</v>
      </c>
      <c r="F953" t="s">
        <v>1499</v>
      </c>
      <c r="G953" t="s">
        <v>1500</v>
      </c>
      <c r="H953" t="s">
        <v>1495</v>
      </c>
      <c r="I953" t="s">
        <v>1538</v>
      </c>
      <c r="J953">
        <v>30.48898372</v>
      </c>
      <c r="K953">
        <v>24.39117933</v>
      </c>
      <c r="L953">
        <v>6.0978043839999998</v>
      </c>
      <c r="M953">
        <v>0.20000025099999999</v>
      </c>
      <c r="N953">
        <v>20</v>
      </c>
      <c r="O953">
        <v>1E-3</v>
      </c>
      <c r="P953">
        <v>1E-3</v>
      </c>
      <c r="Q953">
        <v>5.6361771129999996</v>
      </c>
      <c r="R953" t="s">
        <v>542</v>
      </c>
      <c r="U953">
        <v>0</v>
      </c>
      <c r="V953">
        <v>5.6361771132279426</v>
      </c>
      <c r="W953">
        <v>0</v>
      </c>
      <c r="X953">
        <v>0</v>
      </c>
      <c r="Y953">
        <v>0</v>
      </c>
      <c r="Z953">
        <v>0</v>
      </c>
      <c r="AA953">
        <v>0</v>
      </c>
      <c r="AB953">
        <v>0</v>
      </c>
      <c r="AC953">
        <v>0</v>
      </c>
      <c r="AD953">
        <v>0</v>
      </c>
    </row>
    <row r="954" spans="1:30" x14ac:dyDescent="0.25">
      <c r="A954" t="s">
        <v>1491</v>
      </c>
      <c r="B954" t="s">
        <v>275</v>
      </c>
      <c r="C954" t="s">
        <v>1699</v>
      </c>
      <c r="D954" t="s">
        <v>1700</v>
      </c>
      <c r="E954" t="s">
        <v>388</v>
      </c>
      <c r="F954" t="s">
        <v>1499</v>
      </c>
      <c r="G954" t="s">
        <v>1501</v>
      </c>
      <c r="H954" t="s">
        <v>1495</v>
      </c>
      <c r="I954" t="s">
        <v>1538</v>
      </c>
      <c r="J954">
        <v>90.128369890000002</v>
      </c>
      <c r="K954">
        <v>72.102704630000005</v>
      </c>
      <c r="L954">
        <v>18.02566526</v>
      </c>
      <c r="M954">
        <v>0.19999990300000001</v>
      </c>
      <c r="N954">
        <v>20</v>
      </c>
      <c r="O954">
        <v>3.0000000000000001E-3</v>
      </c>
      <c r="P954">
        <v>2E-3</v>
      </c>
      <c r="Q954">
        <v>6.4317807760000001</v>
      </c>
      <c r="R954" t="s">
        <v>542</v>
      </c>
      <c r="U954">
        <v>0</v>
      </c>
      <c r="V954">
        <v>6.4317807756650174</v>
      </c>
      <c r="W954">
        <v>0</v>
      </c>
      <c r="X954">
        <v>0</v>
      </c>
      <c r="Y954">
        <v>0</v>
      </c>
      <c r="Z954">
        <v>0</v>
      </c>
      <c r="AA954">
        <v>0</v>
      </c>
      <c r="AB954">
        <v>0</v>
      </c>
      <c r="AC954">
        <v>0</v>
      </c>
      <c r="AD954">
        <v>0</v>
      </c>
    </row>
    <row r="955" spans="1:30" x14ac:dyDescent="0.25">
      <c r="A955" t="s">
        <v>1491</v>
      </c>
      <c r="B955" t="s">
        <v>275</v>
      </c>
      <c r="C955" t="s">
        <v>1699</v>
      </c>
      <c r="D955" t="s">
        <v>1700</v>
      </c>
      <c r="E955" t="s">
        <v>388</v>
      </c>
      <c r="F955" t="s">
        <v>1499</v>
      </c>
      <c r="G955" t="s">
        <v>1494</v>
      </c>
      <c r="H955" t="s">
        <v>1495</v>
      </c>
      <c r="I955" t="s">
        <v>1538</v>
      </c>
      <c r="J955">
        <v>42.097431790000002</v>
      </c>
      <c r="K955">
        <v>33.677935789999999</v>
      </c>
      <c r="L955">
        <v>8.4194960020000007</v>
      </c>
      <c r="M955">
        <v>0.200000229</v>
      </c>
      <c r="N955">
        <v>20</v>
      </c>
      <c r="O955">
        <v>1E-3</v>
      </c>
      <c r="P955">
        <v>1E-3</v>
      </c>
      <c r="Q955">
        <v>3.557312107</v>
      </c>
      <c r="R955" t="s">
        <v>926</v>
      </c>
      <c r="U955">
        <v>0</v>
      </c>
      <c r="V955">
        <v>3.5573121068759739</v>
      </c>
      <c r="W955">
        <v>0</v>
      </c>
      <c r="X955">
        <v>0</v>
      </c>
      <c r="Y955">
        <v>0</v>
      </c>
      <c r="Z955">
        <v>0</v>
      </c>
      <c r="AA955">
        <v>0</v>
      </c>
      <c r="AB955">
        <v>0</v>
      </c>
      <c r="AC955">
        <v>0</v>
      </c>
      <c r="AD955">
        <v>0</v>
      </c>
    </row>
    <row r="956" spans="1:30" x14ac:dyDescent="0.25">
      <c r="A956" t="s">
        <v>1491</v>
      </c>
      <c r="B956" t="s">
        <v>275</v>
      </c>
      <c r="C956" t="s">
        <v>1699</v>
      </c>
      <c r="D956" t="s">
        <v>1700</v>
      </c>
      <c r="E956" t="s">
        <v>388</v>
      </c>
      <c r="F956" t="s">
        <v>1499</v>
      </c>
      <c r="G956" t="s">
        <v>1500</v>
      </c>
      <c r="H956" t="s">
        <v>1495</v>
      </c>
      <c r="I956" t="s">
        <v>1538</v>
      </c>
      <c r="J956">
        <v>44.27304307</v>
      </c>
      <c r="K956">
        <v>35.418423359999998</v>
      </c>
      <c r="L956">
        <v>8.8546197089999996</v>
      </c>
      <c r="M956">
        <v>0.20000025099999999</v>
      </c>
      <c r="N956">
        <v>20</v>
      </c>
      <c r="O956">
        <v>1E-3</v>
      </c>
      <c r="P956">
        <v>1E-3</v>
      </c>
      <c r="Q956">
        <v>8.1842909039999991</v>
      </c>
      <c r="R956" t="s">
        <v>926</v>
      </c>
      <c r="U956">
        <v>0</v>
      </c>
      <c r="V956">
        <v>8.1842909038464384</v>
      </c>
      <c r="W956">
        <v>0</v>
      </c>
      <c r="X956">
        <v>0</v>
      </c>
      <c r="Y956">
        <v>0</v>
      </c>
      <c r="Z956">
        <v>0</v>
      </c>
      <c r="AA956">
        <v>0</v>
      </c>
      <c r="AB956">
        <v>0</v>
      </c>
      <c r="AC956">
        <v>0</v>
      </c>
      <c r="AD956">
        <v>0</v>
      </c>
    </row>
    <row r="957" spans="1:30" x14ac:dyDescent="0.25">
      <c r="A957" t="s">
        <v>1491</v>
      </c>
      <c r="B957" t="s">
        <v>275</v>
      </c>
      <c r="C957" t="s">
        <v>1699</v>
      </c>
      <c r="D957" t="s">
        <v>1700</v>
      </c>
      <c r="E957" t="s">
        <v>388</v>
      </c>
      <c r="F957" t="s">
        <v>1499</v>
      </c>
      <c r="G957" t="s">
        <v>1501</v>
      </c>
      <c r="H957" t="s">
        <v>1495</v>
      </c>
      <c r="I957" t="s">
        <v>1538</v>
      </c>
      <c r="J957">
        <v>106.1981507</v>
      </c>
      <c r="K957">
        <v>84.958530870000004</v>
      </c>
      <c r="L957">
        <v>21.239619879999999</v>
      </c>
      <c r="M957">
        <v>0.19999990300000001</v>
      </c>
      <c r="N957">
        <v>20</v>
      </c>
      <c r="O957">
        <v>2E-3</v>
      </c>
      <c r="P957">
        <v>2E-3</v>
      </c>
      <c r="Q957">
        <v>7.5785596159999997</v>
      </c>
      <c r="R957" t="s">
        <v>926</v>
      </c>
      <c r="U957">
        <v>0</v>
      </c>
      <c r="V957">
        <v>7.5785596161525586</v>
      </c>
      <c r="W957">
        <v>0</v>
      </c>
      <c r="X957">
        <v>0</v>
      </c>
      <c r="Y957">
        <v>0</v>
      </c>
      <c r="Z957">
        <v>0</v>
      </c>
      <c r="AA957">
        <v>0</v>
      </c>
      <c r="AB957">
        <v>0</v>
      </c>
      <c r="AC957">
        <v>0</v>
      </c>
      <c r="AD957">
        <v>0</v>
      </c>
    </row>
    <row r="958" spans="1:30" x14ac:dyDescent="0.25">
      <c r="A958" t="s">
        <v>1491</v>
      </c>
      <c r="B958" t="s">
        <v>275</v>
      </c>
      <c r="C958" t="s">
        <v>1699</v>
      </c>
      <c r="D958" t="s">
        <v>1700</v>
      </c>
      <c r="E958" t="s">
        <v>388</v>
      </c>
      <c r="F958" t="s">
        <v>1499</v>
      </c>
      <c r="G958" t="s">
        <v>1494</v>
      </c>
      <c r="H958" t="s">
        <v>1495</v>
      </c>
      <c r="I958" t="s">
        <v>1538</v>
      </c>
      <c r="J958">
        <v>299.11510989999999</v>
      </c>
      <c r="K958">
        <v>239.29201939999999</v>
      </c>
      <c r="L958">
        <v>59.823090499999999</v>
      </c>
      <c r="M958">
        <v>0.200000229</v>
      </c>
      <c r="N958">
        <v>20</v>
      </c>
      <c r="O958">
        <v>8.0000000000000002E-3</v>
      </c>
      <c r="P958">
        <v>6.0000000000000001E-3</v>
      </c>
      <c r="Q958">
        <v>25.27578896</v>
      </c>
      <c r="R958" t="s">
        <v>962</v>
      </c>
      <c r="U958">
        <v>0</v>
      </c>
      <c r="V958">
        <v>25.275788961051379</v>
      </c>
      <c r="W958">
        <v>0</v>
      </c>
      <c r="X958">
        <v>0</v>
      </c>
      <c r="Y958">
        <v>0</v>
      </c>
      <c r="Z958">
        <v>0</v>
      </c>
      <c r="AA958">
        <v>0</v>
      </c>
      <c r="AB958">
        <v>0</v>
      </c>
      <c r="AC958">
        <v>0</v>
      </c>
      <c r="AD958">
        <v>0</v>
      </c>
    </row>
    <row r="959" spans="1:30" x14ac:dyDescent="0.25">
      <c r="A959" t="s">
        <v>1491</v>
      </c>
      <c r="B959" t="s">
        <v>275</v>
      </c>
      <c r="C959" t="s">
        <v>1699</v>
      </c>
      <c r="D959" t="s">
        <v>1700</v>
      </c>
      <c r="E959" t="s">
        <v>388</v>
      </c>
      <c r="F959" t="s">
        <v>1499</v>
      </c>
      <c r="G959" t="s">
        <v>1500</v>
      </c>
      <c r="H959" t="s">
        <v>1495</v>
      </c>
      <c r="I959" t="s">
        <v>1538</v>
      </c>
      <c r="J959">
        <v>32.498836259999997</v>
      </c>
      <c r="K959">
        <v>25.99906086</v>
      </c>
      <c r="L959">
        <v>6.4997753950000003</v>
      </c>
      <c r="M959">
        <v>0.20000025099999999</v>
      </c>
      <c r="N959">
        <v>20</v>
      </c>
      <c r="O959">
        <v>1E-3</v>
      </c>
      <c r="P959">
        <v>1E-3</v>
      </c>
      <c r="Q959">
        <v>6.007717371</v>
      </c>
      <c r="R959" t="s">
        <v>962</v>
      </c>
      <c r="U959">
        <v>0</v>
      </c>
      <c r="V959">
        <v>6.0077173713982743</v>
      </c>
      <c r="W959">
        <v>0</v>
      </c>
      <c r="X959">
        <v>0</v>
      </c>
      <c r="Y959">
        <v>0</v>
      </c>
      <c r="Z959">
        <v>0</v>
      </c>
      <c r="AA959">
        <v>0</v>
      </c>
      <c r="AB959">
        <v>0</v>
      </c>
      <c r="AC959">
        <v>0</v>
      </c>
      <c r="AD959">
        <v>0</v>
      </c>
    </row>
    <row r="960" spans="1:30" x14ac:dyDescent="0.25">
      <c r="A960" t="s">
        <v>1491</v>
      </c>
      <c r="B960" t="s">
        <v>275</v>
      </c>
      <c r="C960" t="s">
        <v>1699</v>
      </c>
      <c r="D960" t="s">
        <v>1700</v>
      </c>
      <c r="E960" t="s">
        <v>388</v>
      </c>
      <c r="F960" t="s">
        <v>1499</v>
      </c>
      <c r="G960" t="s">
        <v>1501</v>
      </c>
      <c r="H960" t="s">
        <v>1495</v>
      </c>
      <c r="I960" t="s">
        <v>1538</v>
      </c>
      <c r="J960">
        <v>240.30490829999999</v>
      </c>
      <c r="K960">
        <v>192.24394989999999</v>
      </c>
      <c r="L960">
        <v>48.060958419999999</v>
      </c>
      <c r="M960">
        <v>0.19999990300000001</v>
      </c>
      <c r="N960">
        <v>20</v>
      </c>
      <c r="O960">
        <v>6.0000000000000001E-3</v>
      </c>
      <c r="P960">
        <v>5.0000000000000001E-3</v>
      </c>
      <c r="Q960">
        <v>17.148745630000001</v>
      </c>
      <c r="R960" t="s">
        <v>962</v>
      </c>
      <c r="U960">
        <v>0</v>
      </c>
      <c r="V960">
        <v>17.148745632076793</v>
      </c>
      <c r="W960">
        <v>0</v>
      </c>
      <c r="X960">
        <v>0</v>
      </c>
      <c r="Y960">
        <v>0</v>
      </c>
      <c r="Z960">
        <v>0</v>
      </c>
      <c r="AA960">
        <v>0</v>
      </c>
      <c r="AB960">
        <v>0</v>
      </c>
      <c r="AC960">
        <v>0</v>
      </c>
      <c r="AD960">
        <v>0</v>
      </c>
    </row>
    <row r="961" spans="1:30" x14ac:dyDescent="0.25">
      <c r="A961" t="s">
        <v>1491</v>
      </c>
      <c r="B961" t="s">
        <v>275</v>
      </c>
      <c r="C961" t="s">
        <v>1699</v>
      </c>
      <c r="D961" t="s">
        <v>1700</v>
      </c>
      <c r="E961" t="s">
        <v>388</v>
      </c>
      <c r="F961" t="s">
        <v>1499</v>
      </c>
      <c r="G961" t="s">
        <v>1494</v>
      </c>
      <c r="H961" t="s">
        <v>1495</v>
      </c>
      <c r="I961" t="s">
        <v>1538</v>
      </c>
      <c r="J961">
        <v>515.49466150000001</v>
      </c>
      <c r="K961">
        <v>412.3956111</v>
      </c>
      <c r="L961">
        <v>103.0990504</v>
      </c>
      <c r="M961">
        <v>0.200000229</v>
      </c>
      <c r="N961">
        <v>20</v>
      </c>
      <c r="O961">
        <v>1.0999999999999999E-2</v>
      </c>
      <c r="P961">
        <v>8.9999999999999993E-3</v>
      </c>
      <c r="Q961">
        <v>43.560267750000001</v>
      </c>
      <c r="R961" t="s">
        <v>1176</v>
      </c>
      <c r="U961">
        <v>0</v>
      </c>
      <c r="V961">
        <v>43.560267751787229</v>
      </c>
      <c r="W961">
        <v>0</v>
      </c>
      <c r="X961">
        <v>0</v>
      </c>
      <c r="Y961">
        <v>0</v>
      </c>
      <c r="Z961">
        <v>0</v>
      </c>
      <c r="AA961">
        <v>0</v>
      </c>
      <c r="AB961">
        <v>0</v>
      </c>
      <c r="AC961">
        <v>0</v>
      </c>
      <c r="AD961">
        <v>0</v>
      </c>
    </row>
    <row r="962" spans="1:30" x14ac:dyDescent="0.25">
      <c r="A962" t="s">
        <v>1491</v>
      </c>
      <c r="B962" t="s">
        <v>275</v>
      </c>
      <c r="C962" t="s">
        <v>1699</v>
      </c>
      <c r="D962" t="s">
        <v>1700</v>
      </c>
      <c r="E962" t="s">
        <v>388</v>
      </c>
      <c r="F962" t="s">
        <v>1499</v>
      </c>
      <c r="G962" t="s">
        <v>1500</v>
      </c>
      <c r="H962" t="s">
        <v>1495</v>
      </c>
      <c r="I962" t="s">
        <v>1538</v>
      </c>
      <c r="J962">
        <v>393.87757169999998</v>
      </c>
      <c r="K962">
        <v>315.10195859999999</v>
      </c>
      <c r="L962">
        <v>78.775613039999996</v>
      </c>
      <c r="M962">
        <v>0.20000025099999999</v>
      </c>
      <c r="N962">
        <v>20</v>
      </c>
      <c r="O962">
        <v>8.0000000000000002E-3</v>
      </c>
      <c r="P962">
        <v>7.0000000000000001E-3</v>
      </c>
      <c r="Q962">
        <v>72.811995820000007</v>
      </c>
      <c r="R962" t="s">
        <v>1176</v>
      </c>
      <c r="U962">
        <v>0</v>
      </c>
      <c r="V962">
        <v>72.811995817420453</v>
      </c>
      <c r="W962">
        <v>0</v>
      </c>
      <c r="X962">
        <v>0</v>
      </c>
      <c r="Y962">
        <v>0</v>
      </c>
      <c r="Z962">
        <v>0</v>
      </c>
      <c r="AA962">
        <v>0</v>
      </c>
      <c r="AB962">
        <v>0</v>
      </c>
      <c r="AC962">
        <v>0</v>
      </c>
      <c r="AD962">
        <v>0</v>
      </c>
    </row>
    <row r="963" spans="1:30" x14ac:dyDescent="0.25">
      <c r="A963" t="s">
        <v>1491</v>
      </c>
      <c r="B963" t="s">
        <v>275</v>
      </c>
      <c r="C963" t="s">
        <v>1699</v>
      </c>
      <c r="D963" t="s">
        <v>1700</v>
      </c>
      <c r="E963" t="s">
        <v>388</v>
      </c>
      <c r="F963" t="s">
        <v>1499</v>
      </c>
      <c r="G963" t="s">
        <v>1501</v>
      </c>
      <c r="H963" t="s">
        <v>1495</v>
      </c>
      <c r="I963" t="s">
        <v>1538</v>
      </c>
      <c r="J963">
        <v>802.25554290000002</v>
      </c>
      <c r="K963">
        <v>641.80451189999997</v>
      </c>
      <c r="L963">
        <v>160.451031</v>
      </c>
      <c r="M963">
        <v>0.19999990300000001</v>
      </c>
      <c r="N963">
        <v>20</v>
      </c>
      <c r="O963">
        <v>1.7000000000000001E-2</v>
      </c>
      <c r="P963">
        <v>1.4E-2</v>
      </c>
      <c r="Q963">
        <v>57.250916490000002</v>
      </c>
      <c r="R963" t="s">
        <v>1176</v>
      </c>
      <c r="U963">
        <v>0</v>
      </c>
      <c r="V963">
        <v>57.250916485937957</v>
      </c>
      <c r="W963">
        <v>0</v>
      </c>
      <c r="X963">
        <v>0</v>
      </c>
      <c r="Y963">
        <v>0</v>
      </c>
      <c r="Z963">
        <v>0</v>
      </c>
      <c r="AA963">
        <v>0</v>
      </c>
      <c r="AB963">
        <v>0</v>
      </c>
      <c r="AC963">
        <v>0</v>
      </c>
      <c r="AD963">
        <v>0</v>
      </c>
    </row>
    <row r="964" spans="1:30" x14ac:dyDescent="0.25">
      <c r="A964" t="s">
        <v>1491</v>
      </c>
      <c r="B964" t="s">
        <v>275</v>
      </c>
      <c r="C964" t="s">
        <v>1699</v>
      </c>
      <c r="D964" t="s">
        <v>1700</v>
      </c>
      <c r="E964" t="s">
        <v>388</v>
      </c>
      <c r="F964" t="s">
        <v>1499</v>
      </c>
      <c r="G964" t="s">
        <v>1494</v>
      </c>
      <c r="H964" t="s">
        <v>1495</v>
      </c>
      <c r="I964" t="s">
        <v>1538</v>
      </c>
      <c r="J964">
        <v>613.18184789999998</v>
      </c>
      <c r="K964">
        <v>490.54533789999999</v>
      </c>
      <c r="L964">
        <v>122.6365101</v>
      </c>
      <c r="M964">
        <v>0.200000229</v>
      </c>
      <c r="N964">
        <v>20</v>
      </c>
      <c r="O964">
        <v>1.4E-2</v>
      </c>
      <c r="P964">
        <v>1.2999999999999999E-2</v>
      </c>
      <c r="Q964">
        <v>51.815018600000002</v>
      </c>
      <c r="R964" t="s">
        <v>819</v>
      </c>
      <c r="U964">
        <v>0</v>
      </c>
      <c r="V964">
        <v>51.81501860452979</v>
      </c>
      <c r="W964">
        <v>0</v>
      </c>
      <c r="X964">
        <v>0</v>
      </c>
      <c r="Y964">
        <v>0</v>
      </c>
      <c r="Z964">
        <v>0</v>
      </c>
      <c r="AA964">
        <v>0</v>
      </c>
      <c r="AB964">
        <v>0</v>
      </c>
      <c r="AC964">
        <v>0</v>
      </c>
      <c r="AD964">
        <v>0</v>
      </c>
    </row>
    <row r="965" spans="1:30" x14ac:dyDescent="0.25">
      <c r="A965" t="s">
        <v>1491</v>
      </c>
      <c r="B965" t="s">
        <v>275</v>
      </c>
      <c r="C965" t="s">
        <v>1699</v>
      </c>
      <c r="D965" t="s">
        <v>1700</v>
      </c>
      <c r="E965" t="s">
        <v>388</v>
      </c>
      <c r="F965" t="s">
        <v>1499</v>
      </c>
      <c r="G965" t="s">
        <v>1500</v>
      </c>
      <c r="H965" t="s">
        <v>1495</v>
      </c>
      <c r="I965" t="s">
        <v>1538</v>
      </c>
      <c r="J965">
        <v>574.52825940000002</v>
      </c>
      <c r="K965">
        <v>459.6224636</v>
      </c>
      <c r="L965">
        <v>114.9057959</v>
      </c>
      <c r="M965">
        <v>0.20000025099999999</v>
      </c>
      <c r="N965">
        <v>20</v>
      </c>
      <c r="O965">
        <v>1.2999999999999999E-2</v>
      </c>
      <c r="P965">
        <v>1.2E-2</v>
      </c>
      <c r="Q965">
        <v>106.20698470000001</v>
      </c>
      <c r="R965" t="s">
        <v>819</v>
      </c>
      <c r="U965">
        <v>0</v>
      </c>
      <c r="V965">
        <v>106.20698468206004</v>
      </c>
      <c r="W965">
        <v>0</v>
      </c>
      <c r="X965">
        <v>0</v>
      </c>
      <c r="Y965">
        <v>0</v>
      </c>
      <c r="Z965">
        <v>0</v>
      </c>
      <c r="AA965">
        <v>0</v>
      </c>
      <c r="AB965">
        <v>0</v>
      </c>
      <c r="AC965">
        <v>0</v>
      </c>
      <c r="AD965">
        <v>0</v>
      </c>
    </row>
    <row r="966" spans="1:30" x14ac:dyDescent="0.25">
      <c r="A966" t="s">
        <v>1491</v>
      </c>
      <c r="B966" t="s">
        <v>275</v>
      </c>
      <c r="C966" t="s">
        <v>1699</v>
      </c>
      <c r="D966" t="s">
        <v>1700</v>
      </c>
      <c r="E966" t="s">
        <v>388</v>
      </c>
      <c r="F966" t="s">
        <v>1499</v>
      </c>
      <c r="G966" t="s">
        <v>1501</v>
      </c>
      <c r="H966" t="s">
        <v>1495</v>
      </c>
      <c r="I966" t="s">
        <v>1538</v>
      </c>
      <c r="J966">
        <v>1085.0867350000001</v>
      </c>
      <c r="K966">
        <v>868.06949280000003</v>
      </c>
      <c r="L966">
        <v>217.01724200000001</v>
      </c>
      <c r="M966">
        <v>0.19999990300000001</v>
      </c>
      <c r="N966">
        <v>20</v>
      </c>
      <c r="O966">
        <v>2.4E-2</v>
      </c>
      <c r="P966">
        <v>2.3E-2</v>
      </c>
      <c r="Q966">
        <v>77.434441660000005</v>
      </c>
      <c r="R966" t="s">
        <v>819</v>
      </c>
      <c r="U966">
        <v>0</v>
      </c>
      <c r="V966">
        <v>77.434441658250449</v>
      </c>
      <c r="W966">
        <v>0</v>
      </c>
      <c r="X966">
        <v>0</v>
      </c>
      <c r="Y966">
        <v>0</v>
      </c>
      <c r="Z966">
        <v>0</v>
      </c>
      <c r="AA966">
        <v>0</v>
      </c>
      <c r="AB966">
        <v>0</v>
      </c>
      <c r="AC966">
        <v>0</v>
      </c>
      <c r="AD966">
        <v>0</v>
      </c>
    </row>
    <row r="967" spans="1:30" x14ac:dyDescent="0.25">
      <c r="A967" t="s">
        <v>1491</v>
      </c>
      <c r="B967" t="s">
        <v>275</v>
      </c>
      <c r="C967" t="s">
        <v>1699</v>
      </c>
      <c r="D967" t="s">
        <v>1700</v>
      </c>
      <c r="E967" t="s">
        <v>388</v>
      </c>
      <c r="F967" t="s">
        <v>1499</v>
      </c>
      <c r="G967" t="s">
        <v>1494</v>
      </c>
      <c r="H967" t="s">
        <v>1495</v>
      </c>
      <c r="I967" t="s">
        <v>1538</v>
      </c>
      <c r="J967">
        <v>904.90207840000005</v>
      </c>
      <c r="K967">
        <v>723.92145540000001</v>
      </c>
      <c r="L967">
        <v>180.98062300000001</v>
      </c>
      <c r="M967">
        <v>0.200000229</v>
      </c>
      <c r="N967">
        <v>20</v>
      </c>
      <c r="O967">
        <v>2.4E-2</v>
      </c>
      <c r="P967">
        <v>1.9E-2</v>
      </c>
      <c r="Q967">
        <v>76.465926359999997</v>
      </c>
      <c r="R967" t="s">
        <v>556</v>
      </c>
      <c r="U967">
        <v>0</v>
      </c>
      <c r="V967">
        <v>76.465926362408084</v>
      </c>
      <c r="W967">
        <v>0</v>
      </c>
      <c r="X967">
        <v>0</v>
      </c>
      <c r="Y967">
        <v>0</v>
      </c>
      <c r="Z967">
        <v>0</v>
      </c>
      <c r="AA967">
        <v>0</v>
      </c>
      <c r="AB967">
        <v>0</v>
      </c>
      <c r="AC967">
        <v>0</v>
      </c>
      <c r="AD967">
        <v>0</v>
      </c>
    </row>
    <row r="968" spans="1:30" x14ac:dyDescent="0.25">
      <c r="A968" t="s">
        <v>1491</v>
      </c>
      <c r="B968" t="s">
        <v>275</v>
      </c>
      <c r="C968" t="s">
        <v>1699</v>
      </c>
      <c r="D968" t="s">
        <v>1700</v>
      </c>
      <c r="E968" t="s">
        <v>388</v>
      </c>
      <c r="F968" t="s">
        <v>1499</v>
      </c>
      <c r="G968" t="s">
        <v>1500</v>
      </c>
      <c r="H968" t="s">
        <v>1495</v>
      </c>
      <c r="I968" t="s">
        <v>1538</v>
      </c>
      <c r="J968">
        <v>632.38491899999997</v>
      </c>
      <c r="K968">
        <v>505.9077767</v>
      </c>
      <c r="L968">
        <v>126.4771423</v>
      </c>
      <c r="M968">
        <v>0.20000025099999999</v>
      </c>
      <c r="N968">
        <v>20</v>
      </c>
      <c r="O968">
        <v>1.7000000000000001E-2</v>
      </c>
      <c r="P968">
        <v>1.4E-2</v>
      </c>
      <c r="Q968">
        <v>116.9023356</v>
      </c>
      <c r="R968" t="s">
        <v>556</v>
      </c>
      <c r="U968">
        <v>0</v>
      </c>
      <c r="V968">
        <v>116.902335619629</v>
      </c>
      <c r="W968">
        <v>0</v>
      </c>
      <c r="X968">
        <v>0</v>
      </c>
      <c r="Y968">
        <v>0</v>
      </c>
      <c r="Z968">
        <v>0</v>
      </c>
      <c r="AA968">
        <v>0</v>
      </c>
      <c r="AB968">
        <v>0</v>
      </c>
      <c r="AC968">
        <v>0</v>
      </c>
      <c r="AD968">
        <v>0</v>
      </c>
    </row>
    <row r="969" spans="1:30" x14ac:dyDescent="0.25">
      <c r="A969" t="s">
        <v>1491</v>
      </c>
      <c r="B969" t="s">
        <v>275</v>
      </c>
      <c r="C969" t="s">
        <v>1699</v>
      </c>
      <c r="D969" t="s">
        <v>1700</v>
      </c>
      <c r="E969" t="s">
        <v>388</v>
      </c>
      <c r="F969" t="s">
        <v>1499</v>
      </c>
      <c r="G969" t="s">
        <v>1501</v>
      </c>
      <c r="H969" t="s">
        <v>1495</v>
      </c>
      <c r="I969" t="s">
        <v>1538</v>
      </c>
      <c r="J969">
        <v>1415.3043299999999</v>
      </c>
      <c r="K969">
        <v>1132.2436009999999</v>
      </c>
      <c r="L969">
        <v>283.06072899999998</v>
      </c>
      <c r="M969">
        <v>0.19999990300000001</v>
      </c>
      <c r="N969">
        <v>20</v>
      </c>
      <c r="O969">
        <v>3.6999999999999998E-2</v>
      </c>
      <c r="P969">
        <v>0.03</v>
      </c>
      <c r="Q969">
        <v>100.9995764</v>
      </c>
      <c r="R969" t="s">
        <v>556</v>
      </c>
      <c r="U969">
        <v>0</v>
      </c>
      <c r="V969">
        <v>100.99957637733534</v>
      </c>
      <c r="W969">
        <v>0</v>
      </c>
      <c r="X969">
        <v>0</v>
      </c>
      <c r="Y969">
        <v>0</v>
      </c>
      <c r="Z969">
        <v>0</v>
      </c>
      <c r="AA969">
        <v>0</v>
      </c>
      <c r="AB969">
        <v>0</v>
      </c>
      <c r="AC969">
        <v>0</v>
      </c>
      <c r="AD969">
        <v>0</v>
      </c>
    </row>
    <row r="970" spans="1:30" x14ac:dyDescent="0.25">
      <c r="A970" t="s">
        <v>1491</v>
      </c>
      <c r="B970" t="s">
        <v>275</v>
      </c>
      <c r="C970" t="s">
        <v>1699</v>
      </c>
      <c r="D970" t="s">
        <v>1700</v>
      </c>
      <c r="E970" t="s">
        <v>388</v>
      </c>
      <c r="F970" t="s">
        <v>1499</v>
      </c>
      <c r="G970" t="s">
        <v>1494</v>
      </c>
      <c r="H970" t="s">
        <v>1495</v>
      </c>
      <c r="I970" t="s">
        <v>1538</v>
      </c>
      <c r="J970">
        <v>398.64505350000002</v>
      </c>
      <c r="K970">
        <v>318.91595139999998</v>
      </c>
      <c r="L970">
        <v>79.729102019999999</v>
      </c>
      <c r="M970">
        <v>0.200000229</v>
      </c>
      <c r="N970">
        <v>20</v>
      </c>
      <c r="O970">
        <v>1.6E-2</v>
      </c>
      <c r="P970">
        <v>1.4E-2</v>
      </c>
      <c r="Q970">
        <v>33.68625626</v>
      </c>
      <c r="R970" t="s">
        <v>1137</v>
      </c>
      <c r="U970">
        <v>0</v>
      </c>
      <c r="V970">
        <v>33.686256258036032</v>
      </c>
      <c r="W970">
        <v>0</v>
      </c>
      <c r="X970">
        <v>0</v>
      </c>
      <c r="Y970">
        <v>0</v>
      </c>
      <c r="Z970">
        <v>0</v>
      </c>
      <c r="AA970">
        <v>0</v>
      </c>
      <c r="AB970">
        <v>0</v>
      </c>
      <c r="AC970">
        <v>0</v>
      </c>
      <c r="AD970">
        <v>0</v>
      </c>
    </row>
    <row r="971" spans="1:30" x14ac:dyDescent="0.25">
      <c r="A971" t="s">
        <v>1491</v>
      </c>
      <c r="B971" t="s">
        <v>275</v>
      </c>
      <c r="C971" t="s">
        <v>1699</v>
      </c>
      <c r="D971" t="s">
        <v>1700</v>
      </c>
      <c r="E971" t="s">
        <v>388</v>
      </c>
      <c r="F971" t="s">
        <v>1499</v>
      </c>
      <c r="G971" t="s">
        <v>1500</v>
      </c>
      <c r="H971" t="s">
        <v>1495</v>
      </c>
      <c r="I971" t="s">
        <v>1538</v>
      </c>
      <c r="J971">
        <v>281.49881399999998</v>
      </c>
      <c r="K971">
        <v>225.19898069999999</v>
      </c>
      <c r="L971">
        <v>56.29983335</v>
      </c>
      <c r="M971">
        <v>0.20000025099999999</v>
      </c>
      <c r="N971">
        <v>20</v>
      </c>
      <c r="O971">
        <v>1.2E-2</v>
      </c>
      <c r="P971">
        <v>0.01</v>
      </c>
      <c r="Q971">
        <v>52.037719189999997</v>
      </c>
      <c r="R971" t="s">
        <v>1137</v>
      </c>
      <c r="U971">
        <v>0</v>
      </c>
      <c r="V971">
        <v>52.037719189300667</v>
      </c>
      <c r="W971">
        <v>0</v>
      </c>
      <c r="X971">
        <v>0</v>
      </c>
      <c r="Y971">
        <v>0</v>
      </c>
      <c r="Z971">
        <v>0</v>
      </c>
      <c r="AA971">
        <v>0</v>
      </c>
      <c r="AB971">
        <v>0</v>
      </c>
      <c r="AC971">
        <v>0</v>
      </c>
      <c r="AD971">
        <v>0</v>
      </c>
    </row>
    <row r="972" spans="1:30" x14ac:dyDescent="0.25">
      <c r="A972" t="s">
        <v>1491</v>
      </c>
      <c r="B972" t="s">
        <v>275</v>
      </c>
      <c r="C972" t="s">
        <v>1699</v>
      </c>
      <c r="D972" t="s">
        <v>1700</v>
      </c>
      <c r="E972" t="s">
        <v>388</v>
      </c>
      <c r="F972" t="s">
        <v>1499</v>
      </c>
      <c r="G972" t="s">
        <v>1501</v>
      </c>
      <c r="H972" t="s">
        <v>1495</v>
      </c>
      <c r="I972" t="s">
        <v>1538</v>
      </c>
      <c r="J972">
        <v>498.28227770000001</v>
      </c>
      <c r="K972">
        <v>398.6258704</v>
      </c>
      <c r="L972">
        <v>99.656407340000001</v>
      </c>
      <c r="M972">
        <v>0.19999990300000001</v>
      </c>
      <c r="N972">
        <v>20</v>
      </c>
      <c r="O972">
        <v>0.02</v>
      </c>
      <c r="P972">
        <v>1.7000000000000001E-2</v>
      </c>
      <c r="Q972">
        <v>35.558641280000003</v>
      </c>
      <c r="R972" t="s">
        <v>1137</v>
      </c>
      <c r="U972">
        <v>0</v>
      </c>
      <c r="V972">
        <v>35.558641284573476</v>
      </c>
      <c r="W972">
        <v>0</v>
      </c>
      <c r="X972">
        <v>0</v>
      </c>
      <c r="Y972">
        <v>0</v>
      </c>
      <c r="Z972">
        <v>0</v>
      </c>
      <c r="AA972">
        <v>0</v>
      </c>
      <c r="AB972">
        <v>0</v>
      </c>
      <c r="AC972">
        <v>0</v>
      </c>
      <c r="AD972">
        <v>0</v>
      </c>
    </row>
    <row r="973" spans="1:30" x14ac:dyDescent="0.25">
      <c r="A973" t="s">
        <v>1491</v>
      </c>
      <c r="B973" t="s">
        <v>275</v>
      </c>
      <c r="C973" t="s">
        <v>1699</v>
      </c>
      <c r="D973" t="s">
        <v>1700</v>
      </c>
      <c r="E973" t="s">
        <v>388</v>
      </c>
      <c r="F973" t="s">
        <v>1499</v>
      </c>
      <c r="G973" t="s">
        <v>1494</v>
      </c>
      <c r="H973" t="s">
        <v>1495</v>
      </c>
      <c r="I973" t="s">
        <v>1538</v>
      </c>
      <c r="J973">
        <v>3475.8015599999999</v>
      </c>
      <c r="K973">
        <v>2780.6404520000001</v>
      </c>
      <c r="L973">
        <v>695.16110839999999</v>
      </c>
      <c r="M973">
        <v>0.200000229</v>
      </c>
      <c r="N973">
        <v>20</v>
      </c>
      <c r="O973">
        <v>7.8E-2</v>
      </c>
      <c r="P973">
        <v>0.186</v>
      </c>
      <c r="Q973">
        <v>293.71176450000002</v>
      </c>
      <c r="R973" t="s">
        <v>383</v>
      </c>
      <c r="U973">
        <v>0</v>
      </c>
      <c r="V973">
        <v>293.71176450851323</v>
      </c>
      <c r="W973">
        <v>0</v>
      </c>
      <c r="X973">
        <v>0</v>
      </c>
      <c r="Y973">
        <v>0</v>
      </c>
      <c r="Z973">
        <v>0</v>
      </c>
      <c r="AA973">
        <v>0</v>
      </c>
      <c r="AB973">
        <v>0</v>
      </c>
      <c r="AC973">
        <v>0</v>
      </c>
      <c r="AD973">
        <v>0</v>
      </c>
    </row>
    <row r="974" spans="1:30" x14ac:dyDescent="0.25">
      <c r="A974" t="s">
        <v>1491</v>
      </c>
      <c r="B974" t="s">
        <v>275</v>
      </c>
      <c r="C974" t="s">
        <v>1699</v>
      </c>
      <c r="D974" t="s">
        <v>1700</v>
      </c>
      <c r="E974" t="s">
        <v>388</v>
      </c>
      <c r="F974" t="s">
        <v>1499</v>
      </c>
      <c r="G974" t="s">
        <v>1500</v>
      </c>
      <c r="H974" t="s">
        <v>1495</v>
      </c>
      <c r="I974" t="s">
        <v>1538</v>
      </c>
      <c r="J974">
        <v>1662.766611</v>
      </c>
      <c r="K974">
        <v>1330.2128720000001</v>
      </c>
      <c r="L974">
        <v>332.55373900000001</v>
      </c>
      <c r="M974">
        <v>0.20000025099999999</v>
      </c>
      <c r="N974">
        <v>20</v>
      </c>
      <c r="O974">
        <v>3.6999999999999998E-2</v>
      </c>
      <c r="P974">
        <v>8.8999999999999996E-2</v>
      </c>
      <c r="Q974">
        <v>307.37814049999997</v>
      </c>
      <c r="R974" t="s">
        <v>383</v>
      </c>
      <c r="U974">
        <v>0</v>
      </c>
      <c r="V974">
        <v>307.37814047456033</v>
      </c>
      <c r="W974">
        <v>0</v>
      </c>
      <c r="X974">
        <v>0</v>
      </c>
      <c r="Y974">
        <v>0</v>
      </c>
      <c r="Z974">
        <v>0</v>
      </c>
      <c r="AA974">
        <v>0</v>
      </c>
      <c r="AB974">
        <v>0</v>
      </c>
      <c r="AC974">
        <v>0</v>
      </c>
      <c r="AD974">
        <v>0</v>
      </c>
    </row>
    <row r="975" spans="1:30" x14ac:dyDescent="0.25">
      <c r="A975" t="s">
        <v>1491</v>
      </c>
      <c r="B975" t="s">
        <v>275</v>
      </c>
      <c r="C975" t="s">
        <v>1699</v>
      </c>
      <c r="D975" t="s">
        <v>1700</v>
      </c>
      <c r="E975" t="s">
        <v>388</v>
      </c>
      <c r="F975" t="s">
        <v>1499</v>
      </c>
      <c r="G975" t="s">
        <v>1501</v>
      </c>
      <c r="H975" t="s">
        <v>1495</v>
      </c>
      <c r="I975" t="s">
        <v>1538</v>
      </c>
      <c r="J975">
        <v>2999.8407080000002</v>
      </c>
      <c r="K975">
        <v>2399.8728569999998</v>
      </c>
      <c r="L975">
        <v>599.96785139999997</v>
      </c>
      <c r="M975">
        <v>0.19999990300000001</v>
      </c>
      <c r="N975">
        <v>20</v>
      </c>
      <c r="O975">
        <v>6.7000000000000004E-2</v>
      </c>
      <c r="P975">
        <v>0.16</v>
      </c>
      <c r="Q975">
        <v>214.0759654</v>
      </c>
      <c r="R975" t="s">
        <v>383</v>
      </c>
      <c r="U975">
        <v>0</v>
      </c>
      <c r="V975">
        <v>214.07596540766883</v>
      </c>
      <c r="W975">
        <v>0</v>
      </c>
      <c r="X975">
        <v>0</v>
      </c>
      <c r="Y975">
        <v>0</v>
      </c>
      <c r="Z975">
        <v>0</v>
      </c>
      <c r="AA975">
        <v>0</v>
      </c>
      <c r="AB975">
        <v>0</v>
      </c>
      <c r="AC975">
        <v>0</v>
      </c>
      <c r="AD975">
        <v>0</v>
      </c>
    </row>
    <row r="976" spans="1:30" x14ac:dyDescent="0.25">
      <c r="A976" t="s">
        <v>1491</v>
      </c>
      <c r="B976" t="s">
        <v>275</v>
      </c>
      <c r="C976" t="s">
        <v>1699</v>
      </c>
      <c r="D976" t="s">
        <v>1700</v>
      </c>
      <c r="E976" t="s">
        <v>388</v>
      </c>
      <c r="F976" t="s">
        <v>1499</v>
      </c>
      <c r="G976" t="s">
        <v>1494</v>
      </c>
      <c r="H976" t="s">
        <v>1495</v>
      </c>
      <c r="I976" t="s">
        <v>1538</v>
      </c>
      <c r="J976">
        <v>4262.1920410000002</v>
      </c>
      <c r="K976">
        <v>3409.7526560000001</v>
      </c>
      <c r="L976">
        <v>852.43938470000001</v>
      </c>
      <c r="M976">
        <v>0.200000229</v>
      </c>
      <c r="N976">
        <v>20</v>
      </c>
      <c r="O976">
        <v>0.28399999999999997</v>
      </c>
      <c r="P976">
        <v>9.2999999999999999E-2</v>
      </c>
      <c r="Q976">
        <v>360.1632381</v>
      </c>
      <c r="R976" t="s">
        <v>837</v>
      </c>
      <c r="U976">
        <v>0</v>
      </c>
      <c r="V976">
        <v>360.16323812083408</v>
      </c>
      <c r="W976">
        <v>0</v>
      </c>
      <c r="X976">
        <v>0</v>
      </c>
      <c r="Y976">
        <v>0</v>
      </c>
      <c r="Z976">
        <v>0</v>
      </c>
      <c r="AA976">
        <v>0</v>
      </c>
      <c r="AB976">
        <v>0</v>
      </c>
      <c r="AC976">
        <v>0</v>
      </c>
      <c r="AD976">
        <v>0</v>
      </c>
    </row>
    <row r="977" spans="1:30" x14ac:dyDescent="0.25">
      <c r="A977" t="s">
        <v>1491</v>
      </c>
      <c r="B977" t="s">
        <v>275</v>
      </c>
      <c r="C977" t="s">
        <v>1699</v>
      </c>
      <c r="D977" t="s">
        <v>1700</v>
      </c>
      <c r="E977" t="s">
        <v>388</v>
      </c>
      <c r="F977" t="s">
        <v>1499</v>
      </c>
      <c r="G977" t="s">
        <v>1500</v>
      </c>
      <c r="H977" t="s">
        <v>1495</v>
      </c>
      <c r="I977" t="s">
        <v>1538</v>
      </c>
      <c r="J977">
        <v>969.32987009999999</v>
      </c>
      <c r="K977">
        <v>775.46365319999995</v>
      </c>
      <c r="L977">
        <v>193.86621690000001</v>
      </c>
      <c r="M977">
        <v>0.20000025099999999</v>
      </c>
      <c r="N977">
        <v>20</v>
      </c>
      <c r="O977">
        <v>6.6000000000000003E-2</v>
      </c>
      <c r="P977">
        <v>2.1000000000000001E-2</v>
      </c>
      <c r="Q977">
        <v>179.1897979</v>
      </c>
      <c r="R977" t="s">
        <v>837</v>
      </c>
      <c r="U977">
        <v>0</v>
      </c>
      <c r="V977">
        <v>179.1897978538631</v>
      </c>
      <c r="W977">
        <v>0</v>
      </c>
      <c r="X977">
        <v>0</v>
      </c>
      <c r="Y977">
        <v>0</v>
      </c>
      <c r="Z977">
        <v>0</v>
      </c>
      <c r="AA977">
        <v>0</v>
      </c>
      <c r="AB977">
        <v>0</v>
      </c>
      <c r="AC977">
        <v>0</v>
      </c>
      <c r="AD977">
        <v>0</v>
      </c>
    </row>
    <row r="978" spans="1:30" x14ac:dyDescent="0.25">
      <c r="A978" t="s">
        <v>1491</v>
      </c>
      <c r="B978" t="s">
        <v>275</v>
      </c>
      <c r="C978" t="s">
        <v>1699</v>
      </c>
      <c r="D978" t="s">
        <v>1700</v>
      </c>
      <c r="E978" t="s">
        <v>388</v>
      </c>
      <c r="F978" t="s">
        <v>1499</v>
      </c>
      <c r="G978" t="s">
        <v>1501</v>
      </c>
      <c r="H978" t="s">
        <v>1495</v>
      </c>
      <c r="I978" t="s">
        <v>1538</v>
      </c>
      <c r="J978">
        <v>3796.7271350000001</v>
      </c>
      <c r="K978">
        <v>3037.3820759999999</v>
      </c>
      <c r="L978">
        <v>759.34505979999994</v>
      </c>
      <c r="M978">
        <v>0.19999990300000001</v>
      </c>
      <c r="N978">
        <v>20</v>
      </c>
      <c r="O978">
        <v>7.3999999999999996E-2</v>
      </c>
      <c r="P978">
        <v>8.3000000000000004E-2</v>
      </c>
      <c r="Q978">
        <v>270.94372870000001</v>
      </c>
      <c r="R978" t="s">
        <v>837</v>
      </c>
      <c r="U978">
        <v>0</v>
      </c>
      <c r="V978">
        <v>270.94372868154244</v>
      </c>
      <c r="W978">
        <v>0</v>
      </c>
      <c r="X978">
        <v>0</v>
      </c>
      <c r="Y978">
        <v>0</v>
      </c>
      <c r="Z978">
        <v>0</v>
      </c>
      <c r="AA978">
        <v>0</v>
      </c>
      <c r="AB978">
        <v>0</v>
      </c>
      <c r="AC978">
        <v>0</v>
      </c>
      <c r="AD978">
        <v>0</v>
      </c>
    </row>
    <row r="979" spans="1:30" x14ac:dyDescent="0.25">
      <c r="A979" t="s">
        <v>1491</v>
      </c>
      <c r="B979" t="s">
        <v>275</v>
      </c>
      <c r="C979" t="s">
        <v>1699</v>
      </c>
      <c r="D979" t="s">
        <v>1700</v>
      </c>
      <c r="E979" t="s">
        <v>388</v>
      </c>
      <c r="F979" t="s">
        <v>1499</v>
      </c>
      <c r="G979" t="s">
        <v>1494</v>
      </c>
      <c r="H979" t="s">
        <v>1495</v>
      </c>
      <c r="I979" t="s">
        <v>1538</v>
      </c>
      <c r="J979">
        <v>4118.292015</v>
      </c>
      <c r="K979">
        <v>3294.6326680000002</v>
      </c>
      <c r="L979">
        <v>823.65934649999997</v>
      </c>
      <c r="M979">
        <v>0.200000229</v>
      </c>
      <c r="N979">
        <v>20</v>
      </c>
      <c r="O979">
        <v>0.34300000000000003</v>
      </c>
      <c r="P979">
        <v>2E-3</v>
      </c>
      <c r="Q979">
        <v>348.00341550000002</v>
      </c>
      <c r="R979" t="s">
        <v>809</v>
      </c>
      <c r="U979">
        <v>0</v>
      </c>
      <c r="V979">
        <v>348.00341546367986</v>
      </c>
      <c r="W979">
        <v>0</v>
      </c>
      <c r="X979">
        <v>0</v>
      </c>
      <c r="Y979">
        <v>0</v>
      </c>
      <c r="Z979">
        <v>0</v>
      </c>
      <c r="AA979">
        <v>0</v>
      </c>
      <c r="AB979">
        <v>0</v>
      </c>
      <c r="AC979">
        <v>0</v>
      </c>
      <c r="AD979">
        <v>0</v>
      </c>
    </row>
    <row r="980" spans="1:30" x14ac:dyDescent="0.25">
      <c r="A980" t="s">
        <v>1491</v>
      </c>
      <c r="B980" t="s">
        <v>275</v>
      </c>
      <c r="C980" t="s">
        <v>1699</v>
      </c>
      <c r="D980" t="s">
        <v>1700</v>
      </c>
      <c r="E980" t="s">
        <v>388</v>
      </c>
      <c r="F980" t="s">
        <v>1499</v>
      </c>
      <c r="G980" t="s">
        <v>1500</v>
      </c>
      <c r="H980" t="s">
        <v>1495</v>
      </c>
      <c r="I980" t="s">
        <v>1538</v>
      </c>
      <c r="J980">
        <v>2541.8493199999998</v>
      </c>
      <c r="K980">
        <v>2033.4788189999999</v>
      </c>
      <c r="L980">
        <v>508.37050090000002</v>
      </c>
      <c r="M980">
        <v>0.20000025099999999</v>
      </c>
      <c r="N980">
        <v>20</v>
      </c>
      <c r="O980">
        <v>0.21099999999999999</v>
      </c>
      <c r="P980">
        <v>1E-3</v>
      </c>
      <c r="Q980">
        <v>469.88489659999999</v>
      </c>
      <c r="R980" t="s">
        <v>809</v>
      </c>
      <c r="U980">
        <v>0</v>
      </c>
      <c r="V980">
        <v>469.88489660737235</v>
      </c>
      <c r="W980">
        <v>0</v>
      </c>
      <c r="X980">
        <v>0</v>
      </c>
      <c r="Y980">
        <v>0</v>
      </c>
      <c r="Z980">
        <v>0</v>
      </c>
      <c r="AA980">
        <v>0</v>
      </c>
      <c r="AB980">
        <v>0</v>
      </c>
      <c r="AC980">
        <v>0</v>
      </c>
      <c r="AD980">
        <v>0</v>
      </c>
    </row>
    <row r="981" spans="1:30" x14ac:dyDescent="0.25">
      <c r="A981" t="s">
        <v>1491</v>
      </c>
      <c r="B981" t="s">
        <v>275</v>
      </c>
      <c r="C981" t="s">
        <v>1699</v>
      </c>
      <c r="D981" t="s">
        <v>1700</v>
      </c>
      <c r="E981" t="s">
        <v>388</v>
      </c>
      <c r="F981" t="s">
        <v>1499</v>
      </c>
      <c r="G981" t="s">
        <v>1501</v>
      </c>
      <c r="H981" t="s">
        <v>1495</v>
      </c>
      <c r="I981" t="s">
        <v>1538</v>
      </c>
      <c r="J981">
        <v>6183.8715830000001</v>
      </c>
      <c r="K981">
        <v>4947.0978640000003</v>
      </c>
      <c r="L981">
        <v>1236.7737179999999</v>
      </c>
      <c r="M981">
        <v>0.19999990300000001</v>
      </c>
      <c r="N981">
        <v>20</v>
      </c>
      <c r="O981">
        <v>0.51400000000000001</v>
      </c>
      <c r="P981">
        <v>2E-3</v>
      </c>
      <c r="Q981">
        <v>441.29619129999998</v>
      </c>
      <c r="R981" t="s">
        <v>809</v>
      </c>
      <c r="U981">
        <v>0</v>
      </c>
      <c r="V981">
        <v>441.29619133075147</v>
      </c>
      <c r="W981">
        <v>0</v>
      </c>
      <c r="X981">
        <v>0</v>
      </c>
      <c r="Y981">
        <v>0</v>
      </c>
      <c r="Z981">
        <v>0</v>
      </c>
      <c r="AA981">
        <v>0</v>
      </c>
      <c r="AB981">
        <v>0</v>
      </c>
      <c r="AC981">
        <v>0</v>
      </c>
      <c r="AD981">
        <v>0</v>
      </c>
    </row>
    <row r="982" spans="1:30" x14ac:dyDescent="0.25">
      <c r="A982" t="s">
        <v>1491</v>
      </c>
      <c r="B982" t="s">
        <v>275</v>
      </c>
      <c r="C982" t="s">
        <v>1699</v>
      </c>
      <c r="D982" t="s">
        <v>1700</v>
      </c>
      <c r="E982" t="s">
        <v>388</v>
      </c>
      <c r="F982" t="s">
        <v>1499</v>
      </c>
      <c r="G982" t="s">
        <v>1494</v>
      </c>
      <c r="H982" t="s">
        <v>1495</v>
      </c>
      <c r="I982" t="s">
        <v>1538</v>
      </c>
      <c r="J982">
        <v>1707.7893280000001</v>
      </c>
      <c r="K982">
        <v>1366.2310709999999</v>
      </c>
      <c r="L982">
        <v>341.55825679999998</v>
      </c>
      <c r="M982">
        <v>0.200000229</v>
      </c>
      <c r="N982">
        <v>20</v>
      </c>
      <c r="O982">
        <v>0</v>
      </c>
      <c r="P982">
        <v>0.59699999999999998</v>
      </c>
      <c r="Q982">
        <v>144.31140790000001</v>
      </c>
      <c r="R982" t="s">
        <v>1502</v>
      </c>
      <c r="U982">
        <v>0</v>
      </c>
      <c r="V982">
        <v>144.31140794840269</v>
      </c>
      <c r="W982">
        <v>0</v>
      </c>
      <c r="X982">
        <v>0</v>
      </c>
      <c r="Y982">
        <v>0</v>
      </c>
      <c r="Z982">
        <v>0</v>
      </c>
      <c r="AA982">
        <v>0</v>
      </c>
      <c r="AB982">
        <v>0</v>
      </c>
      <c r="AC982">
        <v>0</v>
      </c>
      <c r="AD982">
        <v>0</v>
      </c>
    </row>
    <row r="983" spans="1:30" x14ac:dyDescent="0.25">
      <c r="A983" t="s">
        <v>1491</v>
      </c>
      <c r="B983" t="s">
        <v>275</v>
      </c>
      <c r="C983" t="s">
        <v>1699</v>
      </c>
      <c r="D983" t="s">
        <v>1700</v>
      </c>
      <c r="E983" t="s">
        <v>388</v>
      </c>
      <c r="F983" t="s">
        <v>1499</v>
      </c>
      <c r="G983" t="s">
        <v>1500</v>
      </c>
      <c r="H983" t="s">
        <v>1495</v>
      </c>
      <c r="I983" t="s">
        <v>1538</v>
      </c>
      <c r="J983">
        <v>222.19736789999999</v>
      </c>
      <c r="K983">
        <v>177.75783860000001</v>
      </c>
      <c r="L983">
        <v>44.43952926</v>
      </c>
      <c r="M983">
        <v>0.20000025099999999</v>
      </c>
      <c r="N983">
        <v>20</v>
      </c>
      <c r="O983">
        <v>0</v>
      </c>
      <c r="P983">
        <v>7.8E-2</v>
      </c>
      <c r="Q983">
        <v>41.075285790000002</v>
      </c>
      <c r="R983" t="s">
        <v>1502</v>
      </c>
      <c r="U983">
        <v>0</v>
      </c>
      <c r="V983">
        <v>41.075285787159821</v>
      </c>
      <c r="W983">
        <v>0</v>
      </c>
      <c r="X983">
        <v>0</v>
      </c>
      <c r="Y983">
        <v>0</v>
      </c>
      <c r="Z983">
        <v>0</v>
      </c>
      <c r="AA983">
        <v>0</v>
      </c>
      <c r="AB983">
        <v>0</v>
      </c>
      <c r="AC983">
        <v>0</v>
      </c>
      <c r="AD983">
        <v>0</v>
      </c>
    </row>
    <row r="984" spans="1:30" x14ac:dyDescent="0.25">
      <c r="A984" t="s">
        <v>1491</v>
      </c>
      <c r="B984" t="s">
        <v>275</v>
      </c>
      <c r="C984" t="s">
        <v>1699</v>
      </c>
      <c r="D984" t="s">
        <v>1700</v>
      </c>
      <c r="E984" t="s">
        <v>388</v>
      </c>
      <c r="F984" t="s">
        <v>1499</v>
      </c>
      <c r="G984" t="s">
        <v>1501</v>
      </c>
      <c r="H984" t="s">
        <v>1495</v>
      </c>
      <c r="I984" t="s">
        <v>1538</v>
      </c>
      <c r="J984">
        <v>1627.827931</v>
      </c>
      <c r="K984">
        <v>1302.262502</v>
      </c>
      <c r="L984">
        <v>325.56542869999998</v>
      </c>
      <c r="M984">
        <v>0.19999990300000001</v>
      </c>
      <c r="N984">
        <v>20</v>
      </c>
      <c r="O984">
        <v>0</v>
      </c>
      <c r="P984">
        <v>0.56899999999999995</v>
      </c>
      <c r="Q984">
        <v>116.16578</v>
      </c>
      <c r="R984" t="s">
        <v>1502</v>
      </c>
      <c r="U984">
        <v>0</v>
      </c>
      <c r="V984">
        <v>116.16578004714592</v>
      </c>
      <c r="W984">
        <v>0</v>
      </c>
      <c r="X984">
        <v>0</v>
      </c>
      <c r="Y984">
        <v>0</v>
      </c>
      <c r="Z984">
        <v>0</v>
      </c>
      <c r="AA984">
        <v>0</v>
      </c>
      <c r="AB984">
        <v>0</v>
      </c>
      <c r="AC984">
        <v>0</v>
      </c>
      <c r="AD984">
        <v>0</v>
      </c>
    </row>
    <row r="985" spans="1:30" x14ac:dyDescent="0.25">
      <c r="A985" t="s">
        <v>1491</v>
      </c>
      <c r="B985" t="s">
        <v>275</v>
      </c>
      <c r="C985" t="s">
        <v>1699</v>
      </c>
      <c r="D985" t="s">
        <v>1700</v>
      </c>
      <c r="E985" t="s">
        <v>388</v>
      </c>
      <c r="F985" t="s">
        <v>1499</v>
      </c>
      <c r="G985" t="s">
        <v>1494</v>
      </c>
      <c r="H985" t="s">
        <v>1495</v>
      </c>
      <c r="I985" t="s">
        <v>1538</v>
      </c>
      <c r="J985">
        <v>320.40640669999999</v>
      </c>
      <c r="K985">
        <v>256.32505200000003</v>
      </c>
      <c r="L985">
        <v>64.081354750000003</v>
      </c>
      <c r="M985">
        <v>0.200000229</v>
      </c>
      <c r="N985">
        <v>20</v>
      </c>
      <c r="O985">
        <v>2.7E-2</v>
      </c>
      <c r="P985">
        <v>0</v>
      </c>
      <c r="Q985">
        <v>27.074943560000001</v>
      </c>
      <c r="R985" t="s">
        <v>874</v>
      </c>
      <c r="U985">
        <v>0</v>
      </c>
      <c r="V985">
        <v>27.074943561853988</v>
      </c>
      <c r="W985">
        <v>0</v>
      </c>
      <c r="X985">
        <v>0</v>
      </c>
      <c r="Y985">
        <v>0</v>
      </c>
      <c r="Z985">
        <v>0</v>
      </c>
      <c r="AA985">
        <v>0</v>
      </c>
      <c r="AB985">
        <v>0</v>
      </c>
      <c r="AC985">
        <v>0</v>
      </c>
      <c r="AD985">
        <v>0</v>
      </c>
    </row>
    <row r="986" spans="1:30" x14ac:dyDescent="0.25">
      <c r="A986" t="s">
        <v>1491</v>
      </c>
      <c r="B986" t="s">
        <v>275</v>
      </c>
      <c r="C986" t="s">
        <v>1699</v>
      </c>
      <c r="D986" t="s">
        <v>1700</v>
      </c>
      <c r="E986" t="s">
        <v>388</v>
      </c>
      <c r="F986" t="s">
        <v>1499</v>
      </c>
      <c r="G986" t="s">
        <v>1500</v>
      </c>
      <c r="H986" t="s">
        <v>1495</v>
      </c>
      <c r="I986" t="s">
        <v>1538</v>
      </c>
      <c r="J986">
        <v>329.64351379999999</v>
      </c>
      <c r="K986">
        <v>263.71472849999998</v>
      </c>
      <c r="L986">
        <v>65.92878537</v>
      </c>
      <c r="M986">
        <v>0.20000025099999999</v>
      </c>
      <c r="N986">
        <v>20</v>
      </c>
      <c r="O986">
        <v>2.7E-2</v>
      </c>
      <c r="P986">
        <v>0</v>
      </c>
      <c r="Q986">
        <v>60.937722469999997</v>
      </c>
      <c r="R986" t="s">
        <v>874</v>
      </c>
      <c r="U986">
        <v>0</v>
      </c>
      <c r="V986">
        <v>60.93772247158676</v>
      </c>
      <c r="W986">
        <v>0</v>
      </c>
      <c r="X986">
        <v>0</v>
      </c>
      <c r="Y986">
        <v>0</v>
      </c>
      <c r="Z986">
        <v>0</v>
      </c>
      <c r="AA986">
        <v>0</v>
      </c>
      <c r="AB986">
        <v>0</v>
      </c>
      <c r="AC986">
        <v>0</v>
      </c>
      <c r="AD986">
        <v>0</v>
      </c>
    </row>
    <row r="987" spans="1:30" x14ac:dyDescent="0.25">
      <c r="A987" t="s">
        <v>1491</v>
      </c>
      <c r="B987" t="s">
        <v>275</v>
      </c>
      <c r="C987" t="s">
        <v>1699</v>
      </c>
      <c r="D987" t="s">
        <v>1700</v>
      </c>
      <c r="E987" t="s">
        <v>388</v>
      </c>
      <c r="F987" t="s">
        <v>1499</v>
      </c>
      <c r="G987" t="s">
        <v>1501</v>
      </c>
      <c r="H987" t="s">
        <v>1495</v>
      </c>
      <c r="I987" t="s">
        <v>1538</v>
      </c>
      <c r="J987">
        <v>1001.278223</v>
      </c>
      <c r="K987">
        <v>801.02267510000001</v>
      </c>
      <c r="L987">
        <v>200.25554769999999</v>
      </c>
      <c r="M987">
        <v>0.19999990300000001</v>
      </c>
      <c r="N987">
        <v>20</v>
      </c>
      <c r="O987">
        <v>8.3000000000000004E-2</v>
      </c>
      <c r="P987">
        <v>0</v>
      </c>
      <c r="Q987">
        <v>71.453661389999994</v>
      </c>
      <c r="R987" t="s">
        <v>874</v>
      </c>
      <c r="U987">
        <v>0</v>
      </c>
      <c r="V987">
        <v>71.453661392056617</v>
      </c>
      <c r="W987">
        <v>0</v>
      </c>
      <c r="X987">
        <v>0</v>
      </c>
      <c r="Y987">
        <v>0</v>
      </c>
      <c r="Z987">
        <v>0</v>
      </c>
      <c r="AA987">
        <v>0</v>
      </c>
      <c r="AB987">
        <v>0</v>
      </c>
      <c r="AC987">
        <v>0</v>
      </c>
      <c r="AD987">
        <v>0</v>
      </c>
    </row>
    <row r="988" spans="1:30" x14ac:dyDescent="0.25">
      <c r="A988" t="s">
        <v>1491</v>
      </c>
      <c r="B988" t="s">
        <v>278</v>
      </c>
      <c r="C988" t="s">
        <v>1701</v>
      </c>
      <c r="D988" t="s">
        <v>1700</v>
      </c>
      <c r="E988" t="s">
        <v>388</v>
      </c>
      <c r="F988" t="s">
        <v>1499</v>
      </c>
      <c r="G988" t="s">
        <v>1494</v>
      </c>
      <c r="H988" t="s">
        <v>1495</v>
      </c>
      <c r="I988" t="s">
        <v>1538</v>
      </c>
      <c r="J988">
        <v>718.95510539999998</v>
      </c>
      <c r="K988">
        <v>467.32063319999997</v>
      </c>
      <c r="L988">
        <v>251.6344722</v>
      </c>
      <c r="M988">
        <v>0.35000025800000001</v>
      </c>
      <c r="N988">
        <v>20</v>
      </c>
      <c r="O988">
        <v>3.5999999999999997E-2</v>
      </c>
      <c r="P988">
        <v>1.7999999999999999E-2</v>
      </c>
      <c r="Q988">
        <v>88.573673920000005</v>
      </c>
      <c r="R988" t="s">
        <v>525</v>
      </c>
      <c r="U988">
        <v>0</v>
      </c>
      <c r="V988">
        <v>88.573673916481951</v>
      </c>
      <c r="W988">
        <v>0</v>
      </c>
      <c r="X988">
        <v>0</v>
      </c>
      <c r="Y988">
        <v>0</v>
      </c>
      <c r="Z988">
        <v>0</v>
      </c>
      <c r="AA988">
        <v>0</v>
      </c>
      <c r="AB988">
        <v>0</v>
      </c>
      <c r="AC988">
        <v>0</v>
      </c>
      <c r="AD988">
        <v>0</v>
      </c>
    </row>
    <row r="989" spans="1:30" x14ac:dyDescent="0.25">
      <c r="A989" t="s">
        <v>1491</v>
      </c>
      <c r="B989" t="s">
        <v>278</v>
      </c>
      <c r="C989" t="s">
        <v>1701</v>
      </c>
      <c r="D989" t="s">
        <v>1700</v>
      </c>
      <c r="E989" t="s">
        <v>388</v>
      </c>
      <c r="F989" t="s">
        <v>1499</v>
      </c>
      <c r="G989" t="s">
        <v>1500</v>
      </c>
      <c r="H989" t="s">
        <v>1495</v>
      </c>
      <c r="I989" t="s">
        <v>1538</v>
      </c>
      <c r="J989">
        <v>265.78111469999999</v>
      </c>
      <c r="K989">
        <v>172.75777450000001</v>
      </c>
      <c r="L989">
        <v>93.023340180000005</v>
      </c>
      <c r="M989">
        <v>0.34999981200000002</v>
      </c>
      <c r="N989">
        <v>20</v>
      </c>
      <c r="O989">
        <v>1.2999999999999999E-2</v>
      </c>
      <c r="P989">
        <v>7.0000000000000001E-3</v>
      </c>
      <c r="Q989">
        <v>71.631215490000002</v>
      </c>
      <c r="R989" t="s">
        <v>525</v>
      </c>
      <c r="U989">
        <v>0</v>
      </c>
      <c r="V989">
        <v>71.631215489355057</v>
      </c>
      <c r="W989">
        <v>0</v>
      </c>
      <c r="X989">
        <v>0</v>
      </c>
      <c r="Y989">
        <v>0</v>
      </c>
      <c r="Z989">
        <v>0</v>
      </c>
      <c r="AA989">
        <v>0</v>
      </c>
      <c r="AB989">
        <v>0</v>
      </c>
      <c r="AC989">
        <v>0</v>
      </c>
      <c r="AD989">
        <v>0</v>
      </c>
    </row>
    <row r="990" spans="1:30" x14ac:dyDescent="0.25">
      <c r="A990" t="s">
        <v>1491</v>
      </c>
      <c r="B990" t="s">
        <v>278</v>
      </c>
      <c r="C990" t="s">
        <v>1701</v>
      </c>
      <c r="D990" t="s">
        <v>1700</v>
      </c>
      <c r="E990" t="s">
        <v>388</v>
      </c>
      <c r="F990" t="s">
        <v>1499</v>
      </c>
      <c r="G990" t="s">
        <v>1501</v>
      </c>
      <c r="H990" t="s">
        <v>1495</v>
      </c>
      <c r="I990" t="s">
        <v>1538</v>
      </c>
      <c r="J990">
        <v>827.37525970000002</v>
      </c>
      <c r="K990">
        <v>537.79395880000004</v>
      </c>
      <c r="L990">
        <v>289.58130089999997</v>
      </c>
      <c r="M990">
        <v>0.349999952</v>
      </c>
      <c r="N990">
        <v>20</v>
      </c>
      <c r="O990">
        <v>4.2000000000000003E-2</v>
      </c>
      <c r="P990">
        <v>2.1000000000000001E-2</v>
      </c>
      <c r="Q990">
        <v>86.081289839999997</v>
      </c>
      <c r="R990" t="s">
        <v>525</v>
      </c>
      <c r="U990">
        <v>0</v>
      </c>
      <c r="V990">
        <v>86.08128984104836</v>
      </c>
      <c r="W990">
        <v>0</v>
      </c>
      <c r="X990">
        <v>0</v>
      </c>
      <c r="Y990">
        <v>0</v>
      </c>
      <c r="Z990">
        <v>0</v>
      </c>
      <c r="AA990">
        <v>0</v>
      </c>
      <c r="AB990">
        <v>0</v>
      </c>
      <c r="AC990">
        <v>0</v>
      </c>
      <c r="AD990">
        <v>0</v>
      </c>
    </row>
    <row r="991" spans="1:30" x14ac:dyDescent="0.25">
      <c r="A991" t="s">
        <v>1491</v>
      </c>
      <c r="B991" t="s">
        <v>278</v>
      </c>
      <c r="C991" t="s">
        <v>1701</v>
      </c>
      <c r="D991" t="s">
        <v>1700</v>
      </c>
      <c r="E991" t="s">
        <v>388</v>
      </c>
      <c r="F991" t="s">
        <v>1499</v>
      </c>
      <c r="G991" t="s">
        <v>1494</v>
      </c>
      <c r="H991" t="s">
        <v>1495</v>
      </c>
      <c r="I991" t="s">
        <v>1538</v>
      </c>
      <c r="J991">
        <v>82.904111790000002</v>
      </c>
      <c r="K991">
        <v>53.887651300000002</v>
      </c>
      <c r="L991">
        <v>29.01646049</v>
      </c>
      <c r="M991">
        <v>0.35000025800000001</v>
      </c>
      <c r="N991">
        <v>20</v>
      </c>
      <c r="O991">
        <v>4.0000000000000001E-3</v>
      </c>
      <c r="P991">
        <v>3.0000000000000001E-3</v>
      </c>
      <c r="Q991">
        <v>10.21360264</v>
      </c>
      <c r="R991" t="s">
        <v>542</v>
      </c>
      <c r="U991">
        <v>0</v>
      </c>
      <c r="V991">
        <v>10.213602642582797</v>
      </c>
      <c r="W991">
        <v>0</v>
      </c>
      <c r="X991">
        <v>0</v>
      </c>
      <c r="Y991">
        <v>0</v>
      </c>
      <c r="Z991">
        <v>0</v>
      </c>
      <c r="AA991">
        <v>0</v>
      </c>
      <c r="AB991">
        <v>0</v>
      </c>
      <c r="AC991">
        <v>0</v>
      </c>
      <c r="AD991">
        <v>0</v>
      </c>
    </row>
    <row r="992" spans="1:30" x14ac:dyDescent="0.25">
      <c r="A992" t="s">
        <v>1491</v>
      </c>
      <c r="B992" t="s">
        <v>278</v>
      </c>
      <c r="C992" t="s">
        <v>1701</v>
      </c>
      <c r="D992" t="s">
        <v>1700</v>
      </c>
      <c r="E992" t="s">
        <v>388</v>
      </c>
      <c r="F992" t="s">
        <v>1499</v>
      </c>
      <c r="G992" t="s">
        <v>1500</v>
      </c>
      <c r="H992" t="s">
        <v>1495</v>
      </c>
      <c r="I992" t="s">
        <v>1538</v>
      </c>
      <c r="J992">
        <v>30.48898372</v>
      </c>
      <c r="K992">
        <v>19.81784515</v>
      </c>
      <c r="L992">
        <v>10.67113857</v>
      </c>
      <c r="M992">
        <v>0.34999981200000002</v>
      </c>
      <c r="N992">
        <v>20</v>
      </c>
      <c r="O992">
        <v>2E-3</v>
      </c>
      <c r="P992">
        <v>1E-3</v>
      </c>
      <c r="Q992">
        <v>8.2171487820000007</v>
      </c>
      <c r="R992" t="s">
        <v>542</v>
      </c>
      <c r="U992">
        <v>0</v>
      </c>
      <c r="V992">
        <v>8.2171487823837275</v>
      </c>
      <c r="W992">
        <v>0</v>
      </c>
      <c r="X992">
        <v>0</v>
      </c>
      <c r="Y992">
        <v>0</v>
      </c>
      <c r="Z992">
        <v>0</v>
      </c>
      <c r="AA992">
        <v>0</v>
      </c>
      <c r="AB992">
        <v>0</v>
      </c>
      <c r="AC992">
        <v>0</v>
      </c>
      <c r="AD992">
        <v>0</v>
      </c>
    </row>
    <row r="993" spans="1:30" x14ac:dyDescent="0.25">
      <c r="A993" t="s">
        <v>1491</v>
      </c>
      <c r="B993" t="s">
        <v>278</v>
      </c>
      <c r="C993" t="s">
        <v>1701</v>
      </c>
      <c r="D993" t="s">
        <v>1700</v>
      </c>
      <c r="E993" t="s">
        <v>388</v>
      </c>
      <c r="F993" t="s">
        <v>1499</v>
      </c>
      <c r="G993" t="s">
        <v>1501</v>
      </c>
      <c r="H993" t="s">
        <v>1495</v>
      </c>
      <c r="I993" t="s">
        <v>1538</v>
      </c>
      <c r="J993">
        <v>90.128369890000002</v>
      </c>
      <c r="K993">
        <v>58.583444790000001</v>
      </c>
      <c r="L993">
        <v>31.5449251</v>
      </c>
      <c r="M993">
        <v>0.349999952</v>
      </c>
      <c r="N993">
        <v>20</v>
      </c>
      <c r="O993">
        <v>5.0000000000000001E-3</v>
      </c>
      <c r="P993">
        <v>3.0000000000000001E-3</v>
      </c>
      <c r="Q993">
        <v>9.3770828179999999</v>
      </c>
      <c r="R993" t="s">
        <v>542</v>
      </c>
      <c r="U993">
        <v>0</v>
      </c>
      <c r="V993">
        <v>9.3770828182945767</v>
      </c>
      <c r="W993">
        <v>0</v>
      </c>
      <c r="X993">
        <v>0</v>
      </c>
      <c r="Y993">
        <v>0</v>
      </c>
      <c r="Z993">
        <v>0</v>
      </c>
      <c r="AA993">
        <v>0</v>
      </c>
      <c r="AB993">
        <v>0</v>
      </c>
      <c r="AC993">
        <v>0</v>
      </c>
      <c r="AD993">
        <v>0</v>
      </c>
    </row>
    <row r="994" spans="1:30" x14ac:dyDescent="0.25">
      <c r="A994" t="s">
        <v>1491</v>
      </c>
      <c r="B994" t="s">
        <v>278</v>
      </c>
      <c r="C994" t="s">
        <v>1701</v>
      </c>
      <c r="D994" t="s">
        <v>1700</v>
      </c>
      <c r="E994" t="s">
        <v>388</v>
      </c>
      <c r="F994" t="s">
        <v>1499</v>
      </c>
      <c r="G994" t="s">
        <v>1494</v>
      </c>
      <c r="H994" t="s">
        <v>1495</v>
      </c>
      <c r="I994" t="s">
        <v>1538</v>
      </c>
      <c r="J994">
        <v>42.097431790000002</v>
      </c>
      <c r="K994">
        <v>27.36331981</v>
      </c>
      <c r="L994">
        <v>14.73411198</v>
      </c>
      <c r="M994">
        <v>0.35000025800000001</v>
      </c>
      <c r="N994">
        <v>20</v>
      </c>
      <c r="O994">
        <v>2E-3</v>
      </c>
      <c r="P994">
        <v>1E-3</v>
      </c>
      <c r="Q994">
        <v>5.1863101990000002</v>
      </c>
      <c r="R994" t="s">
        <v>926</v>
      </c>
      <c r="U994">
        <v>0</v>
      </c>
      <c r="V994">
        <v>5.1863101993318459</v>
      </c>
      <c r="W994">
        <v>0</v>
      </c>
      <c r="X994">
        <v>0</v>
      </c>
      <c r="Y994">
        <v>0</v>
      </c>
      <c r="Z994">
        <v>0</v>
      </c>
      <c r="AA994">
        <v>0</v>
      </c>
      <c r="AB994">
        <v>0</v>
      </c>
      <c r="AC994">
        <v>0</v>
      </c>
      <c r="AD994">
        <v>0</v>
      </c>
    </row>
    <row r="995" spans="1:30" x14ac:dyDescent="0.25">
      <c r="A995" t="s">
        <v>1491</v>
      </c>
      <c r="B995" t="s">
        <v>278</v>
      </c>
      <c r="C995" t="s">
        <v>1701</v>
      </c>
      <c r="D995" t="s">
        <v>1700</v>
      </c>
      <c r="E995" t="s">
        <v>388</v>
      </c>
      <c r="F995" t="s">
        <v>1499</v>
      </c>
      <c r="G995" t="s">
        <v>1500</v>
      </c>
      <c r="H995" t="s">
        <v>1495</v>
      </c>
      <c r="I995" t="s">
        <v>1538</v>
      </c>
      <c r="J995">
        <v>44.27304307</v>
      </c>
      <c r="K995">
        <v>28.777486320000001</v>
      </c>
      <c r="L995">
        <v>15.49555675</v>
      </c>
      <c r="M995">
        <v>0.34999981200000002</v>
      </c>
      <c r="N995">
        <v>20</v>
      </c>
      <c r="O995">
        <v>2E-3</v>
      </c>
      <c r="P995">
        <v>1E-3</v>
      </c>
      <c r="Q995">
        <v>11.932119</v>
      </c>
      <c r="R995" t="s">
        <v>926</v>
      </c>
      <c r="U995">
        <v>0</v>
      </c>
      <c r="V995">
        <v>11.932119002679777</v>
      </c>
      <c r="W995">
        <v>0</v>
      </c>
      <c r="X995">
        <v>0</v>
      </c>
      <c r="Y995">
        <v>0</v>
      </c>
      <c r="Z995">
        <v>0</v>
      </c>
      <c r="AA995">
        <v>0</v>
      </c>
      <c r="AB995">
        <v>0</v>
      </c>
      <c r="AC995">
        <v>0</v>
      </c>
      <c r="AD995">
        <v>0</v>
      </c>
    </row>
    <row r="996" spans="1:30" x14ac:dyDescent="0.25">
      <c r="A996" t="s">
        <v>1491</v>
      </c>
      <c r="B996" t="s">
        <v>278</v>
      </c>
      <c r="C996" t="s">
        <v>1701</v>
      </c>
      <c r="D996" t="s">
        <v>1700</v>
      </c>
      <c r="E996" t="s">
        <v>388</v>
      </c>
      <c r="F996" t="s">
        <v>1499</v>
      </c>
      <c r="G996" t="s">
        <v>1501</v>
      </c>
      <c r="H996" t="s">
        <v>1495</v>
      </c>
      <c r="I996" t="s">
        <v>1538</v>
      </c>
      <c r="J996">
        <v>106.1981507</v>
      </c>
      <c r="K996">
        <v>69.028803120000006</v>
      </c>
      <c r="L996">
        <v>37.169347620000003</v>
      </c>
      <c r="M996">
        <v>0.349999952</v>
      </c>
      <c r="N996">
        <v>20</v>
      </c>
      <c r="O996">
        <v>4.0000000000000001E-3</v>
      </c>
      <c r="P996">
        <v>3.0000000000000001E-3</v>
      </c>
      <c r="Q996">
        <v>11.0490055</v>
      </c>
      <c r="R996" t="s">
        <v>926</v>
      </c>
      <c r="U996">
        <v>0</v>
      </c>
      <c r="V996">
        <v>11.049005499833367</v>
      </c>
      <c r="W996">
        <v>0</v>
      </c>
      <c r="X996">
        <v>0</v>
      </c>
      <c r="Y996">
        <v>0</v>
      </c>
      <c r="Z996">
        <v>0</v>
      </c>
      <c r="AA996">
        <v>0</v>
      </c>
      <c r="AB996">
        <v>0</v>
      </c>
      <c r="AC996">
        <v>0</v>
      </c>
      <c r="AD996">
        <v>0</v>
      </c>
    </row>
    <row r="997" spans="1:30" x14ac:dyDescent="0.25">
      <c r="A997" t="s">
        <v>1491</v>
      </c>
      <c r="B997" t="s">
        <v>278</v>
      </c>
      <c r="C997" t="s">
        <v>1701</v>
      </c>
      <c r="D997" t="s">
        <v>1700</v>
      </c>
      <c r="E997" t="s">
        <v>388</v>
      </c>
      <c r="F997" t="s">
        <v>1499</v>
      </c>
      <c r="G997" t="s">
        <v>1494</v>
      </c>
      <c r="H997" t="s">
        <v>1495</v>
      </c>
      <c r="I997" t="s">
        <v>1538</v>
      </c>
      <c r="J997">
        <v>299.11510989999999</v>
      </c>
      <c r="K997">
        <v>194.42474429999999</v>
      </c>
      <c r="L997">
        <v>104.6903655</v>
      </c>
      <c r="M997">
        <v>0.35000025800000001</v>
      </c>
      <c r="N997">
        <v>20</v>
      </c>
      <c r="O997">
        <v>1.4E-2</v>
      </c>
      <c r="P997">
        <v>1.0999999999999999E-2</v>
      </c>
      <c r="Q997">
        <v>36.850317920000002</v>
      </c>
      <c r="R997" t="s">
        <v>962</v>
      </c>
      <c r="U997">
        <v>0</v>
      </c>
      <c r="V997">
        <v>36.850317921634776</v>
      </c>
      <c r="W997">
        <v>0</v>
      </c>
      <c r="X997">
        <v>0</v>
      </c>
      <c r="Y997">
        <v>0</v>
      </c>
      <c r="Z997">
        <v>0</v>
      </c>
      <c r="AA997">
        <v>0</v>
      </c>
      <c r="AB997">
        <v>0</v>
      </c>
      <c r="AC997">
        <v>0</v>
      </c>
      <c r="AD997">
        <v>0</v>
      </c>
    </row>
    <row r="998" spans="1:30" x14ac:dyDescent="0.25">
      <c r="A998" t="s">
        <v>1491</v>
      </c>
      <c r="B998" t="s">
        <v>278</v>
      </c>
      <c r="C998" t="s">
        <v>1701</v>
      </c>
      <c r="D998" t="s">
        <v>1700</v>
      </c>
      <c r="E998" t="s">
        <v>388</v>
      </c>
      <c r="F998" t="s">
        <v>1499</v>
      </c>
      <c r="G998" t="s">
        <v>1500</v>
      </c>
      <c r="H998" t="s">
        <v>1495</v>
      </c>
      <c r="I998" t="s">
        <v>1538</v>
      </c>
      <c r="J998">
        <v>32.498836259999997</v>
      </c>
      <c r="K998">
        <v>21.124249670000001</v>
      </c>
      <c r="L998">
        <v>11.374586580000001</v>
      </c>
      <c r="M998">
        <v>0.34999981200000002</v>
      </c>
      <c r="N998">
        <v>20</v>
      </c>
      <c r="O998">
        <v>2E-3</v>
      </c>
      <c r="P998">
        <v>1E-3</v>
      </c>
      <c r="Q998">
        <v>8.7588282789999994</v>
      </c>
      <c r="R998" t="s">
        <v>962</v>
      </c>
      <c r="U998">
        <v>0</v>
      </c>
      <c r="V998">
        <v>8.758828278733402</v>
      </c>
      <c r="W998">
        <v>0</v>
      </c>
      <c r="X998">
        <v>0</v>
      </c>
      <c r="Y998">
        <v>0</v>
      </c>
      <c r="Z998">
        <v>0</v>
      </c>
      <c r="AA998">
        <v>0</v>
      </c>
      <c r="AB998">
        <v>0</v>
      </c>
      <c r="AC998">
        <v>0</v>
      </c>
      <c r="AD998">
        <v>0</v>
      </c>
    </row>
    <row r="999" spans="1:30" x14ac:dyDescent="0.25">
      <c r="A999" t="s">
        <v>1491</v>
      </c>
      <c r="B999" t="s">
        <v>278</v>
      </c>
      <c r="C999" t="s">
        <v>1701</v>
      </c>
      <c r="D999" t="s">
        <v>1700</v>
      </c>
      <c r="E999" t="s">
        <v>388</v>
      </c>
      <c r="F999" t="s">
        <v>1499</v>
      </c>
      <c r="G999" t="s">
        <v>1501</v>
      </c>
      <c r="H999" t="s">
        <v>1495</v>
      </c>
      <c r="I999" t="s">
        <v>1538</v>
      </c>
      <c r="J999">
        <v>240.30490829999999</v>
      </c>
      <c r="K999">
        <v>156.19820200000001</v>
      </c>
      <c r="L999">
        <v>84.106706279999997</v>
      </c>
      <c r="M999">
        <v>0.349999952</v>
      </c>
      <c r="N999">
        <v>20</v>
      </c>
      <c r="O999">
        <v>1.0999999999999999E-2</v>
      </c>
      <c r="P999">
        <v>8.9999999999999993E-3</v>
      </c>
      <c r="Q999">
        <v>25.001661850000001</v>
      </c>
      <c r="R999" t="s">
        <v>962</v>
      </c>
      <c r="U999">
        <v>0</v>
      </c>
      <c r="V999">
        <v>25.001661846166535</v>
      </c>
      <c r="W999">
        <v>0</v>
      </c>
      <c r="X999">
        <v>0</v>
      </c>
      <c r="Y999">
        <v>0</v>
      </c>
      <c r="Z999">
        <v>0</v>
      </c>
      <c r="AA999">
        <v>0</v>
      </c>
      <c r="AB999">
        <v>0</v>
      </c>
      <c r="AC999">
        <v>0</v>
      </c>
      <c r="AD999">
        <v>0</v>
      </c>
    </row>
    <row r="1000" spans="1:30" x14ac:dyDescent="0.25">
      <c r="A1000" t="s">
        <v>1491</v>
      </c>
      <c r="B1000" t="s">
        <v>278</v>
      </c>
      <c r="C1000" t="s">
        <v>1701</v>
      </c>
      <c r="D1000" t="s">
        <v>1700</v>
      </c>
      <c r="E1000" t="s">
        <v>388</v>
      </c>
      <c r="F1000" t="s">
        <v>1499</v>
      </c>
      <c r="G1000" t="s">
        <v>1494</v>
      </c>
      <c r="H1000" t="s">
        <v>1495</v>
      </c>
      <c r="I1000" t="s">
        <v>1538</v>
      </c>
      <c r="J1000">
        <v>515.49466150000001</v>
      </c>
      <c r="K1000">
        <v>335.07139710000001</v>
      </c>
      <c r="L1000">
        <v>180.42326439999999</v>
      </c>
      <c r="M1000">
        <v>0.35000025800000001</v>
      </c>
      <c r="N1000">
        <v>20</v>
      </c>
      <c r="O1000">
        <v>1.9E-2</v>
      </c>
      <c r="P1000">
        <v>1.6E-2</v>
      </c>
      <c r="Q1000">
        <v>63.507798620000003</v>
      </c>
      <c r="R1000" t="s">
        <v>1176</v>
      </c>
      <c r="U1000">
        <v>0</v>
      </c>
      <c r="V1000">
        <v>63.50779862414722</v>
      </c>
      <c r="W1000">
        <v>0</v>
      </c>
      <c r="X1000">
        <v>0</v>
      </c>
      <c r="Y1000">
        <v>0</v>
      </c>
      <c r="Z1000">
        <v>0</v>
      </c>
      <c r="AA1000">
        <v>0</v>
      </c>
      <c r="AB1000">
        <v>0</v>
      </c>
      <c r="AC1000">
        <v>0</v>
      </c>
      <c r="AD1000">
        <v>0</v>
      </c>
    </row>
    <row r="1001" spans="1:30" x14ac:dyDescent="0.25">
      <c r="A1001" t="s">
        <v>1491</v>
      </c>
      <c r="B1001" t="s">
        <v>278</v>
      </c>
      <c r="C1001" t="s">
        <v>1701</v>
      </c>
      <c r="D1001" t="s">
        <v>1700</v>
      </c>
      <c r="E1001" t="s">
        <v>388</v>
      </c>
      <c r="F1001" t="s">
        <v>1499</v>
      </c>
      <c r="G1001" t="s">
        <v>1500</v>
      </c>
      <c r="H1001" t="s">
        <v>1495</v>
      </c>
      <c r="I1001" t="s">
        <v>1538</v>
      </c>
      <c r="J1001">
        <v>393.87757169999998</v>
      </c>
      <c r="K1001">
        <v>256.0204956</v>
      </c>
      <c r="L1001">
        <v>137.8570761</v>
      </c>
      <c r="M1001">
        <v>0.34999981200000002</v>
      </c>
      <c r="N1001">
        <v>20</v>
      </c>
      <c r="O1001">
        <v>1.4E-2</v>
      </c>
      <c r="P1001">
        <v>1.2E-2</v>
      </c>
      <c r="Q1001">
        <v>106.1547554</v>
      </c>
      <c r="R1001" t="s">
        <v>1176</v>
      </c>
      <c r="U1001">
        <v>0</v>
      </c>
      <c r="V1001">
        <v>106.15475538727065</v>
      </c>
      <c r="W1001">
        <v>0</v>
      </c>
      <c r="X1001">
        <v>0</v>
      </c>
      <c r="Y1001">
        <v>0</v>
      </c>
      <c r="Z1001">
        <v>0</v>
      </c>
      <c r="AA1001">
        <v>0</v>
      </c>
      <c r="AB1001">
        <v>0</v>
      </c>
      <c r="AC1001">
        <v>0</v>
      </c>
      <c r="AD1001">
        <v>0</v>
      </c>
    </row>
    <row r="1002" spans="1:30" x14ac:dyDescent="0.25">
      <c r="A1002" t="s">
        <v>1491</v>
      </c>
      <c r="B1002" t="s">
        <v>278</v>
      </c>
      <c r="C1002" t="s">
        <v>1701</v>
      </c>
      <c r="D1002" t="s">
        <v>1700</v>
      </c>
      <c r="E1002" t="s">
        <v>388</v>
      </c>
      <c r="F1002" t="s">
        <v>1499</v>
      </c>
      <c r="G1002" t="s">
        <v>1501</v>
      </c>
      <c r="H1002" t="s">
        <v>1495</v>
      </c>
      <c r="I1002" t="s">
        <v>1538</v>
      </c>
      <c r="J1002">
        <v>802.25554290000002</v>
      </c>
      <c r="K1002">
        <v>521.46614169999998</v>
      </c>
      <c r="L1002">
        <v>280.78940119999999</v>
      </c>
      <c r="M1002">
        <v>0.349999952</v>
      </c>
      <c r="N1002">
        <v>20</v>
      </c>
      <c r="O1002">
        <v>2.9000000000000001E-2</v>
      </c>
      <c r="P1002">
        <v>2.4E-2</v>
      </c>
      <c r="Q1002">
        <v>83.467799049999996</v>
      </c>
      <c r="R1002" t="s">
        <v>1176</v>
      </c>
      <c r="U1002">
        <v>0</v>
      </c>
      <c r="V1002">
        <v>83.467799049229711</v>
      </c>
      <c r="W1002">
        <v>0</v>
      </c>
      <c r="X1002">
        <v>0</v>
      </c>
      <c r="Y1002">
        <v>0</v>
      </c>
      <c r="Z1002">
        <v>0</v>
      </c>
      <c r="AA1002">
        <v>0</v>
      </c>
      <c r="AB1002">
        <v>0</v>
      </c>
      <c r="AC1002">
        <v>0</v>
      </c>
      <c r="AD1002">
        <v>0</v>
      </c>
    </row>
    <row r="1003" spans="1:30" x14ac:dyDescent="0.25">
      <c r="A1003" t="s">
        <v>1491</v>
      </c>
      <c r="B1003" t="s">
        <v>278</v>
      </c>
      <c r="C1003" t="s">
        <v>1701</v>
      </c>
      <c r="D1003" t="s">
        <v>1700</v>
      </c>
      <c r="E1003" t="s">
        <v>388</v>
      </c>
      <c r="F1003" t="s">
        <v>1499</v>
      </c>
      <c r="G1003" t="s">
        <v>1494</v>
      </c>
      <c r="H1003" t="s">
        <v>1495</v>
      </c>
      <c r="I1003" t="s">
        <v>1538</v>
      </c>
      <c r="J1003">
        <v>613.18184789999998</v>
      </c>
      <c r="K1003">
        <v>398.56804310000001</v>
      </c>
      <c r="L1003">
        <v>214.6138048</v>
      </c>
      <c r="M1003">
        <v>0.35000025800000001</v>
      </c>
      <c r="N1003">
        <v>20</v>
      </c>
      <c r="O1003">
        <v>2.4E-2</v>
      </c>
      <c r="P1003">
        <v>2.3E-2</v>
      </c>
      <c r="Q1003">
        <v>75.542643260000006</v>
      </c>
      <c r="R1003" t="s">
        <v>819</v>
      </c>
      <c r="U1003">
        <v>0</v>
      </c>
      <c r="V1003">
        <v>75.542643263663308</v>
      </c>
      <c r="W1003">
        <v>0</v>
      </c>
      <c r="X1003">
        <v>0</v>
      </c>
      <c r="Y1003">
        <v>0</v>
      </c>
      <c r="Z1003">
        <v>0</v>
      </c>
      <c r="AA1003">
        <v>0</v>
      </c>
      <c r="AB1003">
        <v>0</v>
      </c>
      <c r="AC1003">
        <v>0</v>
      </c>
      <c r="AD1003">
        <v>0</v>
      </c>
    </row>
    <row r="1004" spans="1:30" x14ac:dyDescent="0.25">
      <c r="A1004" t="s">
        <v>1491</v>
      </c>
      <c r="B1004" t="s">
        <v>278</v>
      </c>
      <c r="C1004" t="s">
        <v>1701</v>
      </c>
      <c r="D1004" t="s">
        <v>1700</v>
      </c>
      <c r="E1004" t="s">
        <v>388</v>
      </c>
      <c r="F1004" t="s">
        <v>1499</v>
      </c>
      <c r="G1004" t="s">
        <v>1500</v>
      </c>
      <c r="H1004" t="s">
        <v>1495</v>
      </c>
      <c r="I1004" t="s">
        <v>1538</v>
      </c>
      <c r="J1004">
        <v>574.52825940000002</v>
      </c>
      <c r="K1004">
        <v>373.4434766</v>
      </c>
      <c r="L1004">
        <v>201.0847828</v>
      </c>
      <c r="M1004">
        <v>0.34999981200000002</v>
      </c>
      <c r="N1004">
        <v>20</v>
      </c>
      <c r="O1004">
        <v>2.1999999999999999E-2</v>
      </c>
      <c r="P1004">
        <v>2.1000000000000001E-2</v>
      </c>
      <c r="Q1004">
        <v>154.8422942</v>
      </c>
      <c r="R1004" t="s">
        <v>819</v>
      </c>
      <c r="U1004">
        <v>0</v>
      </c>
      <c r="V1004">
        <v>154.84229422325851</v>
      </c>
      <c r="W1004">
        <v>0</v>
      </c>
      <c r="X1004">
        <v>0</v>
      </c>
      <c r="Y1004">
        <v>0</v>
      </c>
      <c r="Z1004">
        <v>0</v>
      </c>
      <c r="AA1004">
        <v>0</v>
      </c>
      <c r="AB1004">
        <v>0</v>
      </c>
      <c r="AC1004">
        <v>0</v>
      </c>
      <c r="AD1004">
        <v>0</v>
      </c>
    </row>
    <row r="1005" spans="1:30" x14ac:dyDescent="0.25">
      <c r="A1005" t="s">
        <v>1491</v>
      </c>
      <c r="B1005" t="s">
        <v>278</v>
      </c>
      <c r="C1005" t="s">
        <v>1701</v>
      </c>
      <c r="D1005" t="s">
        <v>1700</v>
      </c>
      <c r="E1005" t="s">
        <v>388</v>
      </c>
      <c r="F1005" t="s">
        <v>1499</v>
      </c>
      <c r="G1005" t="s">
        <v>1501</v>
      </c>
      <c r="H1005" t="s">
        <v>1495</v>
      </c>
      <c r="I1005" t="s">
        <v>1538</v>
      </c>
      <c r="J1005">
        <v>1085.0867350000001</v>
      </c>
      <c r="K1005">
        <v>705.30643009999994</v>
      </c>
      <c r="L1005">
        <v>379.78030469999999</v>
      </c>
      <c r="M1005">
        <v>0.349999952</v>
      </c>
      <c r="N1005">
        <v>20</v>
      </c>
      <c r="O1005">
        <v>4.2999999999999997E-2</v>
      </c>
      <c r="P1005">
        <v>0.04</v>
      </c>
      <c r="Q1005">
        <v>112.8939555</v>
      </c>
      <c r="R1005" t="s">
        <v>819</v>
      </c>
      <c r="U1005">
        <v>0</v>
      </c>
      <c r="V1005">
        <v>112.89395546021818</v>
      </c>
      <c r="W1005">
        <v>0</v>
      </c>
      <c r="X1005">
        <v>0</v>
      </c>
      <c r="Y1005">
        <v>0</v>
      </c>
      <c r="Z1005">
        <v>0</v>
      </c>
      <c r="AA1005">
        <v>0</v>
      </c>
      <c r="AB1005">
        <v>0</v>
      </c>
      <c r="AC1005">
        <v>0</v>
      </c>
      <c r="AD1005">
        <v>0</v>
      </c>
    </row>
    <row r="1006" spans="1:30" x14ac:dyDescent="0.25">
      <c r="A1006" t="s">
        <v>1491</v>
      </c>
      <c r="B1006" t="s">
        <v>278</v>
      </c>
      <c r="C1006" t="s">
        <v>1701</v>
      </c>
      <c r="D1006" t="s">
        <v>1700</v>
      </c>
      <c r="E1006" t="s">
        <v>388</v>
      </c>
      <c r="F1006" t="s">
        <v>1499</v>
      </c>
      <c r="G1006" t="s">
        <v>1494</v>
      </c>
      <c r="H1006" t="s">
        <v>1495</v>
      </c>
      <c r="I1006" t="s">
        <v>1538</v>
      </c>
      <c r="J1006">
        <v>904.90207840000005</v>
      </c>
      <c r="K1006">
        <v>588.18611780000003</v>
      </c>
      <c r="L1006">
        <v>316.71596069999998</v>
      </c>
      <c r="M1006">
        <v>0.35000025800000001</v>
      </c>
      <c r="N1006">
        <v>20</v>
      </c>
      <c r="O1006">
        <v>4.2000000000000003E-2</v>
      </c>
      <c r="P1006">
        <v>3.4000000000000002E-2</v>
      </c>
      <c r="Q1006">
        <v>111.4819285</v>
      </c>
      <c r="R1006" t="s">
        <v>556</v>
      </c>
      <c r="U1006">
        <v>0</v>
      </c>
      <c r="V1006">
        <v>111.48192845608574</v>
      </c>
      <c r="W1006">
        <v>0</v>
      </c>
      <c r="X1006">
        <v>0</v>
      </c>
      <c r="Y1006">
        <v>0</v>
      </c>
      <c r="Z1006">
        <v>0</v>
      </c>
      <c r="AA1006">
        <v>0</v>
      </c>
      <c r="AB1006">
        <v>0</v>
      </c>
      <c r="AC1006">
        <v>0</v>
      </c>
      <c r="AD1006">
        <v>0</v>
      </c>
    </row>
    <row r="1007" spans="1:30" x14ac:dyDescent="0.25">
      <c r="A1007" t="s">
        <v>1491</v>
      </c>
      <c r="B1007" t="s">
        <v>278</v>
      </c>
      <c r="C1007" t="s">
        <v>1701</v>
      </c>
      <c r="D1007" t="s">
        <v>1700</v>
      </c>
      <c r="E1007" t="s">
        <v>388</v>
      </c>
      <c r="F1007" t="s">
        <v>1499</v>
      </c>
      <c r="G1007" t="s">
        <v>1500</v>
      </c>
      <c r="H1007" t="s">
        <v>1495</v>
      </c>
      <c r="I1007" t="s">
        <v>1538</v>
      </c>
      <c r="J1007">
        <v>632.38491899999997</v>
      </c>
      <c r="K1007">
        <v>411.0503162</v>
      </c>
      <c r="L1007">
        <v>221.3346028</v>
      </c>
      <c r="M1007">
        <v>0.34999981200000002</v>
      </c>
      <c r="N1007">
        <v>20</v>
      </c>
      <c r="O1007">
        <v>2.9000000000000001E-2</v>
      </c>
      <c r="P1007">
        <v>2.4E-2</v>
      </c>
      <c r="Q1007">
        <v>170.43536169999999</v>
      </c>
      <c r="R1007" t="s">
        <v>556</v>
      </c>
      <c r="U1007">
        <v>0</v>
      </c>
      <c r="V1007">
        <v>170.43536168161557</v>
      </c>
      <c r="W1007">
        <v>0</v>
      </c>
      <c r="X1007">
        <v>0</v>
      </c>
      <c r="Y1007">
        <v>0</v>
      </c>
      <c r="Z1007">
        <v>0</v>
      </c>
      <c r="AA1007">
        <v>0</v>
      </c>
      <c r="AB1007">
        <v>0</v>
      </c>
      <c r="AC1007">
        <v>0</v>
      </c>
      <c r="AD1007">
        <v>0</v>
      </c>
    </row>
    <row r="1008" spans="1:30" x14ac:dyDescent="0.25">
      <c r="A1008" t="s">
        <v>1491</v>
      </c>
      <c r="B1008" t="s">
        <v>278</v>
      </c>
      <c r="C1008" t="s">
        <v>1701</v>
      </c>
      <c r="D1008" t="s">
        <v>1700</v>
      </c>
      <c r="E1008" t="s">
        <v>388</v>
      </c>
      <c r="F1008" t="s">
        <v>1499</v>
      </c>
      <c r="G1008" t="s">
        <v>1501</v>
      </c>
      <c r="H1008" t="s">
        <v>1495</v>
      </c>
      <c r="I1008" t="s">
        <v>1538</v>
      </c>
      <c r="J1008">
        <v>1415.3043299999999</v>
      </c>
      <c r="K1008">
        <v>919.94788270000004</v>
      </c>
      <c r="L1008">
        <v>495.35644689999998</v>
      </c>
      <c r="M1008">
        <v>0.349999952</v>
      </c>
      <c r="N1008">
        <v>20</v>
      </c>
      <c r="O1008">
        <v>6.5000000000000002E-2</v>
      </c>
      <c r="P1008">
        <v>5.2999999999999999E-2</v>
      </c>
      <c r="Q1008">
        <v>147.25026009999999</v>
      </c>
      <c r="R1008" t="s">
        <v>556</v>
      </c>
      <c r="U1008">
        <v>0</v>
      </c>
      <c r="V1008">
        <v>147.25026012799978</v>
      </c>
      <c r="W1008">
        <v>0</v>
      </c>
      <c r="X1008">
        <v>0</v>
      </c>
      <c r="Y1008">
        <v>0</v>
      </c>
      <c r="Z1008">
        <v>0</v>
      </c>
      <c r="AA1008">
        <v>0</v>
      </c>
      <c r="AB1008">
        <v>0</v>
      </c>
      <c r="AC1008">
        <v>0</v>
      </c>
      <c r="AD1008">
        <v>0</v>
      </c>
    </row>
    <row r="1009" spans="1:30" x14ac:dyDescent="0.25">
      <c r="A1009" t="s">
        <v>1491</v>
      </c>
      <c r="B1009" t="s">
        <v>278</v>
      </c>
      <c r="C1009" t="s">
        <v>1701</v>
      </c>
      <c r="D1009" t="s">
        <v>1700</v>
      </c>
      <c r="E1009" t="s">
        <v>388</v>
      </c>
      <c r="F1009" t="s">
        <v>1499</v>
      </c>
      <c r="G1009" t="s">
        <v>1494</v>
      </c>
      <c r="H1009" t="s">
        <v>1495</v>
      </c>
      <c r="I1009" t="s">
        <v>1538</v>
      </c>
      <c r="J1009">
        <v>398.64505350000002</v>
      </c>
      <c r="K1009">
        <v>259.11918200000002</v>
      </c>
      <c r="L1009">
        <v>139.52587149999999</v>
      </c>
      <c r="M1009">
        <v>0.35000025800000001</v>
      </c>
      <c r="N1009">
        <v>20</v>
      </c>
      <c r="O1009">
        <v>2.8000000000000001E-2</v>
      </c>
      <c r="P1009">
        <v>2.4E-2</v>
      </c>
      <c r="Q1009">
        <v>49.11218616</v>
      </c>
      <c r="R1009" t="s">
        <v>1137</v>
      </c>
      <c r="U1009">
        <v>0</v>
      </c>
      <c r="V1009">
        <v>49.112186156132992</v>
      </c>
      <c r="W1009">
        <v>0</v>
      </c>
      <c r="X1009">
        <v>0</v>
      </c>
      <c r="Y1009">
        <v>0</v>
      </c>
      <c r="Z1009">
        <v>0</v>
      </c>
      <c r="AA1009">
        <v>0</v>
      </c>
      <c r="AB1009">
        <v>0</v>
      </c>
      <c r="AC1009">
        <v>0</v>
      </c>
      <c r="AD1009">
        <v>0</v>
      </c>
    </row>
    <row r="1010" spans="1:30" x14ac:dyDescent="0.25">
      <c r="A1010" t="s">
        <v>1491</v>
      </c>
      <c r="B1010" t="s">
        <v>278</v>
      </c>
      <c r="C1010" t="s">
        <v>1701</v>
      </c>
      <c r="D1010" t="s">
        <v>1700</v>
      </c>
      <c r="E1010" t="s">
        <v>388</v>
      </c>
      <c r="F1010" t="s">
        <v>1499</v>
      </c>
      <c r="G1010" t="s">
        <v>1500</v>
      </c>
      <c r="H1010" t="s">
        <v>1495</v>
      </c>
      <c r="I1010" t="s">
        <v>1538</v>
      </c>
      <c r="J1010">
        <v>281.49881399999998</v>
      </c>
      <c r="K1010">
        <v>182.97428199999999</v>
      </c>
      <c r="L1010">
        <v>98.524531999999994</v>
      </c>
      <c r="M1010">
        <v>0.34999981200000002</v>
      </c>
      <c r="N1010">
        <v>20</v>
      </c>
      <c r="O1010">
        <v>0.02</v>
      </c>
      <c r="P1010">
        <v>1.7000000000000001E-2</v>
      </c>
      <c r="Q1010">
        <v>75.867325010000002</v>
      </c>
      <c r="R1010" t="s">
        <v>1137</v>
      </c>
      <c r="U1010">
        <v>0</v>
      </c>
      <c r="V1010">
        <v>75.867325011987234</v>
      </c>
      <c r="W1010">
        <v>0</v>
      </c>
      <c r="X1010">
        <v>0</v>
      </c>
      <c r="Y1010">
        <v>0</v>
      </c>
      <c r="Z1010">
        <v>0</v>
      </c>
      <c r="AA1010">
        <v>0</v>
      </c>
      <c r="AB1010">
        <v>0</v>
      </c>
      <c r="AC1010">
        <v>0</v>
      </c>
      <c r="AD1010">
        <v>0</v>
      </c>
    </row>
    <row r="1011" spans="1:30" x14ac:dyDescent="0.25">
      <c r="A1011" t="s">
        <v>1491</v>
      </c>
      <c r="B1011" t="s">
        <v>278</v>
      </c>
      <c r="C1011" t="s">
        <v>1701</v>
      </c>
      <c r="D1011" t="s">
        <v>1700</v>
      </c>
      <c r="E1011" t="s">
        <v>388</v>
      </c>
      <c r="F1011" t="s">
        <v>1499</v>
      </c>
      <c r="G1011" t="s">
        <v>1501</v>
      </c>
      <c r="H1011" t="s">
        <v>1495</v>
      </c>
      <c r="I1011" t="s">
        <v>1538</v>
      </c>
      <c r="J1011">
        <v>498.28227770000001</v>
      </c>
      <c r="K1011">
        <v>323.88350459999998</v>
      </c>
      <c r="L1011">
        <v>174.3987731</v>
      </c>
      <c r="M1011">
        <v>0.349999952</v>
      </c>
      <c r="N1011">
        <v>20</v>
      </c>
      <c r="O1011">
        <v>3.5000000000000003E-2</v>
      </c>
      <c r="P1011">
        <v>3.1E-2</v>
      </c>
      <c r="Q1011">
        <v>51.841991489999998</v>
      </c>
      <c r="R1011" t="s">
        <v>1137</v>
      </c>
      <c r="U1011">
        <v>0</v>
      </c>
      <c r="V1011">
        <v>51.841991489051999</v>
      </c>
      <c r="W1011">
        <v>0</v>
      </c>
      <c r="X1011">
        <v>0</v>
      </c>
      <c r="Y1011">
        <v>0</v>
      </c>
      <c r="Z1011">
        <v>0</v>
      </c>
      <c r="AA1011">
        <v>0</v>
      </c>
      <c r="AB1011">
        <v>0</v>
      </c>
      <c r="AC1011">
        <v>0</v>
      </c>
      <c r="AD1011">
        <v>0</v>
      </c>
    </row>
    <row r="1012" spans="1:30" x14ac:dyDescent="0.25">
      <c r="A1012" t="s">
        <v>1491</v>
      </c>
      <c r="B1012" t="s">
        <v>278</v>
      </c>
      <c r="C1012" t="s">
        <v>1701</v>
      </c>
      <c r="D1012" t="s">
        <v>1700</v>
      </c>
      <c r="E1012" t="s">
        <v>388</v>
      </c>
      <c r="F1012" t="s">
        <v>1499</v>
      </c>
      <c r="G1012" t="s">
        <v>1494</v>
      </c>
      <c r="H1012" t="s">
        <v>1495</v>
      </c>
      <c r="I1012" t="s">
        <v>1538</v>
      </c>
      <c r="J1012">
        <v>3475.8015599999999</v>
      </c>
      <c r="K1012">
        <v>2259.2701179999999</v>
      </c>
      <c r="L1012">
        <v>1216.531442</v>
      </c>
      <c r="M1012">
        <v>0.35000025800000001</v>
      </c>
      <c r="N1012">
        <v>20</v>
      </c>
      <c r="O1012">
        <v>0.13600000000000001</v>
      </c>
      <c r="P1012">
        <v>0.32500000000000001</v>
      </c>
      <c r="Q1012">
        <v>428.2110409</v>
      </c>
      <c r="R1012" t="s">
        <v>383</v>
      </c>
      <c r="U1012">
        <v>0</v>
      </c>
      <c r="V1012">
        <v>428.21104085578764</v>
      </c>
      <c r="W1012">
        <v>0</v>
      </c>
      <c r="X1012">
        <v>0</v>
      </c>
      <c r="Y1012">
        <v>0</v>
      </c>
      <c r="Z1012">
        <v>0</v>
      </c>
      <c r="AA1012">
        <v>0</v>
      </c>
      <c r="AB1012">
        <v>0</v>
      </c>
      <c r="AC1012">
        <v>0</v>
      </c>
      <c r="AD1012">
        <v>0</v>
      </c>
    </row>
    <row r="1013" spans="1:30" x14ac:dyDescent="0.25">
      <c r="A1013" t="s">
        <v>1491</v>
      </c>
      <c r="B1013" t="s">
        <v>278</v>
      </c>
      <c r="C1013" t="s">
        <v>1701</v>
      </c>
      <c r="D1013" t="s">
        <v>1700</v>
      </c>
      <c r="E1013" t="s">
        <v>388</v>
      </c>
      <c r="F1013" t="s">
        <v>1499</v>
      </c>
      <c r="G1013" t="s">
        <v>1500</v>
      </c>
      <c r="H1013" t="s">
        <v>1495</v>
      </c>
      <c r="I1013" t="s">
        <v>1538</v>
      </c>
      <c r="J1013">
        <v>1662.766611</v>
      </c>
      <c r="K1013">
        <v>1080.7986100000001</v>
      </c>
      <c r="L1013">
        <v>581.96800150000001</v>
      </c>
      <c r="M1013">
        <v>0.34999981200000002</v>
      </c>
      <c r="N1013">
        <v>20</v>
      </c>
      <c r="O1013">
        <v>6.5000000000000002E-2</v>
      </c>
      <c r="P1013">
        <v>0.155</v>
      </c>
      <c r="Q1013">
        <v>448.1356533</v>
      </c>
      <c r="R1013" t="s">
        <v>383</v>
      </c>
      <c r="U1013">
        <v>0</v>
      </c>
      <c r="V1013">
        <v>448.13565329662816</v>
      </c>
      <c r="W1013">
        <v>0</v>
      </c>
      <c r="X1013">
        <v>0</v>
      </c>
      <c r="Y1013">
        <v>0</v>
      </c>
      <c r="Z1013">
        <v>0</v>
      </c>
      <c r="AA1013">
        <v>0</v>
      </c>
      <c r="AB1013">
        <v>0</v>
      </c>
      <c r="AC1013">
        <v>0</v>
      </c>
      <c r="AD1013">
        <v>0</v>
      </c>
    </row>
    <row r="1014" spans="1:30" x14ac:dyDescent="0.25">
      <c r="A1014" t="s">
        <v>1491</v>
      </c>
      <c r="B1014" t="s">
        <v>278</v>
      </c>
      <c r="C1014" t="s">
        <v>1701</v>
      </c>
      <c r="D1014" t="s">
        <v>1700</v>
      </c>
      <c r="E1014" t="s">
        <v>388</v>
      </c>
      <c r="F1014" t="s">
        <v>1499</v>
      </c>
      <c r="G1014" t="s">
        <v>1501</v>
      </c>
      <c r="H1014" t="s">
        <v>1495</v>
      </c>
      <c r="I1014" t="s">
        <v>1538</v>
      </c>
      <c r="J1014">
        <v>2999.8407080000002</v>
      </c>
      <c r="K1014">
        <v>1949.8966049999999</v>
      </c>
      <c r="L1014">
        <v>1049.944103</v>
      </c>
      <c r="M1014">
        <v>0.349999952</v>
      </c>
      <c r="N1014">
        <v>20</v>
      </c>
      <c r="O1014">
        <v>0.11799999999999999</v>
      </c>
      <c r="P1014">
        <v>0.28000000000000003</v>
      </c>
      <c r="Q1014">
        <v>312.10766150000001</v>
      </c>
      <c r="R1014" t="s">
        <v>383</v>
      </c>
      <c r="U1014">
        <v>0</v>
      </c>
      <c r="V1014">
        <v>312.10766147832805</v>
      </c>
      <c r="W1014">
        <v>0</v>
      </c>
      <c r="X1014">
        <v>0</v>
      </c>
      <c r="Y1014">
        <v>0</v>
      </c>
      <c r="Z1014">
        <v>0</v>
      </c>
      <c r="AA1014">
        <v>0</v>
      </c>
      <c r="AB1014">
        <v>0</v>
      </c>
      <c r="AC1014">
        <v>0</v>
      </c>
      <c r="AD1014">
        <v>0</v>
      </c>
    </row>
    <row r="1015" spans="1:30" x14ac:dyDescent="0.25">
      <c r="A1015" t="s">
        <v>1491</v>
      </c>
      <c r="B1015" t="s">
        <v>278</v>
      </c>
      <c r="C1015" t="s">
        <v>1701</v>
      </c>
      <c r="D1015" t="s">
        <v>1700</v>
      </c>
      <c r="E1015" t="s">
        <v>388</v>
      </c>
      <c r="F1015" t="s">
        <v>1499</v>
      </c>
      <c r="G1015" t="s">
        <v>1494</v>
      </c>
      <c r="H1015" t="s">
        <v>1495</v>
      </c>
      <c r="I1015" t="s">
        <v>1538</v>
      </c>
      <c r="J1015">
        <v>4262.1920410000002</v>
      </c>
      <c r="K1015">
        <v>2770.4237280000002</v>
      </c>
      <c r="L1015">
        <v>1491.768313</v>
      </c>
      <c r="M1015">
        <v>0.35000025800000001</v>
      </c>
      <c r="N1015">
        <v>20</v>
      </c>
      <c r="O1015">
        <v>0.497</v>
      </c>
      <c r="P1015">
        <v>0.16300000000000001</v>
      </c>
      <c r="Q1015">
        <v>525.09260340000003</v>
      </c>
      <c r="R1015" t="s">
        <v>837</v>
      </c>
      <c r="U1015">
        <v>0</v>
      </c>
      <c r="V1015">
        <v>525.09260339567709</v>
      </c>
      <c r="W1015">
        <v>0</v>
      </c>
      <c r="X1015">
        <v>0</v>
      </c>
      <c r="Y1015">
        <v>0</v>
      </c>
      <c r="Z1015">
        <v>0</v>
      </c>
      <c r="AA1015">
        <v>0</v>
      </c>
      <c r="AB1015">
        <v>0</v>
      </c>
      <c r="AC1015">
        <v>0</v>
      </c>
      <c r="AD1015">
        <v>0</v>
      </c>
    </row>
    <row r="1016" spans="1:30" x14ac:dyDescent="0.25">
      <c r="A1016" t="s">
        <v>1491</v>
      </c>
      <c r="B1016" t="s">
        <v>278</v>
      </c>
      <c r="C1016" t="s">
        <v>1701</v>
      </c>
      <c r="D1016" t="s">
        <v>1700</v>
      </c>
      <c r="E1016" t="s">
        <v>388</v>
      </c>
      <c r="F1016" t="s">
        <v>1499</v>
      </c>
      <c r="G1016" t="s">
        <v>1500</v>
      </c>
      <c r="H1016" t="s">
        <v>1495</v>
      </c>
      <c r="I1016" t="s">
        <v>1538</v>
      </c>
      <c r="J1016">
        <v>969.32987009999999</v>
      </c>
      <c r="K1016">
        <v>630.06459770000004</v>
      </c>
      <c r="L1016">
        <v>339.26527240000001</v>
      </c>
      <c r="M1016">
        <v>0.34999981200000002</v>
      </c>
      <c r="N1016">
        <v>20</v>
      </c>
      <c r="O1016">
        <v>0.115</v>
      </c>
      <c r="P1016">
        <v>3.5999999999999997E-2</v>
      </c>
      <c r="Q1016">
        <v>261.24608929999999</v>
      </c>
      <c r="R1016" t="s">
        <v>837</v>
      </c>
      <c r="U1016">
        <v>0</v>
      </c>
      <c r="V1016">
        <v>261.24608926761886</v>
      </c>
      <c r="W1016">
        <v>0</v>
      </c>
      <c r="X1016">
        <v>0</v>
      </c>
      <c r="Y1016">
        <v>0</v>
      </c>
      <c r="Z1016">
        <v>0</v>
      </c>
      <c r="AA1016">
        <v>0</v>
      </c>
      <c r="AB1016">
        <v>0</v>
      </c>
      <c r="AC1016">
        <v>0</v>
      </c>
      <c r="AD1016">
        <v>0</v>
      </c>
    </row>
    <row r="1017" spans="1:30" x14ac:dyDescent="0.25">
      <c r="A1017" t="s">
        <v>1491</v>
      </c>
      <c r="B1017" t="s">
        <v>278</v>
      </c>
      <c r="C1017" t="s">
        <v>1701</v>
      </c>
      <c r="D1017" t="s">
        <v>1700</v>
      </c>
      <c r="E1017" t="s">
        <v>388</v>
      </c>
      <c r="F1017" t="s">
        <v>1499</v>
      </c>
      <c r="G1017" t="s">
        <v>1501</v>
      </c>
      <c r="H1017" t="s">
        <v>1495</v>
      </c>
      <c r="I1017" t="s">
        <v>1538</v>
      </c>
      <c r="J1017">
        <v>3796.7271350000001</v>
      </c>
      <c r="K1017">
        <v>2467.8728219999998</v>
      </c>
      <c r="L1017">
        <v>1328.8543139999999</v>
      </c>
      <c r="M1017">
        <v>0.349999952</v>
      </c>
      <c r="N1017">
        <v>20</v>
      </c>
      <c r="O1017">
        <v>0.13</v>
      </c>
      <c r="P1017">
        <v>0.14499999999999999</v>
      </c>
      <c r="Q1017">
        <v>395.01685020000002</v>
      </c>
      <c r="R1017" t="s">
        <v>837</v>
      </c>
      <c r="U1017">
        <v>0</v>
      </c>
      <c r="V1017">
        <v>395.01685016334619</v>
      </c>
      <c r="W1017">
        <v>0</v>
      </c>
      <c r="X1017">
        <v>0</v>
      </c>
      <c r="Y1017">
        <v>0</v>
      </c>
      <c r="Z1017">
        <v>0</v>
      </c>
      <c r="AA1017">
        <v>0</v>
      </c>
      <c r="AB1017">
        <v>0</v>
      </c>
      <c r="AC1017">
        <v>0</v>
      </c>
      <c r="AD1017">
        <v>0</v>
      </c>
    </row>
    <row r="1018" spans="1:30" x14ac:dyDescent="0.25">
      <c r="A1018" t="s">
        <v>1491</v>
      </c>
      <c r="B1018" t="s">
        <v>278</v>
      </c>
      <c r="C1018" t="s">
        <v>1701</v>
      </c>
      <c r="D1018" t="s">
        <v>1700</v>
      </c>
      <c r="E1018" t="s">
        <v>388</v>
      </c>
      <c r="F1018" t="s">
        <v>1499</v>
      </c>
      <c r="G1018" t="s">
        <v>1494</v>
      </c>
      <c r="H1018" t="s">
        <v>1495</v>
      </c>
      <c r="I1018" t="s">
        <v>1538</v>
      </c>
      <c r="J1018">
        <v>4118.292015</v>
      </c>
      <c r="K1018">
        <v>2676.8887479999999</v>
      </c>
      <c r="L1018">
        <v>1441.4032669999999</v>
      </c>
      <c r="M1018">
        <v>0.35000025800000001</v>
      </c>
      <c r="N1018">
        <v>20</v>
      </c>
      <c r="O1018">
        <v>0.6</v>
      </c>
      <c r="P1018">
        <v>3.0000000000000001E-3</v>
      </c>
      <c r="Q1018">
        <v>507.36443939999998</v>
      </c>
      <c r="R1018" t="s">
        <v>809</v>
      </c>
      <c r="U1018">
        <v>0</v>
      </c>
      <c r="V1018">
        <v>507.36443944094083</v>
      </c>
      <c r="W1018">
        <v>0</v>
      </c>
      <c r="X1018">
        <v>0</v>
      </c>
      <c r="Y1018">
        <v>0</v>
      </c>
      <c r="Z1018">
        <v>0</v>
      </c>
      <c r="AA1018">
        <v>0</v>
      </c>
      <c r="AB1018">
        <v>0</v>
      </c>
      <c r="AC1018">
        <v>0</v>
      </c>
      <c r="AD1018">
        <v>0</v>
      </c>
    </row>
    <row r="1019" spans="1:30" x14ac:dyDescent="0.25">
      <c r="A1019" t="s">
        <v>1491</v>
      </c>
      <c r="B1019" t="s">
        <v>278</v>
      </c>
      <c r="C1019" t="s">
        <v>1701</v>
      </c>
      <c r="D1019" t="s">
        <v>1700</v>
      </c>
      <c r="E1019" t="s">
        <v>388</v>
      </c>
      <c r="F1019" t="s">
        <v>1499</v>
      </c>
      <c r="G1019" t="s">
        <v>1500</v>
      </c>
      <c r="H1019" t="s">
        <v>1495</v>
      </c>
      <c r="I1019" t="s">
        <v>1538</v>
      </c>
      <c r="J1019">
        <v>2541.8493199999998</v>
      </c>
      <c r="K1019">
        <v>1652.202536</v>
      </c>
      <c r="L1019">
        <v>889.64678419999996</v>
      </c>
      <c r="M1019">
        <v>0.34999981200000002</v>
      </c>
      <c r="N1019">
        <v>20</v>
      </c>
      <c r="O1019">
        <v>0.37</v>
      </c>
      <c r="P1019">
        <v>2E-3</v>
      </c>
      <c r="Q1019">
        <v>685.05904420000002</v>
      </c>
      <c r="R1019" t="s">
        <v>809</v>
      </c>
      <c r="U1019">
        <v>0</v>
      </c>
      <c r="V1019">
        <v>685.05904418011482</v>
      </c>
      <c r="W1019">
        <v>0</v>
      </c>
      <c r="X1019">
        <v>0</v>
      </c>
      <c r="Y1019">
        <v>0</v>
      </c>
      <c r="Z1019">
        <v>0</v>
      </c>
      <c r="AA1019">
        <v>0</v>
      </c>
      <c r="AB1019">
        <v>0</v>
      </c>
      <c r="AC1019">
        <v>0</v>
      </c>
      <c r="AD1019">
        <v>0</v>
      </c>
    </row>
    <row r="1020" spans="1:30" x14ac:dyDescent="0.25">
      <c r="A1020" t="s">
        <v>1491</v>
      </c>
      <c r="B1020" t="s">
        <v>278</v>
      </c>
      <c r="C1020" t="s">
        <v>1701</v>
      </c>
      <c r="D1020" t="s">
        <v>1700</v>
      </c>
      <c r="E1020" t="s">
        <v>388</v>
      </c>
      <c r="F1020" t="s">
        <v>1499</v>
      </c>
      <c r="G1020" t="s">
        <v>1501</v>
      </c>
      <c r="H1020" t="s">
        <v>1495</v>
      </c>
      <c r="I1020" t="s">
        <v>1538</v>
      </c>
      <c r="J1020">
        <v>6183.8715830000001</v>
      </c>
      <c r="K1020">
        <v>4019.5168279999998</v>
      </c>
      <c r="L1020">
        <v>2164.3547549999998</v>
      </c>
      <c r="M1020">
        <v>0.349999952</v>
      </c>
      <c r="N1020">
        <v>20</v>
      </c>
      <c r="O1020">
        <v>0.9</v>
      </c>
      <c r="P1020">
        <v>4.0000000000000001E-3</v>
      </c>
      <c r="Q1020">
        <v>643.37872789999994</v>
      </c>
      <c r="R1020" t="s">
        <v>809</v>
      </c>
      <c r="U1020">
        <v>0</v>
      </c>
      <c r="V1020">
        <v>643.37872788871084</v>
      </c>
      <c r="W1020">
        <v>0</v>
      </c>
      <c r="X1020">
        <v>0</v>
      </c>
      <c r="Y1020">
        <v>0</v>
      </c>
      <c r="Z1020">
        <v>0</v>
      </c>
      <c r="AA1020">
        <v>0</v>
      </c>
      <c r="AB1020">
        <v>0</v>
      </c>
      <c r="AC1020">
        <v>0</v>
      </c>
      <c r="AD1020">
        <v>0</v>
      </c>
    </row>
    <row r="1021" spans="1:30" x14ac:dyDescent="0.25">
      <c r="A1021" t="s">
        <v>1491</v>
      </c>
      <c r="B1021" t="s">
        <v>278</v>
      </c>
      <c r="C1021" t="s">
        <v>1701</v>
      </c>
      <c r="D1021" t="s">
        <v>1700</v>
      </c>
      <c r="E1021" t="s">
        <v>388</v>
      </c>
      <c r="F1021" t="s">
        <v>1499</v>
      </c>
      <c r="G1021" t="s">
        <v>1494</v>
      </c>
      <c r="H1021" t="s">
        <v>1495</v>
      </c>
      <c r="I1021" t="s">
        <v>1538</v>
      </c>
      <c r="J1021">
        <v>1707.7893280000001</v>
      </c>
      <c r="K1021">
        <v>1110.062623</v>
      </c>
      <c r="L1021">
        <v>597.72670489999996</v>
      </c>
      <c r="M1021">
        <v>0.35000025800000001</v>
      </c>
      <c r="N1021">
        <v>20</v>
      </c>
      <c r="O1021">
        <v>0</v>
      </c>
      <c r="P1021">
        <v>1.0449999999999999</v>
      </c>
      <c r="Q1021">
        <v>210.39585629999999</v>
      </c>
      <c r="R1021" t="s">
        <v>1502</v>
      </c>
      <c r="U1021">
        <v>0</v>
      </c>
      <c r="V1021">
        <v>210.39585631973742</v>
      </c>
      <c r="W1021">
        <v>0</v>
      </c>
      <c r="X1021">
        <v>0</v>
      </c>
      <c r="Y1021">
        <v>0</v>
      </c>
      <c r="Z1021">
        <v>0</v>
      </c>
      <c r="AA1021">
        <v>0</v>
      </c>
      <c r="AB1021">
        <v>0</v>
      </c>
      <c r="AC1021">
        <v>0</v>
      </c>
      <c r="AD1021">
        <v>0</v>
      </c>
    </row>
    <row r="1022" spans="1:30" x14ac:dyDescent="0.25">
      <c r="A1022" t="s">
        <v>1491</v>
      </c>
      <c r="B1022" t="s">
        <v>278</v>
      </c>
      <c r="C1022" t="s">
        <v>1701</v>
      </c>
      <c r="D1022" t="s">
        <v>1700</v>
      </c>
      <c r="E1022" t="s">
        <v>388</v>
      </c>
      <c r="F1022" t="s">
        <v>1499</v>
      </c>
      <c r="G1022" t="s">
        <v>1500</v>
      </c>
      <c r="H1022" t="s">
        <v>1495</v>
      </c>
      <c r="I1022" t="s">
        <v>1538</v>
      </c>
      <c r="J1022">
        <v>222.19736789999999</v>
      </c>
      <c r="K1022">
        <v>144.42833089999999</v>
      </c>
      <c r="L1022">
        <v>77.769036999999997</v>
      </c>
      <c r="M1022">
        <v>0.34999981200000002</v>
      </c>
      <c r="N1022">
        <v>20</v>
      </c>
      <c r="O1022">
        <v>0</v>
      </c>
      <c r="P1022">
        <v>0.13600000000000001</v>
      </c>
      <c r="Q1022">
        <v>59.884870149999998</v>
      </c>
      <c r="R1022" t="s">
        <v>1502</v>
      </c>
      <c r="U1022">
        <v>0</v>
      </c>
      <c r="V1022">
        <v>59.884870154252305</v>
      </c>
      <c r="W1022">
        <v>0</v>
      </c>
      <c r="X1022">
        <v>0</v>
      </c>
      <c r="Y1022">
        <v>0</v>
      </c>
      <c r="Z1022">
        <v>0</v>
      </c>
      <c r="AA1022">
        <v>0</v>
      </c>
      <c r="AB1022">
        <v>0</v>
      </c>
      <c r="AC1022">
        <v>0</v>
      </c>
      <c r="AD1022">
        <v>0</v>
      </c>
    </row>
    <row r="1023" spans="1:30" x14ac:dyDescent="0.25">
      <c r="A1023" t="s">
        <v>1491</v>
      </c>
      <c r="B1023" t="s">
        <v>278</v>
      </c>
      <c r="C1023" t="s">
        <v>1701</v>
      </c>
      <c r="D1023" t="s">
        <v>1700</v>
      </c>
      <c r="E1023" t="s">
        <v>388</v>
      </c>
      <c r="F1023" t="s">
        <v>1499</v>
      </c>
      <c r="G1023" t="s">
        <v>1501</v>
      </c>
      <c r="H1023" t="s">
        <v>1495</v>
      </c>
      <c r="I1023" t="s">
        <v>1538</v>
      </c>
      <c r="J1023">
        <v>1627.827931</v>
      </c>
      <c r="K1023">
        <v>1058.0882340000001</v>
      </c>
      <c r="L1023">
        <v>569.73969709999994</v>
      </c>
      <c r="M1023">
        <v>0.349999952</v>
      </c>
      <c r="N1023">
        <v>20</v>
      </c>
      <c r="O1023">
        <v>0</v>
      </c>
      <c r="P1023">
        <v>0.996</v>
      </c>
      <c r="Q1023">
        <v>169.36151559999999</v>
      </c>
      <c r="R1023" t="s">
        <v>1502</v>
      </c>
      <c r="U1023">
        <v>0</v>
      </c>
      <c r="V1023">
        <v>169.36151559693832</v>
      </c>
      <c r="W1023">
        <v>0</v>
      </c>
      <c r="X1023">
        <v>0</v>
      </c>
      <c r="Y1023">
        <v>0</v>
      </c>
      <c r="Z1023">
        <v>0</v>
      </c>
      <c r="AA1023">
        <v>0</v>
      </c>
      <c r="AB1023">
        <v>0</v>
      </c>
      <c r="AC1023">
        <v>0</v>
      </c>
      <c r="AD1023">
        <v>0</v>
      </c>
    </row>
    <row r="1024" spans="1:30" x14ac:dyDescent="0.25">
      <c r="A1024" t="s">
        <v>1491</v>
      </c>
      <c r="B1024" t="s">
        <v>278</v>
      </c>
      <c r="C1024" t="s">
        <v>1701</v>
      </c>
      <c r="D1024" t="s">
        <v>1700</v>
      </c>
      <c r="E1024" t="s">
        <v>388</v>
      </c>
      <c r="F1024" t="s">
        <v>1499</v>
      </c>
      <c r="G1024" t="s">
        <v>1494</v>
      </c>
      <c r="H1024" t="s">
        <v>1495</v>
      </c>
      <c r="I1024" t="s">
        <v>1538</v>
      </c>
      <c r="J1024">
        <v>320.40640669999999</v>
      </c>
      <c r="K1024">
        <v>208.26408180000001</v>
      </c>
      <c r="L1024">
        <v>112.14232490000001</v>
      </c>
      <c r="M1024">
        <v>0.35000025800000001</v>
      </c>
      <c r="N1024">
        <v>20</v>
      </c>
      <c r="O1024">
        <v>4.7E-2</v>
      </c>
      <c r="P1024">
        <v>0</v>
      </c>
      <c r="Q1024">
        <v>39.47335846</v>
      </c>
      <c r="R1024" t="s">
        <v>874</v>
      </c>
      <c r="U1024">
        <v>0</v>
      </c>
      <c r="V1024">
        <v>39.473358457853521</v>
      </c>
      <c r="W1024">
        <v>0</v>
      </c>
      <c r="X1024">
        <v>0</v>
      </c>
      <c r="Y1024">
        <v>0</v>
      </c>
      <c r="Z1024">
        <v>0</v>
      </c>
      <c r="AA1024">
        <v>0</v>
      </c>
      <c r="AB1024">
        <v>0</v>
      </c>
      <c r="AC1024">
        <v>0</v>
      </c>
      <c r="AD1024">
        <v>0</v>
      </c>
    </row>
    <row r="1025" spans="1:30" x14ac:dyDescent="0.25">
      <c r="A1025" t="s">
        <v>1491</v>
      </c>
      <c r="B1025" t="s">
        <v>278</v>
      </c>
      <c r="C1025" t="s">
        <v>1701</v>
      </c>
      <c r="D1025" t="s">
        <v>1700</v>
      </c>
      <c r="E1025" t="s">
        <v>388</v>
      </c>
      <c r="F1025" t="s">
        <v>1499</v>
      </c>
      <c r="G1025" t="s">
        <v>1500</v>
      </c>
      <c r="H1025" t="s">
        <v>1495</v>
      </c>
      <c r="I1025" t="s">
        <v>1538</v>
      </c>
      <c r="J1025">
        <v>329.64351379999999</v>
      </c>
      <c r="K1025">
        <v>214.26834590000001</v>
      </c>
      <c r="L1025">
        <v>115.37516789999999</v>
      </c>
      <c r="M1025">
        <v>0.34999981200000002</v>
      </c>
      <c r="N1025">
        <v>20</v>
      </c>
      <c r="O1025">
        <v>4.8000000000000001E-2</v>
      </c>
      <c r="P1025">
        <v>0</v>
      </c>
      <c r="Q1025">
        <v>88.842902190000004</v>
      </c>
      <c r="R1025" t="s">
        <v>874</v>
      </c>
      <c r="U1025">
        <v>0</v>
      </c>
      <c r="V1025">
        <v>88.842902192237332</v>
      </c>
      <c r="W1025">
        <v>0</v>
      </c>
      <c r="X1025">
        <v>0</v>
      </c>
      <c r="Y1025">
        <v>0</v>
      </c>
      <c r="Z1025">
        <v>0</v>
      </c>
      <c r="AA1025">
        <v>0</v>
      </c>
      <c r="AB1025">
        <v>0</v>
      </c>
      <c r="AC1025">
        <v>0</v>
      </c>
      <c r="AD1025">
        <v>0</v>
      </c>
    </row>
    <row r="1026" spans="1:30" x14ac:dyDescent="0.25">
      <c r="A1026" t="s">
        <v>1491</v>
      </c>
      <c r="B1026" t="s">
        <v>278</v>
      </c>
      <c r="C1026" t="s">
        <v>1701</v>
      </c>
      <c r="D1026" t="s">
        <v>1700</v>
      </c>
      <c r="E1026" t="s">
        <v>388</v>
      </c>
      <c r="F1026" t="s">
        <v>1499</v>
      </c>
      <c r="G1026" t="s">
        <v>1501</v>
      </c>
      <c r="H1026" t="s">
        <v>1495</v>
      </c>
      <c r="I1026" t="s">
        <v>1538</v>
      </c>
      <c r="J1026">
        <v>1001.278223</v>
      </c>
      <c r="K1026">
        <v>650.83089319999999</v>
      </c>
      <c r="L1026">
        <v>350.44732950000002</v>
      </c>
      <c r="M1026">
        <v>0.349999952</v>
      </c>
      <c r="N1026">
        <v>20</v>
      </c>
      <c r="O1026">
        <v>0.14599999999999999</v>
      </c>
      <c r="P1026">
        <v>1E-3</v>
      </c>
      <c r="Q1026">
        <v>104.1743996</v>
      </c>
      <c r="R1026" t="s">
        <v>874</v>
      </c>
      <c r="U1026">
        <v>0</v>
      </c>
      <c r="V1026">
        <v>104.17439958133754</v>
      </c>
      <c r="W1026">
        <v>0</v>
      </c>
      <c r="X1026">
        <v>0</v>
      </c>
      <c r="Y1026">
        <v>0</v>
      </c>
      <c r="Z1026">
        <v>0</v>
      </c>
      <c r="AA1026">
        <v>0</v>
      </c>
      <c r="AB1026">
        <v>0</v>
      </c>
      <c r="AC1026">
        <v>0</v>
      </c>
      <c r="AD1026">
        <v>0</v>
      </c>
    </row>
    <row r="1027" spans="1:30" x14ac:dyDescent="0.25">
      <c r="A1027" t="s">
        <v>1491</v>
      </c>
      <c r="B1027" t="s">
        <v>231</v>
      </c>
      <c r="C1027" t="s">
        <v>1702</v>
      </c>
      <c r="E1027" t="s">
        <v>388</v>
      </c>
      <c r="F1027" t="s">
        <v>1493</v>
      </c>
      <c r="G1027" t="s">
        <v>1494</v>
      </c>
      <c r="H1027" t="s">
        <v>1495</v>
      </c>
      <c r="I1027" t="s">
        <v>1538</v>
      </c>
      <c r="J1027">
        <v>515.49466149325053</v>
      </c>
      <c r="K1027">
        <v>458.79024872899299</v>
      </c>
      <c r="L1027">
        <v>56.704412764257562</v>
      </c>
      <c r="M1027">
        <v>0.11</v>
      </c>
      <c r="N1027">
        <v>15</v>
      </c>
      <c r="O1027" s="11">
        <v>5.8405545147185286E-3</v>
      </c>
      <c r="P1027" s="11">
        <v>4.933283910490408E-3</v>
      </c>
      <c r="Q1027">
        <v>162.91829133582027</v>
      </c>
      <c r="R1027" t="s">
        <v>1176</v>
      </c>
      <c r="U1027">
        <v>0</v>
      </c>
      <c r="V1027">
        <v>162.91829133582027</v>
      </c>
      <c r="W1027">
        <v>0</v>
      </c>
      <c r="X1027">
        <v>0</v>
      </c>
      <c r="Y1027">
        <v>0</v>
      </c>
      <c r="Z1027">
        <v>0</v>
      </c>
      <c r="AA1027">
        <v>0</v>
      </c>
      <c r="AB1027">
        <v>0</v>
      </c>
      <c r="AC1027">
        <v>0</v>
      </c>
      <c r="AD1027">
        <v>0</v>
      </c>
    </row>
    <row r="1028" spans="1:30" x14ac:dyDescent="0.25">
      <c r="A1028" t="s">
        <v>1491</v>
      </c>
      <c r="B1028" t="s">
        <v>231</v>
      </c>
      <c r="C1028" t="s">
        <v>1702</v>
      </c>
      <c r="D1028" t="s">
        <v>1703</v>
      </c>
      <c r="E1028" t="s">
        <v>388</v>
      </c>
      <c r="F1028" t="s">
        <v>1499</v>
      </c>
      <c r="G1028" t="s">
        <v>1494</v>
      </c>
      <c r="H1028" t="s">
        <v>1495</v>
      </c>
      <c r="I1028" t="s">
        <v>1538</v>
      </c>
      <c r="J1028">
        <v>515.49466149325053</v>
      </c>
      <c r="K1028">
        <v>458.79024872899299</v>
      </c>
      <c r="L1028">
        <v>56.704412764257562</v>
      </c>
      <c r="M1028">
        <v>0.11</v>
      </c>
      <c r="N1028">
        <v>15</v>
      </c>
      <c r="O1028" s="11">
        <v>5.8405545147185286E-3</v>
      </c>
      <c r="P1028" s="11">
        <v>4.933283910490408E-3</v>
      </c>
      <c r="Q1028">
        <v>162.91829133582027</v>
      </c>
      <c r="R1028" t="s">
        <v>1176</v>
      </c>
      <c r="U1028">
        <v>0</v>
      </c>
      <c r="V1028">
        <v>162.91829133582027</v>
      </c>
      <c r="W1028">
        <v>0</v>
      </c>
      <c r="X1028">
        <v>0</v>
      </c>
      <c r="Y1028">
        <v>0</v>
      </c>
      <c r="Z1028">
        <v>0</v>
      </c>
      <c r="AA1028">
        <v>0</v>
      </c>
      <c r="AB1028">
        <v>0</v>
      </c>
      <c r="AC1028">
        <v>0</v>
      </c>
      <c r="AD1028">
        <v>0</v>
      </c>
    </row>
    <row r="1029" spans="1:30" x14ac:dyDescent="0.25">
      <c r="A1029" t="s">
        <v>1491</v>
      </c>
      <c r="B1029" t="s">
        <v>231</v>
      </c>
      <c r="C1029" t="s">
        <v>1702</v>
      </c>
      <c r="E1029" t="s">
        <v>388</v>
      </c>
      <c r="F1029" t="s">
        <v>1493</v>
      </c>
      <c r="G1029" t="s">
        <v>1500</v>
      </c>
      <c r="H1029" t="s">
        <v>1495</v>
      </c>
      <c r="I1029" t="s">
        <v>1538</v>
      </c>
      <c r="J1029">
        <v>393.87757167540309</v>
      </c>
      <c r="K1029">
        <v>350.55103879110874</v>
      </c>
      <c r="L1029">
        <v>43.326532884294338</v>
      </c>
      <c r="M1029">
        <v>0.11</v>
      </c>
      <c r="N1029">
        <v>15</v>
      </c>
      <c r="O1029" s="11">
        <v>4.4193063541980221E-3</v>
      </c>
      <c r="P1029" s="11">
        <v>3.682755295165019E-3</v>
      </c>
      <c r="Q1029">
        <v>231.95014489339579</v>
      </c>
      <c r="R1029" t="s">
        <v>1176</v>
      </c>
      <c r="U1029">
        <v>0</v>
      </c>
      <c r="V1029">
        <v>231.95014489339579</v>
      </c>
      <c r="W1029">
        <v>0</v>
      </c>
      <c r="X1029">
        <v>0</v>
      </c>
      <c r="Y1029">
        <v>0</v>
      </c>
      <c r="Z1029">
        <v>0</v>
      </c>
      <c r="AA1029">
        <v>0</v>
      </c>
      <c r="AB1029">
        <v>0</v>
      </c>
      <c r="AC1029">
        <v>0</v>
      </c>
      <c r="AD1029">
        <v>0</v>
      </c>
    </row>
    <row r="1030" spans="1:30" x14ac:dyDescent="0.25">
      <c r="A1030" t="s">
        <v>1491</v>
      </c>
      <c r="B1030" t="s">
        <v>231</v>
      </c>
      <c r="C1030" t="s">
        <v>1702</v>
      </c>
      <c r="D1030" t="s">
        <v>1703</v>
      </c>
      <c r="E1030" t="s">
        <v>388</v>
      </c>
      <c r="F1030" t="s">
        <v>1499</v>
      </c>
      <c r="G1030" t="s">
        <v>1500</v>
      </c>
      <c r="H1030" t="s">
        <v>1495</v>
      </c>
      <c r="I1030" t="s">
        <v>1538</v>
      </c>
      <c r="J1030">
        <v>393.87757167540309</v>
      </c>
      <c r="K1030">
        <v>350.55103879110874</v>
      </c>
      <c r="L1030">
        <v>43.326532884294338</v>
      </c>
      <c r="M1030">
        <v>0.11</v>
      </c>
      <c r="N1030">
        <v>15</v>
      </c>
      <c r="O1030" s="11">
        <v>4.4193063541980221E-3</v>
      </c>
      <c r="P1030" s="11">
        <v>3.682755295165019E-3</v>
      </c>
      <c r="Q1030">
        <v>231.95014489339579</v>
      </c>
      <c r="R1030" t="s">
        <v>1176</v>
      </c>
      <c r="U1030">
        <v>0</v>
      </c>
      <c r="V1030">
        <v>231.95014489339579</v>
      </c>
      <c r="W1030">
        <v>0</v>
      </c>
      <c r="X1030">
        <v>0</v>
      </c>
      <c r="Y1030">
        <v>0</v>
      </c>
      <c r="Z1030">
        <v>0</v>
      </c>
      <c r="AA1030">
        <v>0</v>
      </c>
      <c r="AB1030">
        <v>0</v>
      </c>
      <c r="AC1030">
        <v>0</v>
      </c>
      <c r="AD1030">
        <v>0</v>
      </c>
    </row>
    <row r="1031" spans="1:30" x14ac:dyDescent="0.25">
      <c r="A1031" t="s">
        <v>1491</v>
      </c>
      <c r="B1031" t="s">
        <v>231</v>
      </c>
      <c r="C1031" t="s">
        <v>1702</v>
      </c>
      <c r="E1031" t="s">
        <v>388</v>
      </c>
      <c r="F1031" t="s">
        <v>1493</v>
      </c>
      <c r="G1031" t="s">
        <v>1501</v>
      </c>
      <c r="H1031" t="s">
        <v>1495</v>
      </c>
      <c r="I1031" t="s">
        <v>1538</v>
      </c>
      <c r="J1031">
        <v>802.25554287835314</v>
      </c>
      <c r="K1031">
        <v>714.0074331617343</v>
      </c>
      <c r="L1031">
        <v>88.248109716618842</v>
      </c>
      <c r="M1031">
        <v>0.11</v>
      </c>
      <c r="N1031">
        <v>15</v>
      </c>
      <c r="O1031" s="11">
        <v>9.089555300811741E-3</v>
      </c>
      <c r="P1031" s="11">
        <v>7.5010893259126023E-3</v>
      </c>
      <c r="Q1031">
        <v>181.80741161420067</v>
      </c>
      <c r="R1031" t="s">
        <v>1176</v>
      </c>
      <c r="U1031">
        <v>0</v>
      </c>
      <c r="V1031">
        <v>181.80741161420067</v>
      </c>
      <c r="W1031">
        <v>0</v>
      </c>
      <c r="X1031">
        <v>0</v>
      </c>
      <c r="Y1031">
        <v>0</v>
      </c>
      <c r="Z1031">
        <v>0</v>
      </c>
      <c r="AA1031">
        <v>0</v>
      </c>
      <c r="AB1031">
        <v>0</v>
      </c>
      <c r="AC1031">
        <v>0</v>
      </c>
      <c r="AD1031">
        <v>0</v>
      </c>
    </row>
    <row r="1032" spans="1:30" x14ac:dyDescent="0.25">
      <c r="A1032" t="s">
        <v>1491</v>
      </c>
      <c r="B1032" t="s">
        <v>231</v>
      </c>
      <c r="C1032" t="s">
        <v>1702</v>
      </c>
      <c r="D1032" t="s">
        <v>1703</v>
      </c>
      <c r="E1032" t="s">
        <v>388</v>
      </c>
      <c r="F1032" t="s">
        <v>1499</v>
      </c>
      <c r="G1032" t="s">
        <v>1501</v>
      </c>
      <c r="H1032" t="s">
        <v>1495</v>
      </c>
      <c r="I1032" t="s">
        <v>1538</v>
      </c>
      <c r="J1032">
        <v>802.25554287835314</v>
      </c>
      <c r="K1032">
        <v>714.0074331617343</v>
      </c>
      <c r="L1032">
        <v>88.248109716618842</v>
      </c>
      <c r="M1032">
        <v>0.11</v>
      </c>
      <c r="N1032">
        <v>15</v>
      </c>
      <c r="O1032" s="11">
        <v>9.089555300811741E-3</v>
      </c>
      <c r="P1032" s="11">
        <v>7.5010893259126023E-3</v>
      </c>
      <c r="Q1032">
        <v>181.80741161420067</v>
      </c>
      <c r="R1032" t="s">
        <v>1176</v>
      </c>
      <c r="U1032">
        <v>0</v>
      </c>
      <c r="V1032">
        <v>181.80741161420067</v>
      </c>
      <c r="W1032">
        <v>0</v>
      </c>
      <c r="X1032">
        <v>0</v>
      </c>
      <c r="Y1032">
        <v>0</v>
      </c>
      <c r="Z1032">
        <v>0</v>
      </c>
      <c r="AA1032">
        <v>0</v>
      </c>
      <c r="AB1032">
        <v>0</v>
      </c>
      <c r="AC1032">
        <v>0</v>
      </c>
      <c r="AD1032">
        <v>0</v>
      </c>
    </row>
    <row r="1033" spans="1:30" x14ac:dyDescent="0.25">
      <c r="A1033" t="s">
        <v>1491</v>
      </c>
      <c r="B1033" t="s">
        <v>231</v>
      </c>
      <c r="C1033" t="s">
        <v>1702</v>
      </c>
      <c r="E1033" t="s">
        <v>388</v>
      </c>
      <c r="F1033" t="s">
        <v>1493</v>
      </c>
      <c r="G1033" t="s">
        <v>1494</v>
      </c>
      <c r="H1033" t="s">
        <v>1495</v>
      </c>
      <c r="I1033" t="s">
        <v>1538</v>
      </c>
      <c r="J1033">
        <v>613.18184791719204</v>
      </c>
      <c r="K1033">
        <v>545.73184464630094</v>
      </c>
      <c r="L1033">
        <v>67.450003270891131</v>
      </c>
      <c r="M1033">
        <v>0.11</v>
      </c>
      <c r="N1033">
        <v>15</v>
      </c>
      <c r="O1033" s="11">
        <v>7.5544003663398068E-3</v>
      </c>
      <c r="P1033" s="11">
        <v>7.1497003467144602E-3</v>
      </c>
      <c r="Q1033">
        <v>193.79160717480627</v>
      </c>
      <c r="R1033" t="s">
        <v>819</v>
      </c>
      <c r="U1033">
        <v>0</v>
      </c>
      <c r="V1033">
        <v>193.79160717480627</v>
      </c>
      <c r="W1033">
        <v>0</v>
      </c>
      <c r="X1033">
        <v>0</v>
      </c>
      <c r="Y1033">
        <v>0</v>
      </c>
      <c r="Z1033">
        <v>0</v>
      </c>
      <c r="AA1033">
        <v>0</v>
      </c>
      <c r="AB1033">
        <v>0</v>
      </c>
      <c r="AC1033">
        <v>0</v>
      </c>
      <c r="AD1033">
        <v>0</v>
      </c>
    </row>
    <row r="1034" spans="1:30" x14ac:dyDescent="0.25">
      <c r="A1034" t="s">
        <v>1491</v>
      </c>
      <c r="B1034" t="s">
        <v>231</v>
      </c>
      <c r="C1034" t="s">
        <v>1702</v>
      </c>
      <c r="D1034" t="s">
        <v>1703</v>
      </c>
      <c r="E1034" t="s">
        <v>388</v>
      </c>
      <c r="F1034" t="s">
        <v>1499</v>
      </c>
      <c r="G1034" t="s">
        <v>1494</v>
      </c>
      <c r="H1034" t="s">
        <v>1495</v>
      </c>
      <c r="I1034" t="s">
        <v>1538</v>
      </c>
      <c r="J1034">
        <v>613.18184791719204</v>
      </c>
      <c r="K1034">
        <v>545.73184464630094</v>
      </c>
      <c r="L1034">
        <v>67.450003270891131</v>
      </c>
      <c r="M1034">
        <v>0.11</v>
      </c>
      <c r="N1034">
        <v>15</v>
      </c>
      <c r="O1034" s="11">
        <v>7.5544003663398068E-3</v>
      </c>
      <c r="P1034" s="11">
        <v>7.1497003467144602E-3</v>
      </c>
      <c r="Q1034">
        <v>193.79160717480627</v>
      </c>
      <c r="R1034" t="s">
        <v>819</v>
      </c>
      <c r="U1034">
        <v>0</v>
      </c>
      <c r="V1034">
        <v>193.79160717480627</v>
      </c>
      <c r="W1034">
        <v>0</v>
      </c>
      <c r="X1034">
        <v>0</v>
      </c>
      <c r="Y1034">
        <v>0</v>
      </c>
      <c r="Z1034">
        <v>0</v>
      </c>
      <c r="AA1034">
        <v>0</v>
      </c>
      <c r="AB1034">
        <v>0</v>
      </c>
      <c r="AC1034">
        <v>0</v>
      </c>
      <c r="AD1034">
        <v>0</v>
      </c>
    </row>
    <row r="1035" spans="1:30" x14ac:dyDescent="0.25">
      <c r="A1035" t="s">
        <v>1491</v>
      </c>
      <c r="B1035" t="s">
        <v>231</v>
      </c>
      <c r="C1035" t="s">
        <v>1702</v>
      </c>
      <c r="E1035" t="s">
        <v>388</v>
      </c>
      <c r="F1035" t="s">
        <v>1493</v>
      </c>
      <c r="G1035" t="s">
        <v>1500</v>
      </c>
      <c r="H1035" t="s">
        <v>1495</v>
      </c>
      <c r="I1035" t="s">
        <v>1538</v>
      </c>
      <c r="J1035">
        <v>574.52825941529807</v>
      </c>
      <c r="K1035">
        <v>511.3301508796153</v>
      </c>
      <c r="L1035">
        <v>63.198108535682785</v>
      </c>
      <c r="M1035">
        <v>0.11</v>
      </c>
      <c r="N1035">
        <v>15</v>
      </c>
      <c r="O1035" s="11">
        <v>7.0149900474607892E-3</v>
      </c>
      <c r="P1035" s="11">
        <v>6.6989995047823754E-3</v>
      </c>
      <c r="Q1035">
        <v>338.33333654892851</v>
      </c>
      <c r="R1035" t="s">
        <v>819</v>
      </c>
      <c r="U1035">
        <v>0</v>
      </c>
      <c r="V1035">
        <v>338.33333654892851</v>
      </c>
      <c r="W1035">
        <v>0</v>
      </c>
      <c r="X1035">
        <v>0</v>
      </c>
      <c r="Y1035">
        <v>0</v>
      </c>
      <c r="Z1035">
        <v>0</v>
      </c>
      <c r="AA1035">
        <v>0</v>
      </c>
      <c r="AB1035">
        <v>0</v>
      </c>
      <c r="AC1035">
        <v>0</v>
      </c>
      <c r="AD1035">
        <v>0</v>
      </c>
    </row>
    <row r="1036" spans="1:30" x14ac:dyDescent="0.25">
      <c r="A1036" t="s">
        <v>1491</v>
      </c>
      <c r="B1036" t="s">
        <v>231</v>
      </c>
      <c r="C1036" t="s">
        <v>1702</v>
      </c>
      <c r="D1036" t="s">
        <v>1703</v>
      </c>
      <c r="E1036" t="s">
        <v>388</v>
      </c>
      <c r="F1036" t="s">
        <v>1499</v>
      </c>
      <c r="G1036" t="s">
        <v>1500</v>
      </c>
      <c r="H1036" t="s">
        <v>1495</v>
      </c>
      <c r="I1036" t="s">
        <v>1538</v>
      </c>
      <c r="J1036">
        <v>574.52825941529807</v>
      </c>
      <c r="K1036">
        <v>511.3301508796153</v>
      </c>
      <c r="L1036">
        <v>63.198108535682785</v>
      </c>
      <c r="M1036">
        <v>0.11</v>
      </c>
      <c r="N1036">
        <v>15</v>
      </c>
      <c r="O1036" s="11">
        <v>7.0149900474607892E-3</v>
      </c>
      <c r="P1036" s="11">
        <v>6.6989995047823754E-3</v>
      </c>
      <c r="Q1036">
        <v>338.33333654892851</v>
      </c>
      <c r="R1036" t="s">
        <v>819</v>
      </c>
      <c r="U1036">
        <v>0</v>
      </c>
      <c r="V1036">
        <v>338.33333654892851</v>
      </c>
      <c r="W1036">
        <v>0</v>
      </c>
      <c r="X1036">
        <v>0</v>
      </c>
      <c r="Y1036">
        <v>0</v>
      </c>
      <c r="Z1036">
        <v>0</v>
      </c>
      <c r="AA1036">
        <v>0</v>
      </c>
      <c r="AB1036">
        <v>0</v>
      </c>
      <c r="AC1036">
        <v>0</v>
      </c>
      <c r="AD1036">
        <v>0</v>
      </c>
    </row>
    <row r="1037" spans="1:30" x14ac:dyDescent="0.25">
      <c r="A1037" t="s">
        <v>1491</v>
      </c>
      <c r="B1037" t="s">
        <v>231</v>
      </c>
      <c r="C1037" t="s">
        <v>1702</v>
      </c>
      <c r="E1037" t="s">
        <v>388</v>
      </c>
      <c r="F1037" t="s">
        <v>1493</v>
      </c>
      <c r="G1037" t="s">
        <v>1501</v>
      </c>
      <c r="H1037" t="s">
        <v>1495</v>
      </c>
      <c r="I1037" t="s">
        <v>1538</v>
      </c>
      <c r="J1037">
        <v>1085.086734729922</v>
      </c>
      <c r="K1037">
        <v>965.72719390963061</v>
      </c>
      <c r="L1037">
        <v>119.35954082029141</v>
      </c>
      <c r="M1037">
        <v>0.11</v>
      </c>
      <c r="N1037">
        <v>15</v>
      </c>
      <c r="O1037" s="11">
        <v>1.3368268571872639E-2</v>
      </c>
      <c r="P1037" s="11">
        <v>1.2652111326950891E-2</v>
      </c>
      <c r="Q1037">
        <v>245.90270814503452</v>
      </c>
      <c r="R1037" t="s">
        <v>819</v>
      </c>
      <c r="U1037">
        <v>0</v>
      </c>
      <c r="V1037">
        <v>245.90270814503452</v>
      </c>
      <c r="W1037">
        <v>0</v>
      </c>
      <c r="X1037">
        <v>0</v>
      </c>
      <c r="Y1037">
        <v>0</v>
      </c>
      <c r="Z1037">
        <v>0</v>
      </c>
      <c r="AA1037">
        <v>0</v>
      </c>
      <c r="AB1037">
        <v>0</v>
      </c>
      <c r="AC1037">
        <v>0</v>
      </c>
      <c r="AD1037">
        <v>0</v>
      </c>
    </row>
    <row r="1038" spans="1:30" x14ac:dyDescent="0.25">
      <c r="A1038" t="s">
        <v>1491</v>
      </c>
      <c r="B1038" t="s">
        <v>231</v>
      </c>
      <c r="C1038" t="s">
        <v>1702</v>
      </c>
      <c r="D1038" t="s">
        <v>1703</v>
      </c>
      <c r="E1038" t="s">
        <v>388</v>
      </c>
      <c r="F1038" t="s">
        <v>1499</v>
      </c>
      <c r="G1038" t="s">
        <v>1501</v>
      </c>
      <c r="H1038" t="s">
        <v>1495</v>
      </c>
      <c r="I1038" t="s">
        <v>1538</v>
      </c>
      <c r="J1038">
        <v>1085.086734729922</v>
      </c>
      <c r="K1038">
        <v>965.72719390963061</v>
      </c>
      <c r="L1038">
        <v>119.35954082029141</v>
      </c>
      <c r="M1038">
        <v>0.11</v>
      </c>
      <c r="N1038">
        <v>15</v>
      </c>
      <c r="O1038" s="11">
        <v>1.3368268571872639E-2</v>
      </c>
      <c r="P1038" s="11">
        <v>1.2652111326950891E-2</v>
      </c>
      <c r="Q1038">
        <v>245.90270814503452</v>
      </c>
      <c r="R1038" t="s">
        <v>819</v>
      </c>
      <c r="U1038">
        <v>0</v>
      </c>
      <c r="V1038">
        <v>245.90270814503452</v>
      </c>
      <c r="W1038">
        <v>0</v>
      </c>
      <c r="X1038">
        <v>0</v>
      </c>
      <c r="Y1038">
        <v>0</v>
      </c>
      <c r="Z1038">
        <v>0</v>
      </c>
      <c r="AA1038">
        <v>0</v>
      </c>
      <c r="AB1038">
        <v>0</v>
      </c>
      <c r="AC1038">
        <v>0</v>
      </c>
      <c r="AD1038">
        <v>0</v>
      </c>
    </row>
    <row r="1039" spans="1:30" x14ac:dyDescent="0.25">
      <c r="A1039" t="s">
        <v>1491</v>
      </c>
      <c r="B1039" t="s">
        <v>231</v>
      </c>
      <c r="C1039" t="s">
        <v>1702</v>
      </c>
      <c r="E1039" t="s">
        <v>388</v>
      </c>
      <c r="F1039" t="s">
        <v>1493</v>
      </c>
      <c r="G1039" t="s">
        <v>1494</v>
      </c>
      <c r="H1039" t="s">
        <v>1495</v>
      </c>
      <c r="I1039" t="s">
        <v>1538</v>
      </c>
      <c r="J1039">
        <v>4118.2920149884603</v>
      </c>
      <c r="K1039">
        <v>3665.2798933397298</v>
      </c>
      <c r="L1039">
        <v>453.01212164873061</v>
      </c>
      <c r="M1039">
        <v>0.11</v>
      </c>
      <c r="N1039">
        <v>15</v>
      </c>
      <c r="O1039" s="11">
        <v>0.18845304260587192</v>
      </c>
      <c r="P1039" s="11">
        <v>9.0602424329746124E-4</v>
      </c>
      <c r="Q1039">
        <v>1301.5558616268172</v>
      </c>
      <c r="R1039" t="s">
        <v>809</v>
      </c>
      <c r="U1039">
        <v>0</v>
      </c>
      <c r="V1039">
        <v>1301.5558616268172</v>
      </c>
      <c r="W1039">
        <v>0</v>
      </c>
      <c r="X1039">
        <v>0</v>
      </c>
      <c r="Y1039">
        <v>0</v>
      </c>
      <c r="Z1039">
        <v>0</v>
      </c>
      <c r="AA1039">
        <v>0</v>
      </c>
      <c r="AB1039">
        <v>0</v>
      </c>
      <c r="AC1039">
        <v>0</v>
      </c>
      <c r="AD1039">
        <v>0</v>
      </c>
    </row>
    <row r="1040" spans="1:30" x14ac:dyDescent="0.25">
      <c r="A1040" t="s">
        <v>1491</v>
      </c>
      <c r="B1040" t="s">
        <v>231</v>
      </c>
      <c r="C1040" t="s">
        <v>1702</v>
      </c>
      <c r="D1040" t="s">
        <v>1703</v>
      </c>
      <c r="E1040" t="s">
        <v>388</v>
      </c>
      <c r="F1040" t="s">
        <v>1499</v>
      </c>
      <c r="G1040" t="s">
        <v>1494</v>
      </c>
      <c r="H1040" t="s">
        <v>1495</v>
      </c>
      <c r="I1040" t="s">
        <v>1538</v>
      </c>
      <c r="J1040">
        <v>4118.2920149884603</v>
      </c>
      <c r="K1040">
        <v>3665.2798933397298</v>
      </c>
      <c r="L1040">
        <v>453.01212164873061</v>
      </c>
      <c r="M1040">
        <v>0.11</v>
      </c>
      <c r="N1040">
        <v>15</v>
      </c>
      <c r="O1040" s="11">
        <v>0.18845304260587192</v>
      </c>
      <c r="P1040" s="11">
        <v>9.0602424329746124E-4</v>
      </c>
      <c r="Q1040">
        <v>1301.5558616268172</v>
      </c>
      <c r="R1040" t="s">
        <v>809</v>
      </c>
      <c r="U1040">
        <v>0</v>
      </c>
      <c r="V1040">
        <v>1301.5558616268172</v>
      </c>
      <c r="W1040">
        <v>0</v>
      </c>
      <c r="X1040">
        <v>0</v>
      </c>
      <c r="Y1040">
        <v>0</v>
      </c>
      <c r="Z1040">
        <v>0</v>
      </c>
      <c r="AA1040">
        <v>0</v>
      </c>
      <c r="AB1040">
        <v>0</v>
      </c>
      <c r="AC1040">
        <v>0</v>
      </c>
      <c r="AD1040">
        <v>0</v>
      </c>
    </row>
    <row r="1041" spans="1:30" x14ac:dyDescent="0.25">
      <c r="A1041" t="s">
        <v>1491</v>
      </c>
      <c r="B1041" t="s">
        <v>231</v>
      </c>
      <c r="C1041" t="s">
        <v>1702</v>
      </c>
      <c r="E1041" t="s">
        <v>388</v>
      </c>
      <c r="F1041" t="s">
        <v>1493</v>
      </c>
      <c r="G1041" t="s">
        <v>1500</v>
      </c>
      <c r="H1041" t="s">
        <v>1495</v>
      </c>
      <c r="I1041" t="s">
        <v>1538</v>
      </c>
      <c r="J1041">
        <v>2541.8493198119354</v>
      </c>
      <c r="K1041">
        <v>2262.2458946326224</v>
      </c>
      <c r="L1041">
        <v>279.60342517931292</v>
      </c>
      <c r="M1041">
        <v>0.11</v>
      </c>
      <c r="N1041">
        <v>15</v>
      </c>
      <c r="O1041" s="11">
        <v>0.11631502487459416</v>
      </c>
      <c r="P1041" s="11">
        <v>5.5920685035862577E-4</v>
      </c>
      <c r="Q1041">
        <v>1496.866946548143</v>
      </c>
      <c r="R1041" t="s">
        <v>809</v>
      </c>
      <c r="U1041">
        <v>0</v>
      </c>
      <c r="V1041">
        <v>1496.866946548143</v>
      </c>
      <c r="W1041">
        <v>0</v>
      </c>
      <c r="X1041">
        <v>0</v>
      </c>
      <c r="Y1041">
        <v>0</v>
      </c>
      <c r="Z1041">
        <v>0</v>
      </c>
      <c r="AA1041">
        <v>0</v>
      </c>
      <c r="AB1041">
        <v>0</v>
      </c>
      <c r="AC1041">
        <v>0</v>
      </c>
      <c r="AD1041">
        <v>0</v>
      </c>
    </row>
    <row r="1042" spans="1:30" x14ac:dyDescent="0.25">
      <c r="A1042" t="s">
        <v>1491</v>
      </c>
      <c r="B1042" t="s">
        <v>231</v>
      </c>
      <c r="C1042" t="s">
        <v>1702</v>
      </c>
      <c r="D1042" t="s">
        <v>1703</v>
      </c>
      <c r="E1042" t="s">
        <v>388</v>
      </c>
      <c r="F1042" t="s">
        <v>1499</v>
      </c>
      <c r="G1042" t="s">
        <v>1500</v>
      </c>
      <c r="H1042" t="s">
        <v>1495</v>
      </c>
      <c r="I1042" t="s">
        <v>1538</v>
      </c>
      <c r="J1042">
        <v>2541.8493198119354</v>
      </c>
      <c r="K1042">
        <v>2262.2458946326224</v>
      </c>
      <c r="L1042">
        <v>279.60342517931292</v>
      </c>
      <c r="M1042">
        <v>0.11</v>
      </c>
      <c r="N1042">
        <v>15</v>
      </c>
      <c r="O1042" s="11">
        <v>0.11631502487459416</v>
      </c>
      <c r="P1042" s="11">
        <v>5.5920685035862577E-4</v>
      </c>
      <c r="Q1042">
        <v>1496.866946548143</v>
      </c>
      <c r="R1042" t="s">
        <v>809</v>
      </c>
      <c r="U1042">
        <v>0</v>
      </c>
      <c r="V1042">
        <v>1496.866946548143</v>
      </c>
      <c r="W1042">
        <v>0</v>
      </c>
      <c r="X1042">
        <v>0</v>
      </c>
      <c r="Y1042">
        <v>0</v>
      </c>
      <c r="Z1042">
        <v>0</v>
      </c>
      <c r="AA1042">
        <v>0</v>
      </c>
      <c r="AB1042">
        <v>0</v>
      </c>
      <c r="AC1042">
        <v>0</v>
      </c>
      <c r="AD1042">
        <v>0</v>
      </c>
    </row>
    <row r="1043" spans="1:30" x14ac:dyDescent="0.25">
      <c r="A1043" t="s">
        <v>1491</v>
      </c>
      <c r="B1043" t="s">
        <v>231</v>
      </c>
      <c r="C1043" t="s">
        <v>1702</v>
      </c>
      <c r="E1043" t="s">
        <v>388</v>
      </c>
      <c r="F1043" t="s">
        <v>1493</v>
      </c>
      <c r="G1043" t="s">
        <v>1501</v>
      </c>
      <c r="H1043" t="s">
        <v>1495</v>
      </c>
      <c r="I1043" t="s">
        <v>1538</v>
      </c>
      <c r="J1043">
        <v>6183.8715827922069</v>
      </c>
      <c r="K1043">
        <v>5503.6457086850642</v>
      </c>
      <c r="L1043">
        <v>680.22587410714277</v>
      </c>
      <c r="M1043">
        <v>0.11</v>
      </c>
      <c r="N1043">
        <v>15</v>
      </c>
      <c r="O1043" s="11">
        <v>0.28297396362857136</v>
      </c>
      <c r="P1043" s="11">
        <v>1.3604517482142854E-3</v>
      </c>
      <c r="Q1043">
        <v>1401.3909859548783</v>
      </c>
      <c r="R1043" t="s">
        <v>809</v>
      </c>
      <c r="U1043">
        <v>0</v>
      </c>
      <c r="V1043">
        <v>1401.3909859548783</v>
      </c>
      <c r="W1043">
        <v>0</v>
      </c>
      <c r="X1043">
        <v>0</v>
      </c>
      <c r="Y1043">
        <v>0</v>
      </c>
      <c r="Z1043">
        <v>0</v>
      </c>
      <c r="AA1043">
        <v>0</v>
      </c>
      <c r="AB1043">
        <v>0</v>
      </c>
      <c r="AC1043">
        <v>0</v>
      </c>
      <c r="AD1043">
        <v>0</v>
      </c>
    </row>
    <row r="1044" spans="1:30" x14ac:dyDescent="0.25">
      <c r="A1044" t="s">
        <v>1491</v>
      </c>
      <c r="B1044" t="s">
        <v>231</v>
      </c>
      <c r="C1044" t="s">
        <v>1702</v>
      </c>
      <c r="D1044" t="s">
        <v>1703</v>
      </c>
      <c r="E1044" t="s">
        <v>388</v>
      </c>
      <c r="F1044" t="s">
        <v>1499</v>
      </c>
      <c r="G1044" t="s">
        <v>1501</v>
      </c>
      <c r="H1044" t="s">
        <v>1495</v>
      </c>
      <c r="I1044" t="s">
        <v>1538</v>
      </c>
      <c r="J1044">
        <v>6183.8715827922069</v>
      </c>
      <c r="K1044">
        <v>5503.6457086850642</v>
      </c>
      <c r="L1044">
        <v>680.22587410714277</v>
      </c>
      <c r="M1044">
        <v>0.11</v>
      </c>
      <c r="N1044">
        <v>15</v>
      </c>
      <c r="O1044" s="11">
        <v>0.28297396362857136</v>
      </c>
      <c r="P1044" s="11">
        <v>1.3604517482142854E-3</v>
      </c>
      <c r="Q1044">
        <v>1401.3909859548783</v>
      </c>
      <c r="R1044" t="s">
        <v>809</v>
      </c>
      <c r="U1044">
        <v>0</v>
      </c>
      <c r="V1044">
        <v>1401.3909859548783</v>
      </c>
      <c r="W1044">
        <v>0</v>
      </c>
      <c r="X1044">
        <v>0</v>
      </c>
      <c r="Y1044">
        <v>0</v>
      </c>
      <c r="Z1044">
        <v>0</v>
      </c>
      <c r="AA1044">
        <v>0</v>
      </c>
      <c r="AB1044">
        <v>0</v>
      </c>
      <c r="AC1044">
        <v>0</v>
      </c>
      <c r="AD1044">
        <v>0</v>
      </c>
    </row>
    <row r="1045" spans="1:30" x14ac:dyDescent="0.25">
      <c r="A1045" t="s">
        <v>1491</v>
      </c>
      <c r="B1045" t="s">
        <v>231</v>
      </c>
      <c r="C1045" t="s">
        <v>1702</v>
      </c>
      <c r="E1045" t="s">
        <v>388</v>
      </c>
      <c r="F1045" t="s">
        <v>1493</v>
      </c>
      <c r="G1045" t="s">
        <v>1494</v>
      </c>
      <c r="H1045" t="s">
        <v>1495</v>
      </c>
      <c r="I1045" t="s">
        <v>1538</v>
      </c>
      <c r="J1045">
        <v>1707.7893279690418</v>
      </c>
      <c r="K1045">
        <v>1519.9325018924471</v>
      </c>
      <c r="L1045">
        <v>187.85682607659459</v>
      </c>
      <c r="M1045">
        <v>0.11</v>
      </c>
      <c r="N1045">
        <v>15</v>
      </c>
      <c r="O1045" s="11">
        <v>0</v>
      </c>
      <c r="P1045" s="11">
        <v>0.32837373198188735</v>
      </c>
      <c r="Q1045">
        <v>539.73423986255568</v>
      </c>
      <c r="R1045" t="s">
        <v>1502</v>
      </c>
      <c r="U1045">
        <v>0</v>
      </c>
      <c r="V1045">
        <v>539.73423986255568</v>
      </c>
      <c r="W1045">
        <v>0</v>
      </c>
      <c r="X1045">
        <v>0</v>
      </c>
      <c r="Y1045">
        <v>0</v>
      </c>
      <c r="Z1045">
        <v>0</v>
      </c>
      <c r="AA1045">
        <v>0</v>
      </c>
      <c r="AB1045">
        <v>0</v>
      </c>
      <c r="AC1045">
        <v>0</v>
      </c>
      <c r="AD1045">
        <v>0</v>
      </c>
    </row>
    <row r="1046" spans="1:30" x14ac:dyDescent="0.25">
      <c r="A1046" t="s">
        <v>1491</v>
      </c>
      <c r="B1046" t="s">
        <v>231</v>
      </c>
      <c r="C1046" t="s">
        <v>1702</v>
      </c>
      <c r="D1046" t="s">
        <v>1703</v>
      </c>
      <c r="E1046" t="s">
        <v>388</v>
      </c>
      <c r="F1046" t="s">
        <v>1499</v>
      </c>
      <c r="G1046" t="s">
        <v>1494</v>
      </c>
      <c r="H1046" t="s">
        <v>1495</v>
      </c>
      <c r="I1046" t="s">
        <v>1538</v>
      </c>
      <c r="J1046">
        <v>1707.7893279690418</v>
      </c>
      <c r="K1046">
        <v>1519.9325018924471</v>
      </c>
      <c r="L1046">
        <v>187.85682607659459</v>
      </c>
      <c r="M1046">
        <v>0.11</v>
      </c>
      <c r="N1046">
        <v>15</v>
      </c>
      <c r="O1046" s="11">
        <v>0</v>
      </c>
      <c r="P1046" s="11">
        <v>0.32837373198188735</v>
      </c>
      <c r="Q1046">
        <v>539.73423986255568</v>
      </c>
      <c r="R1046" t="s">
        <v>1502</v>
      </c>
      <c r="U1046">
        <v>0</v>
      </c>
      <c r="V1046">
        <v>539.73423986255568</v>
      </c>
      <c r="W1046">
        <v>0</v>
      </c>
      <c r="X1046">
        <v>0</v>
      </c>
      <c r="Y1046">
        <v>0</v>
      </c>
      <c r="Z1046">
        <v>0</v>
      </c>
      <c r="AA1046">
        <v>0</v>
      </c>
      <c r="AB1046">
        <v>0</v>
      </c>
      <c r="AC1046">
        <v>0</v>
      </c>
      <c r="AD1046">
        <v>0</v>
      </c>
    </row>
    <row r="1047" spans="1:30" x14ac:dyDescent="0.25">
      <c r="A1047" t="s">
        <v>1491</v>
      </c>
      <c r="B1047" t="s">
        <v>231</v>
      </c>
      <c r="C1047" t="s">
        <v>1702</v>
      </c>
      <c r="E1047" t="s">
        <v>388</v>
      </c>
      <c r="F1047" t="s">
        <v>1493</v>
      </c>
      <c r="G1047" t="s">
        <v>1500</v>
      </c>
      <c r="H1047" t="s">
        <v>1495</v>
      </c>
      <c r="I1047" t="s">
        <v>1538</v>
      </c>
      <c r="J1047">
        <v>222.19736789372456</v>
      </c>
      <c r="K1047">
        <v>197.75565742541485</v>
      </c>
      <c r="L1047">
        <v>24.441710468309701</v>
      </c>
      <c r="M1047">
        <v>0.11</v>
      </c>
      <c r="N1047">
        <v>15</v>
      </c>
      <c r="O1047" s="11">
        <v>0</v>
      </c>
      <c r="P1047" s="11">
        <v>4.272410989860536E-2</v>
      </c>
      <c r="Q1047">
        <v>130.84957200953281</v>
      </c>
      <c r="R1047" t="s">
        <v>1502</v>
      </c>
      <c r="U1047">
        <v>0</v>
      </c>
      <c r="V1047">
        <v>130.84957200953281</v>
      </c>
      <c r="W1047">
        <v>0</v>
      </c>
      <c r="X1047">
        <v>0</v>
      </c>
      <c r="Y1047">
        <v>0</v>
      </c>
      <c r="Z1047">
        <v>0</v>
      </c>
      <c r="AA1047">
        <v>0</v>
      </c>
      <c r="AB1047">
        <v>0</v>
      </c>
      <c r="AC1047">
        <v>0</v>
      </c>
      <c r="AD1047">
        <v>0</v>
      </c>
    </row>
    <row r="1048" spans="1:30" x14ac:dyDescent="0.25">
      <c r="A1048" t="s">
        <v>1491</v>
      </c>
      <c r="B1048" t="s">
        <v>231</v>
      </c>
      <c r="C1048" t="s">
        <v>1702</v>
      </c>
      <c r="D1048" t="s">
        <v>1703</v>
      </c>
      <c r="E1048" t="s">
        <v>388</v>
      </c>
      <c r="F1048" t="s">
        <v>1499</v>
      </c>
      <c r="G1048" t="s">
        <v>1500</v>
      </c>
      <c r="H1048" t="s">
        <v>1495</v>
      </c>
      <c r="I1048" t="s">
        <v>1538</v>
      </c>
      <c r="J1048">
        <v>222.19736789372456</v>
      </c>
      <c r="K1048">
        <v>197.75565742541485</v>
      </c>
      <c r="L1048">
        <v>24.441710468309701</v>
      </c>
      <c r="M1048">
        <v>0.11</v>
      </c>
      <c r="N1048">
        <v>15</v>
      </c>
      <c r="O1048" s="11">
        <v>0</v>
      </c>
      <c r="P1048" s="11">
        <v>4.272410989860536E-2</v>
      </c>
      <c r="Q1048">
        <v>130.84957200953281</v>
      </c>
      <c r="R1048" t="s">
        <v>1502</v>
      </c>
      <c r="U1048">
        <v>0</v>
      </c>
      <c r="V1048">
        <v>130.84957200953281</v>
      </c>
      <c r="W1048">
        <v>0</v>
      </c>
      <c r="X1048">
        <v>0</v>
      </c>
      <c r="Y1048">
        <v>0</v>
      </c>
      <c r="Z1048">
        <v>0</v>
      </c>
      <c r="AA1048">
        <v>0</v>
      </c>
      <c r="AB1048">
        <v>0</v>
      </c>
      <c r="AC1048">
        <v>0</v>
      </c>
      <c r="AD1048">
        <v>0</v>
      </c>
    </row>
    <row r="1049" spans="1:30" x14ac:dyDescent="0.25">
      <c r="A1049" t="s">
        <v>1491</v>
      </c>
      <c r="B1049" t="s">
        <v>231</v>
      </c>
      <c r="C1049" t="s">
        <v>1702</v>
      </c>
      <c r="E1049" t="s">
        <v>388</v>
      </c>
      <c r="F1049" t="s">
        <v>1493</v>
      </c>
      <c r="G1049" t="s">
        <v>1501</v>
      </c>
      <c r="H1049" t="s">
        <v>1495</v>
      </c>
      <c r="I1049" t="s">
        <v>1538</v>
      </c>
      <c r="J1049">
        <v>1627.8279310777671</v>
      </c>
      <c r="K1049">
        <v>1448.7668586592126</v>
      </c>
      <c r="L1049">
        <v>179.06107241855437</v>
      </c>
      <c r="M1049">
        <v>0.11</v>
      </c>
      <c r="N1049">
        <v>15</v>
      </c>
      <c r="O1049" s="11">
        <v>0</v>
      </c>
      <c r="P1049" s="11">
        <v>0.31299875458763304</v>
      </c>
      <c r="Q1049">
        <v>368.89889428588674</v>
      </c>
      <c r="R1049" t="s">
        <v>1502</v>
      </c>
      <c r="U1049">
        <v>0</v>
      </c>
      <c r="V1049">
        <v>368.89889428588674</v>
      </c>
      <c r="W1049">
        <v>0</v>
      </c>
      <c r="X1049">
        <v>0</v>
      </c>
      <c r="Y1049">
        <v>0</v>
      </c>
      <c r="Z1049">
        <v>0</v>
      </c>
      <c r="AA1049">
        <v>0</v>
      </c>
      <c r="AB1049">
        <v>0</v>
      </c>
      <c r="AC1049">
        <v>0</v>
      </c>
      <c r="AD1049">
        <v>0</v>
      </c>
    </row>
    <row r="1050" spans="1:30" x14ac:dyDescent="0.25">
      <c r="A1050" t="s">
        <v>1491</v>
      </c>
      <c r="B1050" t="s">
        <v>231</v>
      </c>
      <c r="C1050" t="s">
        <v>1702</v>
      </c>
      <c r="D1050" t="s">
        <v>1703</v>
      </c>
      <c r="E1050" t="s">
        <v>388</v>
      </c>
      <c r="F1050" t="s">
        <v>1499</v>
      </c>
      <c r="G1050" t="s">
        <v>1501</v>
      </c>
      <c r="H1050" t="s">
        <v>1495</v>
      </c>
      <c r="I1050" t="s">
        <v>1538</v>
      </c>
      <c r="J1050">
        <v>1627.8279310777671</v>
      </c>
      <c r="K1050">
        <v>1448.7668586592126</v>
      </c>
      <c r="L1050">
        <v>179.06107241855437</v>
      </c>
      <c r="M1050">
        <v>0.11</v>
      </c>
      <c r="N1050">
        <v>15</v>
      </c>
      <c r="O1050" s="11">
        <v>0</v>
      </c>
      <c r="P1050" s="11">
        <v>0.31299875458763304</v>
      </c>
      <c r="Q1050">
        <v>368.89889428588674</v>
      </c>
      <c r="R1050" t="s">
        <v>1502</v>
      </c>
      <c r="U1050">
        <v>0</v>
      </c>
      <c r="V1050">
        <v>368.89889428588674</v>
      </c>
      <c r="W1050">
        <v>0</v>
      </c>
      <c r="X1050">
        <v>0</v>
      </c>
      <c r="Y1050">
        <v>0</v>
      </c>
      <c r="Z1050">
        <v>0</v>
      </c>
      <c r="AA1050">
        <v>0</v>
      </c>
      <c r="AB1050">
        <v>0</v>
      </c>
      <c r="AC1050">
        <v>0</v>
      </c>
      <c r="AD1050">
        <v>0</v>
      </c>
    </row>
    <row r="1051" spans="1:30" x14ac:dyDescent="0.25">
      <c r="A1051" t="s">
        <v>1491</v>
      </c>
      <c r="B1051" t="s">
        <v>319</v>
      </c>
      <c r="C1051" t="s">
        <v>319</v>
      </c>
      <c r="E1051" t="s">
        <v>388</v>
      </c>
      <c r="F1051" t="s">
        <v>1493</v>
      </c>
      <c r="G1051" t="s">
        <v>1494</v>
      </c>
      <c r="H1051" t="s">
        <v>1495</v>
      </c>
      <c r="I1051" t="s">
        <v>1538</v>
      </c>
      <c r="J1051">
        <v>559.01476879999996</v>
      </c>
      <c r="K1051">
        <v>555.10163239999997</v>
      </c>
      <c r="L1051">
        <v>3.9131363239999999</v>
      </c>
      <c r="M1051">
        <v>7.0000590000000003E-3</v>
      </c>
      <c r="N1051">
        <v>12</v>
      </c>
      <c r="O1051">
        <v>1E-3</v>
      </c>
      <c r="P1051">
        <v>0</v>
      </c>
      <c r="Q1051">
        <v>12.353371536468892</v>
      </c>
      <c r="R1051" t="s">
        <v>525</v>
      </c>
      <c r="U1051">
        <v>0</v>
      </c>
      <c r="V1051">
        <v>8.2355810243125944</v>
      </c>
      <c r="W1051">
        <v>0</v>
      </c>
      <c r="X1051">
        <v>4.1177905121562972</v>
      </c>
      <c r="Y1051">
        <v>0</v>
      </c>
      <c r="Z1051">
        <v>0</v>
      </c>
      <c r="AA1051">
        <v>0</v>
      </c>
      <c r="AB1051">
        <v>0</v>
      </c>
      <c r="AC1051">
        <v>0</v>
      </c>
      <c r="AD1051">
        <v>0</v>
      </c>
    </row>
    <row r="1052" spans="1:30" x14ac:dyDescent="0.25">
      <c r="A1052" t="s">
        <v>1491</v>
      </c>
      <c r="B1052" t="s">
        <v>319</v>
      </c>
      <c r="C1052" t="s">
        <v>319</v>
      </c>
      <c r="D1052" t="s">
        <v>1704</v>
      </c>
      <c r="E1052" t="s">
        <v>388</v>
      </c>
      <c r="F1052" t="s">
        <v>1499</v>
      </c>
      <c r="G1052" t="s">
        <v>1494</v>
      </c>
      <c r="H1052" t="s">
        <v>1495</v>
      </c>
      <c r="I1052" t="s">
        <v>1538</v>
      </c>
      <c r="J1052">
        <v>559.01476879999996</v>
      </c>
      <c r="K1052">
        <v>555.10163239999997</v>
      </c>
      <c r="L1052">
        <v>3.9131363239999999</v>
      </c>
      <c r="M1052">
        <v>7.0000590000000003E-3</v>
      </c>
      <c r="N1052">
        <v>12</v>
      </c>
      <c r="O1052">
        <v>1E-3</v>
      </c>
      <c r="P1052">
        <v>0</v>
      </c>
      <c r="Q1052">
        <v>12.353371536468892</v>
      </c>
      <c r="R1052" t="s">
        <v>525</v>
      </c>
      <c r="U1052">
        <v>0</v>
      </c>
      <c r="V1052">
        <v>8.2355810243125944</v>
      </c>
      <c r="W1052">
        <v>0</v>
      </c>
      <c r="X1052">
        <v>4.1177905121562972</v>
      </c>
      <c r="Y1052">
        <v>0</v>
      </c>
      <c r="Z1052">
        <v>0</v>
      </c>
      <c r="AA1052">
        <v>0</v>
      </c>
      <c r="AB1052">
        <v>0</v>
      </c>
      <c r="AC1052">
        <v>0</v>
      </c>
      <c r="AD1052">
        <v>0</v>
      </c>
    </row>
    <row r="1053" spans="1:30" x14ac:dyDescent="0.25">
      <c r="A1053" t="s">
        <v>1491</v>
      </c>
      <c r="B1053" t="s">
        <v>319</v>
      </c>
      <c r="C1053" t="s">
        <v>319</v>
      </c>
      <c r="E1053" t="s">
        <v>388</v>
      </c>
      <c r="F1053" t="s">
        <v>1493</v>
      </c>
      <c r="G1053" t="s">
        <v>1500</v>
      </c>
      <c r="H1053" t="s">
        <v>1495</v>
      </c>
      <c r="I1053" t="s">
        <v>1538</v>
      </c>
      <c r="J1053">
        <v>179.5049621</v>
      </c>
      <c r="K1053">
        <v>178.248502</v>
      </c>
      <c r="L1053">
        <v>1.2564601399999999</v>
      </c>
      <c r="M1053">
        <v>6.9995839999999997E-3</v>
      </c>
      <c r="N1053">
        <v>12</v>
      </c>
      <c r="O1053">
        <v>0</v>
      </c>
      <c r="P1053">
        <v>0</v>
      </c>
      <c r="Q1053">
        <v>9.9904066233410127</v>
      </c>
      <c r="R1053" t="s">
        <v>525</v>
      </c>
      <c r="U1053">
        <v>0</v>
      </c>
      <c r="V1053">
        <v>6.6602710822273412</v>
      </c>
      <c r="W1053">
        <v>0</v>
      </c>
      <c r="X1053">
        <v>3.3301355411136706</v>
      </c>
      <c r="Y1053">
        <v>0</v>
      </c>
      <c r="Z1053">
        <v>0</v>
      </c>
      <c r="AA1053">
        <v>0</v>
      </c>
      <c r="AB1053">
        <v>0</v>
      </c>
      <c r="AC1053">
        <v>0</v>
      </c>
      <c r="AD1053">
        <v>0</v>
      </c>
    </row>
    <row r="1054" spans="1:30" x14ac:dyDescent="0.25">
      <c r="A1054" t="s">
        <v>1491</v>
      </c>
      <c r="B1054" t="s">
        <v>319</v>
      </c>
      <c r="C1054" t="s">
        <v>319</v>
      </c>
      <c r="D1054" t="s">
        <v>1704</v>
      </c>
      <c r="E1054" t="s">
        <v>388</v>
      </c>
      <c r="F1054" t="s">
        <v>1499</v>
      </c>
      <c r="G1054" t="s">
        <v>1500</v>
      </c>
      <c r="H1054" t="s">
        <v>1495</v>
      </c>
      <c r="I1054" t="s">
        <v>1538</v>
      </c>
      <c r="J1054">
        <v>179.5049621</v>
      </c>
      <c r="K1054">
        <v>178.248502</v>
      </c>
      <c r="L1054">
        <v>1.2564601399999999</v>
      </c>
      <c r="M1054">
        <v>6.9995839999999997E-3</v>
      </c>
      <c r="N1054">
        <v>12</v>
      </c>
      <c r="O1054">
        <v>0</v>
      </c>
      <c r="P1054">
        <v>0</v>
      </c>
      <c r="Q1054">
        <v>9.9904066233410127</v>
      </c>
      <c r="R1054" t="s">
        <v>525</v>
      </c>
      <c r="U1054">
        <v>0</v>
      </c>
      <c r="V1054">
        <v>6.6602710822273412</v>
      </c>
      <c r="W1054">
        <v>0</v>
      </c>
      <c r="X1054">
        <v>3.3301355411136706</v>
      </c>
      <c r="Y1054">
        <v>0</v>
      </c>
      <c r="Z1054">
        <v>0</v>
      </c>
      <c r="AA1054">
        <v>0</v>
      </c>
      <c r="AB1054">
        <v>0</v>
      </c>
      <c r="AC1054">
        <v>0</v>
      </c>
      <c r="AD1054">
        <v>0</v>
      </c>
    </row>
    <row r="1055" spans="1:30" x14ac:dyDescent="0.25">
      <c r="A1055" t="s">
        <v>1491</v>
      </c>
      <c r="B1055" t="s">
        <v>319</v>
      </c>
      <c r="C1055" t="s">
        <v>319</v>
      </c>
      <c r="E1055" t="s">
        <v>388</v>
      </c>
      <c r="F1055" t="s">
        <v>1493</v>
      </c>
      <c r="G1055" t="s">
        <v>1501</v>
      </c>
      <c r="H1055" t="s">
        <v>1495</v>
      </c>
      <c r="I1055" t="s">
        <v>1538</v>
      </c>
      <c r="J1055">
        <v>590.37117809999995</v>
      </c>
      <c r="K1055">
        <v>586.23839569999996</v>
      </c>
      <c r="L1055">
        <v>4.1327823349999999</v>
      </c>
      <c r="M1055">
        <v>7.0003119999999999E-3</v>
      </c>
      <c r="N1055">
        <v>12</v>
      </c>
      <c r="O1055">
        <v>1E-3</v>
      </c>
      <c r="P1055">
        <v>0</v>
      </c>
      <c r="Q1055">
        <v>12.005758694706884</v>
      </c>
      <c r="R1055" t="s">
        <v>525</v>
      </c>
      <c r="U1055">
        <v>0</v>
      </c>
      <c r="V1055">
        <v>8.0038391298045894</v>
      </c>
      <c r="W1055">
        <v>0</v>
      </c>
      <c r="X1055">
        <v>4.0019195649022947</v>
      </c>
      <c r="Y1055">
        <v>0</v>
      </c>
      <c r="Z1055">
        <v>0</v>
      </c>
      <c r="AA1055">
        <v>0</v>
      </c>
      <c r="AB1055">
        <v>0</v>
      </c>
      <c r="AC1055">
        <v>0</v>
      </c>
      <c r="AD1055">
        <v>0</v>
      </c>
    </row>
    <row r="1056" spans="1:30" x14ac:dyDescent="0.25">
      <c r="A1056" t="s">
        <v>1491</v>
      </c>
      <c r="B1056" t="s">
        <v>319</v>
      </c>
      <c r="C1056" t="s">
        <v>319</v>
      </c>
      <c r="D1056" t="s">
        <v>1704</v>
      </c>
      <c r="E1056" t="s">
        <v>388</v>
      </c>
      <c r="F1056" t="s">
        <v>1499</v>
      </c>
      <c r="G1056" t="s">
        <v>1501</v>
      </c>
      <c r="H1056" t="s">
        <v>1495</v>
      </c>
      <c r="I1056" t="s">
        <v>1538</v>
      </c>
      <c r="J1056">
        <v>590.37117809999995</v>
      </c>
      <c r="K1056">
        <v>586.23839569999996</v>
      </c>
      <c r="L1056">
        <v>4.1327823349999999</v>
      </c>
      <c r="M1056">
        <v>7.0003119999999999E-3</v>
      </c>
      <c r="N1056">
        <v>12</v>
      </c>
      <c r="O1056">
        <v>1E-3</v>
      </c>
      <c r="P1056">
        <v>0</v>
      </c>
      <c r="Q1056">
        <v>12.005758694706884</v>
      </c>
      <c r="R1056" t="s">
        <v>525</v>
      </c>
      <c r="U1056">
        <v>0</v>
      </c>
      <c r="V1056">
        <v>8.0038391298045894</v>
      </c>
      <c r="W1056">
        <v>0</v>
      </c>
      <c r="X1056">
        <v>4.0019195649022947</v>
      </c>
      <c r="Y1056">
        <v>0</v>
      </c>
      <c r="Z1056">
        <v>0</v>
      </c>
      <c r="AA1056">
        <v>0</v>
      </c>
      <c r="AB1056">
        <v>0</v>
      </c>
      <c r="AC1056">
        <v>0</v>
      </c>
      <c r="AD1056">
        <v>0</v>
      </c>
    </row>
    <row r="1057" spans="1:30" x14ac:dyDescent="0.25">
      <c r="A1057" t="s">
        <v>1491</v>
      </c>
      <c r="B1057" t="s">
        <v>319</v>
      </c>
      <c r="C1057" t="s">
        <v>319</v>
      </c>
      <c r="E1057" t="s">
        <v>388</v>
      </c>
      <c r="F1057" t="s">
        <v>1493</v>
      </c>
      <c r="G1057" t="s">
        <v>1494</v>
      </c>
      <c r="H1057" t="s">
        <v>1495</v>
      </c>
      <c r="I1057" t="s">
        <v>1538</v>
      </c>
      <c r="J1057">
        <v>64.461080440000003</v>
      </c>
      <c r="K1057">
        <v>64.009849079999995</v>
      </c>
      <c r="L1057">
        <v>0.45123136200000002</v>
      </c>
      <c r="M1057">
        <v>7.0000590000000003E-3</v>
      </c>
      <c r="N1057">
        <v>12</v>
      </c>
      <c r="O1057">
        <v>0</v>
      </c>
      <c r="P1057">
        <v>0</v>
      </c>
      <c r="Q1057">
        <v>1.4244913030101531</v>
      </c>
      <c r="R1057" t="s">
        <v>542</v>
      </c>
      <c r="U1057">
        <v>0</v>
      </c>
      <c r="V1057">
        <v>0.94966086867343535</v>
      </c>
      <c r="W1057">
        <v>0</v>
      </c>
      <c r="X1057">
        <v>0.47483043433671768</v>
      </c>
      <c r="Y1057">
        <v>0</v>
      </c>
      <c r="Z1057">
        <v>0</v>
      </c>
      <c r="AA1057">
        <v>0</v>
      </c>
      <c r="AB1057">
        <v>0</v>
      </c>
      <c r="AC1057">
        <v>0</v>
      </c>
      <c r="AD1057">
        <v>0</v>
      </c>
    </row>
    <row r="1058" spans="1:30" x14ac:dyDescent="0.25">
      <c r="A1058" t="s">
        <v>1491</v>
      </c>
      <c r="B1058" t="s">
        <v>319</v>
      </c>
      <c r="C1058" t="s">
        <v>319</v>
      </c>
      <c r="D1058" t="s">
        <v>1704</v>
      </c>
      <c r="E1058" t="s">
        <v>388</v>
      </c>
      <c r="F1058" t="s">
        <v>1499</v>
      </c>
      <c r="G1058" t="s">
        <v>1494</v>
      </c>
      <c r="H1058" t="s">
        <v>1495</v>
      </c>
      <c r="I1058" t="s">
        <v>1538</v>
      </c>
      <c r="J1058">
        <v>64.461080440000003</v>
      </c>
      <c r="K1058">
        <v>64.009849079999995</v>
      </c>
      <c r="L1058">
        <v>0.45123136200000002</v>
      </c>
      <c r="M1058">
        <v>7.0000590000000003E-3</v>
      </c>
      <c r="N1058">
        <v>12</v>
      </c>
      <c r="O1058">
        <v>0</v>
      </c>
      <c r="P1058">
        <v>0</v>
      </c>
      <c r="Q1058">
        <v>1.4244913030101531</v>
      </c>
      <c r="R1058" t="s">
        <v>542</v>
      </c>
      <c r="U1058">
        <v>0</v>
      </c>
      <c r="V1058">
        <v>0.94966086867343535</v>
      </c>
      <c r="W1058">
        <v>0</v>
      </c>
      <c r="X1058">
        <v>0.47483043433671768</v>
      </c>
      <c r="Y1058">
        <v>0</v>
      </c>
      <c r="Z1058">
        <v>0</v>
      </c>
      <c r="AA1058">
        <v>0</v>
      </c>
      <c r="AB1058">
        <v>0</v>
      </c>
      <c r="AC1058">
        <v>0</v>
      </c>
      <c r="AD1058">
        <v>0</v>
      </c>
    </row>
    <row r="1059" spans="1:30" x14ac:dyDescent="0.25">
      <c r="A1059" t="s">
        <v>1491</v>
      </c>
      <c r="B1059" t="s">
        <v>319</v>
      </c>
      <c r="C1059" t="s">
        <v>319</v>
      </c>
      <c r="E1059" t="s">
        <v>388</v>
      </c>
      <c r="F1059" t="s">
        <v>1493</v>
      </c>
      <c r="G1059" t="s">
        <v>1500</v>
      </c>
      <c r="H1059" t="s">
        <v>1495</v>
      </c>
      <c r="I1059" t="s">
        <v>1538</v>
      </c>
      <c r="J1059">
        <v>20.591846319999998</v>
      </c>
      <c r="K1059">
        <v>20.447711949999999</v>
      </c>
      <c r="L1059">
        <v>0.14413436700000001</v>
      </c>
      <c r="M1059">
        <v>6.9995839999999997E-3</v>
      </c>
      <c r="N1059">
        <v>12</v>
      </c>
      <c r="O1059">
        <v>0</v>
      </c>
      <c r="P1059">
        <v>0</v>
      </c>
      <c r="Q1059">
        <v>1.1460458552836441</v>
      </c>
      <c r="R1059" t="s">
        <v>542</v>
      </c>
      <c r="U1059">
        <v>0</v>
      </c>
      <c r="V1059">
        <v>0.76403057018909604</v>
      </c>
      <c r="W1059">
        <v>0</v>
      </c>
      <c r="X1059">
        <v>0.38201528509454802</v>
      </c>
      <c r="Y1059">
        <v>0</v>
      </c>
      <c r="Z1059">
        <v>0</v>
      </c>
      <c r="AA1059">
        <v>0</v>
      </c>
      <c r="AB1059">
        <v>0</v>
      </c>
      <c r="AC1059">
        <v>0</v>
      </c>
      <c r="AD1059">
        <v>0</v>
      </c>
    </row>
    <row r="1060" spans="1:30" x14ac:dyDescent="0.25">
      <c r="A1060" t="s">
        <v>1491</v>
      </c>
      <c r="B1060" t="s">
        <v>319</v>
      </c>
      <c r="C1060" t="s">
        <v>319</v>
      </c>
      <c r="D1060" t="s">
        <v>1704</v>
      </c>
      <c r="E1060" t="s">
        <v>388</v>
      </c>
      <c r="F1060" t="s">
        <v>1499</v>
      </c>
      <c r="G1060" t="s">
        <v>1500</v>
      </c>
      <c r="H1060" t="s">
        <v>1495</v>
      </c>
      <c r="I1060" t="s">
        <v>1538</v>
      </c>
      <c r="J1060">
        <v>20.591846319999998</v>
      </c>
      <c r="K1060">
        <v>20.447711949999999</v>
      </c>
      <c r="L1060">
        <v>0.14413436700000001</v>
      </c>
      <c r="M1060">
        <v>6.9995839999999997E-3</v>
      </c>
      <c r="N1060">
        <v>12</v>
      </c>
      <c r="O1060">
        <v>0</v>
      </c>
      <c r="P1060">
        <v>0</v>
      </c>
      <c r="Q1060">
        <v>1.1460458552836441</v>
      </c>
      <c r="R1060" t="s">
        <v>542</v>
      </c>
      <c r="U1060">
        <v>0</v>
      </c>
      <c r="V1060">
        <v>0.76403057018909604</v>
      </c>
      <c r="W1060">
        <v>0</v>
      </c>
      <c r="X1060">
        <v>0.38201528509454802</v>
      </c>
      <c r="Y1060">
        <v>0</v>
      </c>
      <c r="Z1060">
        <v>0</v>
      </c>
      <c r="AA1060">
        <v>0</v>
      </c>
      <c r="AB1060">
        <v>0</v>
      </c>
      <c r="AC1060">
        <v>0</v>
      </c>
      <c r="AD1060">
        <v>0</v>
      </c>
    </row>
    <row r="1061" spans="1:30" x14ac:dyDescent="0.25">
      <c r="A1061" t="s">
        <v>1491</v>
      </c>
      <c r="B1061" t="s">
        <v>319</v>
      </c>
      <c r="C1061" t="s">
        <v>319</v>
      </c>
      <c r="E1061" t="s">
        <v>388</v>
      </c>
      <c r="F1061" t="s">
        <v>1493</v>
      </c>
      <c r="G1061" t="s">
        <v>1501</v>
      </c>
      <c r="H1061" t="s">
        <v>1495</v>
      </c>
      <c r="I1061" t="s">
        <v>1538</v>
      </c>
      <c r="J1061">
        <v>64.31083271</v>
      </c>
      <c r="K1061">
        <v>63.860636820000003</v>
      </c>
      <c r="L1061">
        <v>0.45019588199999999</v>
      </c>
      <c r="M1061">
        <v>7.0003119999999999E-3</v>
      </c>
      <c r="N1061">
        <v>12</v>
      </c>
      <c r="O1061">
        <v>0</v>
      </c>
      <c r="P1061">
        <v>0</v>
      </c>
      <c r="Q1061">
        <v>1.3078218714497316</v>
      </c>
      <c r="R1061" t="s">
        <v>542</v>
      </c>
      <c r="U1061">
        <v>0</v>
      </c>
      <c r="V1061">
        <v>0.87188124763315444</v>
      </c>
      <c r="W1061">
        <v>0</v>
      </c>
      <c r="X1061">
        <v>0.43594062381657722</v>
      </c>
      <c r="Y1061">
        <v>0</v>
      </c>
      <c r="Z1061">
        <v>0</v>
      </c>
      <c r="AA1061">
        <v>0</v>
      </c>
      <c r="AB1061">
        <v>0</v>
      </c>
      <c r="AC1061">
        <v>0</v>
      </c>
      <c r="AD1061">
        <v>0</v>
      </c>
    </row>
    <row r="1062" spans="1:30" x14ac:dyDescent="0.25">
      <c r="A1062" t="s">
        <v>1491</v>
      </c>
      <c r="B1062" t="s">
        <v>319</v>
      </c>
      <c r="C1062" t="s">
        <v>319</v>
      </c>
      <c r="D1062" t="s">
        <v>1704</v>
      </c>
      <c r="E1062" t="s">
        <v>388</v>
      </c>
      <c r="F1062" t="s">
        <v>1499</v>
      </c>
      <c r="G1062" t="s">
        <v>1501</v>
      </c>
      <c r="H1062" t="s">
        <v>1495</v>
      </c>
      <c r="I1062" t="s">
        <v>1538</v>
      </c>
      <c r="J1062">
        <v>64.31083271</v>
      </c>
      <c r="K1062">
        <v>63.860636820000003</v>
      </c>
      <c r="L1062">
        <v>0.45019588199999999</v>
      </c>
      <c r="M1062">
        <v>7.0003119999999999E-3</v>
      </c>
      <c r="N1062">
        <v>12</v>
      </c>
      <c r="O1062">
        <v>0</v>
      </c>
      <c r="P1062">
        <v>0</v>
      </c>
      <c r="Q1062">
        <v>1.3078218714497316</v>
      </c>
      <c r="R1062" t="s">
        <v>542</v>
      </c>
      <c r="U1062">
        <v>0</v>
      </c>
      <c r="V1062">
        <v>0.87188124763315444</v>
      </c>
      <c r="W1062">
        <v>0</v>
      </c>
      <c r="X1062">
        <v>0.43594062381657722</v>
      </c>
      <c r="Y1062">
        <v>0</v>
      </c>
      <c r="Z1062">
        <v>0</v>
      </c>
      <c r="AA1062">
        <v>0</v>
      </c>
      <c r="AB1062">
        <v>0</v>
      </c>
      <c r="AC1062">
        <v>0</v>
      </c>
      <c r="AD1062">
        <v>0</v>
      </c>
    </row>
    <row r="1063" spans="1:30" x14ac:dyDescent="0.25">
      <c r="A1063" t="s">
        <v>1491</v>
      </c>
      <c r="B1063" t="s">
        <v>319</v>
      </c>
      <c r="C1063" t="s">
        <v>319</v>
      </c>
      <c r="E1063" t="s">
        <v>388</v>
      </c>
      <c r="F1063" t="s">
        <v>1493</v>
      </c>
      <c r="G1063" t="s">
        <v>1494</v>
      </c>
      <c r="H1063" t="s">
        <v>1495</v>
      </c>
      <c r="I1063" t="s">
        <v>1538</v>
      </c>
      <c r="J1063">
        <v>32.73234437</v>
      </c>
      <c r="K1063">
        <v>32.503216029999997</v>
      </c>
      <c r="L1063">
        <v>0.22912833899999999</v>
      </c>
      <c r="M1063">
        <v>7.0000590000000003E-3</v>
      </c>
      <c r="N1063">
        <v>12</v>
      </c>
      <c r="O1063">
        <v>0</v>
      </c>
      <c r="P1063">
        <v>0</v>
      </c>
      <c r="Q1063">
        <v>0.72333475583428819</v>
      </c>
      <c r="R1063" t="s">
        <v>926</v>
      </c>
      <c r="U1063">
        <v>0</v>
      </c>
      <c r="V1063">
        <v>0.48222317055619213</v>
      </c>
      <c r="W1063">
        <v>0</v>
      </c>
      <c r="X1063">
        <v>0.24111158527809606</v>
      </c>
      <c r="Y1063">
        <v>0</v>
      </c>
      <c r="Z1063">
        <v>0</v>
      </c>
      <c r="AA1063">
        <v>0</v>
      </c>
      <c r="AB1063">
        <v>0</v>
      </c>
      <c r="AC1063">
        <v>0</v>
      </c>
      <c r="AD1063">
        <v>0</v>
      </c>
    </row>
    <row r="1064" spans="1:30" x14ac:dyDescent="0.25">
      <c r="A1064" t="s">
        <v>1491</v>
      </c>
      <c r="B1064" t="s">
        <v>319</v>
      </c>
      <c r="C1064" t="s">
        <v>319</v>
      </c>
      <c r="D1064" t="s">
        <v>1704</v>
      </c>
      <c r="E1064" t="s">
        <v>388</v>
      </c>
      <c r="F1064" t="s">
        <v>1499</v>
      </c>
      <c r="G1064" t="s">
        <v>1494</v>
      </c>
      <c r="H1064" t="s">
        <v>1495</v>
      </c>
      <c r="I1064" t="s">
        <v>1538</v>
      </c>
      <c r="J1064">
        <v>32.73234437</v>
      </c>
      <c r="K1064">
        <v>32.503216029999997</v>
      </c>
      <c r="L1064">
        <v>0.22912833899999999</v>
      </c>
      <c r="M1064">
        <v>7.0000590000000003E-3</v>
      </c>
      <c r="N1064">
        <v>12</v>
      </c>
      <c r="O1064">
        <v>0</v>
      </c>
      <c r="P1064">
        <v>0</v>
      </c>
      <c r="Q1064">
        <v>0.72333475583428819</v>
      </c>
      <c r="R1064" t="s">
        <v>926</v>
      </c>
      <c r="U1064">
        <v>0</v>
      </c>
      <c r="V1064">
        <v>0.48222317055619213</v>
      </c>
      <c r="W1064">
        <v>0</v>
      </c>
      <c r="X1064">
        <v>0.24111158527809606</v>
      </c>
      <c r="Y1064">
        <v>0</v>
      </c>
      <c r="Z1064">
        <v>0</v>
      </c>
      <c r="AA1064">
        <v>0</v>
      </c>
      <c r="AB1064">
        <v>0</v>
      </c>
      <c r="AC1064">
        <v>0</v>
      </c>
      <c r="AD1064">
        <v>0</v>
      </c>
    </row>
    <row r="1065" spans="1:30" x14ac:dyDescent="0.25">
      <c r="A1065" t="s">
        <v>1491</v>
      </c>
      <c r="B1065" t="s">
        <v>319</v>
      </c>
      <c r="C1065" t="s">
        <v>319</v>
      </c>
      <c r="E1065" t="s">
        <v>388</v>
      </c>
      <c r="F1065" t="s">
        <v>1493</v>
      </c>
      <c r="G1065" t="s">
        <v>1500</v>
      </c>
      <c r="H1065" t="s">
        <v>1495</v>
      </c>
      <c r="I1065" t="s">
        <v>1538</v>
      </c>
      <c r="J1065">
        <v>29.901413160000001</v>
      </c>
      <c r="K1065">
        <v>29.692115690000001</v>
      </c>
      <c r="L1065">
        <v>0.20929746599999999</v>
      </c>
      <c r="M1065">
        <v>6.9995839999999997E-3</v>
      </c>
      <c r="N1065">
        <v>12</v>
      </c>
      <c r="O1065">
        <v>0</v>
      </c>
      <c r="P1065">
        <v>0</v>
      </c>
      <c r="Q1065">
        <v>1.6641728037210286</v>
      </c>
      <c r="R1065" t="s">
        <v>926</v>
      </c>
      <c r="U1065">
        <v>0</v>
      </c>
      <c r="V1065">
        <v>1.1094485358140191</v>
      </c>
      <c r="W1065">
        <v>0</v>
      </c>
      <c r="X1065">
        <v>0.55472426790700957</v>
      </c>
      <c r="Y1065">
        <v>0</v>
      </c>
      <c r="Z1065">
        <v>0</v>
      </c>
      <c r="AA1065">
        <v>0</v>
      </c>
      <c r="AB1065">
        <v>0</v>
      </c>
      <c r="AC1065">
        <v>0</v>
      </c>
      <c r="AD1065">
        <v>0</v>
      </c>
    </row>
    <row r="1066" spans="1:30" x14ac:dyDescent="0.25">
      <c r="A1066" t="s">
        <v>1491</v>
      </c>
      <c r="B1066" t="s">
        <v>319</v>
      </c>
      <c r="C1066" t="s">
        <v>319</v>
      </c>
      <c r="D1066" t="s">
        <v>1704</v>
      </c>
      <c r="E1066" t="s">
        <v>388</v>
      </c>
      <c r="F1066" t="s">
        <v>1499</v>
      </c>
      <c r="G1066" t="s">
        <v>1500</v>
      </c>
      <c r="H1066" t="s">
        <v>1495</v>
      </c>
      <c r="I1066" t="s">
        <v>1538</v>
      </c>
      <c r="J1066">
        <v>29.901413160000001</v>
      </c>
      <c r="K1066">
        <v>29.692115690000001</v>
      </c>
      <c r="L1066">
        <v>0.20929746599999999</v>
      </c>
      <c r="M1066">
        <v>6.9995839999999997E-3</v>
      </c>
      <c r="N1066">
        <v>12</v>
      </c>
      <c r="O1066">
        <v>0</v>
      </c>
      <c r="P1066">
        <v>0</v>
      </c>
      <c r="Q1066">
        <v>1.6641728037210286</v>
      </c>
      <c r="R1066" t="s">
        <v>926</v>
      </c>
      <c r="U1066">
        <v>0</v>
      </c>
      <c r="V1066">
        <v>1.1094485358140191</v>
      </c>
      <c r="W1066">
        <v>0</v>
      </c>
      <c r="X1066">
        <v>0.55472426790700957</v>
      </c>
      <c r="Y1066">
        <v>0</v>
      </c>
      <c r="Z1066">
        <v>0</v>
      </c>
      <c r="AA1066">
        <v>0</v>
      </c>
      <c r="AB1066">
        <v>0</v>
      </c>
      <c r="AC1066">
        <v>0</v>
      </c>
      <c r="AD1066">
        <v>0</v>
      </c>
    </row>
    <row r="1067" spans="1:30" x14ac:dyDescent="0.25">
      <c r="A1067" t="s">
        <v>1491</v>
      </c>
      <c r="B1067" t="s">
        <v>319</v>
      </c>
      <c r="C1067" t="s">
        <v>319</v>
      </c>
      <c r="E1067" t="s">
        <v>388</v>
      </c>
      <c r="F1067" t="s">
        <v>1493</v>
      </c>
      <c r="G1067" t="s">
        <v>1501</v>
      </c>
      <c r="H1067" t="s">
        <v>1495</v>
      </c>
      <c r="I1067" t="s">
        <v>1538</v>
      </c>
      <c r="J1067">
        <v>75.777377470000005</v>
      </c>
      <c r="K1067">
        <v>75.246912199999997</v>
      </c>
      <c r="L1067">
        <v>0.53046527099999996</v>
      </c>
      <c r="M1067">
        <v>7.0003119999999999E-3</v>
      </c>
      <c r="N1067">
        <v>12</v>
      </c>
      <c r="O1067">
        <v>0</v>
      </c>
      <c r="P1067">
        <v>0</v>
      </c>
      <c r="Q1067">
        <v>1.5410049511622548</v>
      </c>
      <c r="R1067" t="s">
        <v>926</v>
      </c>
      <c r="U1067">
        <v>0</v>
      </c>
      <c r="V1067">
        <v>1.0273366341081698</v>
      </c>
      <c r="W1067">
        <v>0</v>
      </c>
      <c r="X1067">
        <v>0.51366831705408489</v>
      </c>
      <c r="Y1067">
        <v>0</v>
      </c>
      <c r="Z1067">
        <v>0</v>
      </c>
      <c r="AA1067">
        <v>0</v>
      </c>
      <c r="AB1067">
        <v>0</v>
      </c>
      <c r="AC1067">
        <v>0</v>
      </c>
      <c r="AD1067">
        <v>0</v>
      </c>
    </row>
    <row r="1068" spans="1:30" x14ac:dyDescent="0.25">
      <c r="A1068" t="s">
        <v>1491</v>
      </c>
      <c r="B1068" t="s">
        <v>319</v>
      </c>
      <c r="C1068" t="s">
        <v>319</v>
      </c>
      <c r="D1068" t="s">
        <v>1704</v>
      </c>
      <c r="E1068" t="s">
        <v>388</v>
      </c>
      <c r="F1068" t="s">
        <v>1499</v>
      </c>
      <c r="G1068" t="s">
        <v>1501</v>
      </c>
      <c r="H1068" t="s">
        <v>1495</v>
      </c>
      <c r="I1068" t="s">
        <v>1538</v>
      </c>
      <c r="J1068">
        <v>75.777377470000005</v>
      </c>
      <c r="K1068">
        <v>75.246912199999997</v>
      </c>
      <c r="L1068">
        <v>0.53046527099999996</v>
      </c>
      <c r="M1068">
        <v>7.0003119999999999E-3</v>
      </c>
      <c r="N1068">
        <v>12</v>
      </c>
      <c r="O1068">
        <v>0</v>
      </c>
      <c r="P1068">
        <v>0</v>
      </c>
      <c r="Q1068">
        <v>1.5410049511622548</v>
      </c>
      <c r="R1068" t="s">
        <v>926</v>
      </c>
      <c r="U1068">
        <v>0</v>
      </c>
      <c r="V1068">
        <v>1.0273366341081698</v>
      </c>
      <c r="W1068">
        <v>0</v>
      </c>
      <c r="X1068">
        <v>0.51366831705408489</v>
      </c>
      <c r="Y1068">
        <v>0</v>
      </c>
      <c r="Z1068">
        <v>0</v>
      </c>
      <c r="AA1068">
        <v>0</v>
      </c>
      <c r="AB1068">
        <v>0</v>
      </c>
      <c r="AC1068">
        <v>0</v>
      </c>
      <c r="AD1068">
        <v>0</v>
      </c>
    </row>
    <row r="1069" spans="1:30" x14ac:dyDescent="0.25">
      <c r="A1069" t="s">
        <v>1491</v>
      </c>
      <c r="B1069" t="s">
        <v>319</v>
      </c>
      <c r="C1069" t="s">
        <v>319</v>
      </c>
      <c r="E1069" t="s">
        <v>388</v>
      </c>
      <c r="F1069" t="s">
        <v>1493</v>
      </c>
      <c r="G1069" t="s">
        <v>1494</v>
      </c>
      <c r="H1069" t="s">
        <v>1495</v>
      </c>
      <c r="I1069" t="s">
        <v>1538</v>
      </c>
      <c r="J1069">
        <v>232.5733036</v>
      </c>
      <c r="K1069">
        <v>230.94527669999999</v>
      </c>
      <c r="L1069">
        <v>1.62802683</v>
      </c>
      <c r="M1069">
        <v>7.0000590000000003E-3</v>
      </c>
      <c r="N1069">
        <v>12</v>
      </c>
      <c r="O1069">
        <v>0</v>
      </c>
      <c r="P1069">
        <v>0</v>
      </c>
      <c r="Q1069">
        <v>5.1395143544818378</v>
      </c>
      <c r="R1069" t="s">
        <v>962</v>
      </c>
      <c r="U1069">
        <v>0</v>
      </c>
      <c r="V1069">
        <v>3.4263429029878916</v>
      </c>
      <c r="W1069">
        <v>0</v>
      </c>
      <c r="X1069">
        <v>1.7131714514939458</v>
      </c>
      <c r="Y1069">
        <v>0</v>
      </c>
      <c r="Z1069">
        <v>0</v>
      </c>
      <c r="AA1069">
        <v>0</v>
      </c>
      <c r="AB1069">
        <v>0</v>
      </c>
      <c r="AC1069">
        <v>0</v>
      </c>
      <c r="AD1069">
        <v>0</v>
      </c>
    </row>
    <row r="1070" spans="1:30" x14ac:dyDescent="0.25">
      <c r="A1070" t="s">
        <v>1491</v>
      </c>
      <c r="B1070" t="s">
        <v>319</v>
      </c>
      <c r="C1070" t="s">
        <v>319</v>
      </c>
      <c r="D1070" t="s">
        <v>1704</v>
      </c>
      <c r="E1070" t="s">
        <v>388</v>
      </c>
      <c r="F1070" t="s">
        <v>1499</v>
      </c>
      <c r="G1070" t="s">
        <v>1494</v>
      </c>
      <c r="H1070" t="s">
        <v>1495</v>
      </c>
      <c r="I1070" t="s">
        <v>1538</v>
      </c>
      <c r="J1070">
        <v>232.5733036</v>
      </c>
      <c r="K1070">
        <v>230.94527669999999</v>
      </c>
      <c r="L1070">
        <v>1.62802683</v>
      </c>
      <c r="M1070">
        <v>7.0000590000000003E-3</v>
      </c>
      <c r="N1070">
        <v>12</v>
      </c>
      <c r="O1070">
        <v>0</v>
      </c>
      <c r="P1070">
        <v>0</v>
      </c>
      <c r="Q1070">
        <v>5.1395143544818378</v>
      </c>
      <c r="R1070" t="s">
        <v>962</v>
      </c>
      <c r="U1070">
        <v>0</v>
      </c>
      <c r="V1070">
        <v>3.4263429029878916</v>
      </c>
      <c r="W1070">
        <v>0</v>
      </c>
      <c r="X1070">
        <v>1.7131714514939458</v>
      </c>
      <c r="Y1070">
        <v>0</v>
      </c>
      <c r="Z1070">
        <v>0</v>
      </c>
      <c r="AA1070">
        <v>0</v>
      </c>
      <c r="AB1070">
        <v>0</v>
      </c>
      <c r="AC1070">
        <v>0</v>
      </c>
      <c r="AD1070">
        <v>0</v>
      </c>
    </row>
    <row r="1071" spans="1:30" x14ac:dyDescent="0.25">
      <c r="A1071" t="s">
        <v>1491</v>
      </c>
      <c r="B1071" t="s">
        <v>319</v>
      </c>
      <c r="C1071" t="s">
        <v>319</v>
      </c>
      <c r="E1071" t="s">
        <v>388</v>
      </c>
      <c r="F1071" t="s">
        <v>1493</v>
      </c>
      <c r="G1071" t="s">
        <v>1500</v>
      </c>
      <c r="H1071" t="s">
        <v>1495</v>
      </c>
      <c r="I1071" t="s">
        <v>1538</v>
      </c>
      <c r="J1071">
        <v>21.949273479999999</v>
      </c>
      <c r="K1071">
        <v>21.795637679999999</v>
      </c>
      <c r="L1071">
        <v>0.15363579299999999</v>
      </c>
      <c r="M1071">
        <v>6.9995839999999997E-3</v>
      </c>
      <c r="N1071">
        <v>12</v>
      </c>
      <c r="O1071">
        <v>0</v>
      </c>
      <c r="P1071">
        <v>0</v>
      </c>
      <c r="Q1071">
        <v>1.2215939021943378</v>
      </c>
      <c r="R1071" t="s">
        <v>962</v>
      </c>
      <c r="U1071">
        <v>0</v>
      </c>
      <c r="V1071">
        <v>0.81439593479622518</v>
      </c>
      <c r="W1071">
        <v>0</v>
      </c>
      <c r="X1071">
        <v>0.40719796739811259</v>
      </c>
      <c r="Y1071">
        <v>0</v>
      </c>
      <c r="Z1071">
        <v>0</v>
      </c>
      <c r="AA1071">
        <v>0</v>
      </c>
      <c r="AB1071">
        <v>0</v>
      </c>
      <c r="AC1071">
        <v>0</v>
      </c>
      <c r="AD1071">
        <v>0</v>
      </c>
    </row>
    <row r="1072" spans="1:30" x14ac:dyDescent="0.25">
      <c r="A1072" t="s">
        <v>1491</v>
      </c>
      <c r="B1072" t="s">
        <v>319</v>
      </c>
      <c r="C1072" t="s">
        <v>319</v>
      </c>
      <c r="D1072" t="s">
        <v>1704</v>
      </c>
      <c r="E1072" t="s">
        <v>388</v>
      </c>
      <c r="F1072" t="s">
        <v>1499</v>
      </c>
      <c r="G1072" t="s">
        <v>1500</v>
      </c>
      <c r="H1072" t="s">
        <v>1495</v>
      </c>
      <c r="I1072" t="s">
        <v>1538</v>
      </c>
      <c r="J1072">
        <v>21.949273479999999</v>
      </c>
      <c r="K1072">
        <v>21.795637679999999</v>
      </c>
      <c r="L1072">
        <v>0.15363579299999999</v>
      </c>
      <c r="M1072">
        <v>6.9995839999999997E-3</v>
      </c>
      <c r="N1072">
        <v>12</v>
      </c>
      <c r="O1072">
        <v>0</v>
      </c>
      <c r="P1072">
        <v>0</v>
      </c>
      <c r="Q1072">
        <v>1.2215939021943378</v>
      </c>
      <c r="R1072" t="s">
        <v>962</v>
      </c>
      <c r="U1072">
        <v>0</v>
      </c>
      <c r="V1072">
        <v>0.81439593479622518</v>
      </c>
      <c r="W1072">
        <v>0</v>
      </c>
      <c r="X1072">
        <v>0.40719796739811259</v>
      </c>
      <c r="Y1072">
        <v>0</v>
      </c>
      <c r="Z1072">
        <v>0</v>
      </c>
      <c r="AA1072">
        <v>0</v>
      </c>
      <c r="AB1072">
        <v>0</v>
      </c>
      <c r="AC1072">
        <v>0</v>
      </c>
      <c r="AD1072">
        <v>0</v>
      </c>
    </row>
    <row r="1073" spans="1:30" x14ac:dyDescent="0.25">
      <c r="A1073" t="s">
        <v>1491</v>
      </c>
      <c r="B1073" t="s">
        <v>319</v>
      </c>
      <c r="C1073" t="s">
        <v>319</v>
      </c>
      <c r="E1073" t="s">
        <v>388</v>
      </c>
      <c r="F1073" t="s">
        <v>1493</v>
      </c>
      <c r="G1073" t="s">
        <v>1501</v>
      </c>
      <c r="H1073" t="s">
        <v>1495</v>
      </c>
      <c r="I1073" t="s">
        <v>1538</v>
      </c>
      <c r="J1073">
        <v>171.4688591</v>
      </c>
      <c r="K1073">
        <v>170.26852360000001</v>
      </c>
      <c r="L1073">
        <v>1.200335481</v>
      </c>
      <c r="M1073">
        <v>7.0003119999999999E-3</v>
      </c>
      <c r="N1073">
        <v>12</v>
      </c>
      <c r="O1073">
        <v>0</v>
      </c>
      <c r="P1073">
        <v>0</v>
      </c>
      <c r="Q1073">
        <v>3.4869821263830589</v>
      </c>
      <c r="R1073" t="s">
        <v>962</v>
      </c>
      <c r="U1073">
        <v>0</v>
      </c>
      <c r="V1073">
        <v>2.3246547509220394</v>
      </c>
      <c r="W1073">
        <v>0</v>
      </c>
      <c r="X1073">
        <v>1.1623273754610197</v>
      </c>
      <c r="Y1073">
        <v>0</v>
      </c>
      <c r="Z1073">
        <v>0</v>
      </c>
      <c r="AA1073">
        <v>0</v>
      </c>
      <c r="AB1073">
        <v>0</v>
      </c>
      <c r="AC1073">
        <v>0</v>
      </c>
      <c r="AD1073">
        <v>0</v>
      </c>
    </row>
    <row r="1074" spans="1:30" x14ac:dyDescent="0.25">
      <c r="A1074" t="s">
        <v>1491</v>
      </c>
      <c r="B1074" t="s">
        <v>319</v>
      </c>
      <c r="C1074" t="s">
        <v>319</v>
      </c>
      <c r="D1074" t="s">
        <v>1704</v>
      </c>
      <c r="E1074" t="s">
        <v>388</v>
      </c>
      <c r="F1074" t="s">
        <v>1499</v>
      </c>
      <c r="G1074" t="s">
        <v>1501</v>
      </c>
      <c r="H1074" t="s">
        <v>1495</v>
      </c>
      <c r="I1074" t="s">
        <v>1538</v>
      </c>
      <c r="J1074">
        <v>171.4688591</v>
      </c>
      <c r="K1074">
        <v>170.26852360000001</v>
      </c>
      <c r="L1074">
        <v>1.200335481</v>
      </c>
      <c r="M1074">
        <v>7.0003119999999999E-3</v>
      </c>
      <c r="N1074">
        <v>12</v>
      </c>
      <c r="O1074">
        <v>0</v>
      </c>
      <c r="P1074">
        <v>0</v>
      </c>
      <c r="Q1074">
        <v>3.4869821263830589</v>
      </c>
      <c r="R1074" t="s">
        <v>962</v>
      </c>
      <c r="U1074">
        <v>0</v>
      </c>
      <c r="V1074">
        <v>2.3246547509220394</v>
      </c>
      <c r="W1074">
        <v>0</v>
      </c>
      <c r="X1074">
        <v>1.1623273754610197</v>
      </c>
      <c r="Y1074">
        <v>0</v>
      </c>
      <c r="Z1074">
        <v>0</v>
      </c>
      <c r="AA1074">
        <v>0</v>
      </c>
      <c r="AB1074">
        <v>0</v>
      </c>
      <c r="AC1074">
        <v>0</v>
      </c>
      <c r="AD1074">
        <v>0</v>
      </c>
    </row>
    <row r="1075" spans="1:30" x14ac:dyDescent="0.25">
      <c r="A1075" t="s">
        <v>1491</v>
      </c>
      <c r="B1075" t="s">
        <v>319</v>
      </c>
      <c r="C1075" t="s">
        <v>319</v>
      </c>
      <c r="E1075" t="s">
        <v>388</v>
      </c>
      <c r="F1075" t="s">
        <v>1493</v>
      </c>
      <c r="G1075" t="s">
        <v>1494</v>
      </c>
      <c r="H1075" t="s">
        <v>1495</v>
      </c>
      <c r="I1075" t="s">
        <v>1538</v>
      </c>
      <c r="J1075">
        <v>400.81658349999998</v>
      </c>
      <c r="K1075">
        <v>398.01084370000001</v>
      </c>
      <c r="L1075">
        <v>2.8057397040000001</v>
      </c>
      <c r="M1075">
        <v>7.0000590000000003E-3</v>
      </c>
      <c r="N1075">
        <v>12</v>
      </c>
      <c r="O1075">
        <v>0</v>
      </c>
      <c r="P1075">
        <v>0</v>
      </c>
      <c r="Q1075">
        <v>8.8574335598531686</v>
      </c>
      <c r="R1075" t="s">
        <v>1176</v>
      </c>
      <c r="U1075">
        <v>0</v>
      </c>
      <c r="V1075">
        <v>5.9049557065687788</v>
      </c>
      <c r="W1075">
        <v>0</v>
      </c>
      <c r="X1075">
        <v>2.9524778532843894</v>
      </c>
      <c r="Y1075">
        <v>0</v>
      </c>
      <c r="Z1075">
        <v>0</v>
      </c>
      <c r="AA1075">
        <v>0</v>
      </c>
      <c r="AB1075">
        <v>0</v>
      </c>
      <c r="AC1075">
        <v>0</v>
      </c>
      <c r="AD1075">
        <v>0</v>
      </c>
    </row>
    <row r="1076" spans="1:30" x14ac:dyDescent="0.25">
      <c r="A1076" t="s">
        <v>1491</v>
      </c>
      <c r="B1076" t="s">
        <v>319</v>
      </c>
      <c r="C1076" t="s">
        <v>319</v>
      </c>
      <c r="D1076" t="s">
        <v>1704</v>
      </c>
      <c r="E1076" t="s">
        <v>388</v>
      </c>
      <c r="F1076" t="s">
        <v>1499</v>
      </c>
      <c r="G1076" t="s">
        <v>1494</v>
      </c>
      <c r="H1076" t="s">
        <v>1495</v>
      </c>
      <c r="I1076" t="s">
        <v>1538</v>
      </c>
      <c r="J1076">
        <v>400.81658349999998</v>
      </c>
      <c r="K1076">
        <v>398.01084370000001</v>
      </c>
      <c r="L1076">
        <v>2.8057397040000001</v>
      </c>
      <c r="M1076">
        <v>7.0000590000000003E-3</v>
      </c>
      <c r="N1076">
        <v>12</v>
      </c>
      <c r="O1076">
        <v>0</v>
      </c>
      <c r="P1076">
        <v>0</v>
      </c>
      <c r="Q1076">
        <v>8.8574335598531686</v>
      </c>
      <c r="R1076" t="s">
        <v>1176</v>
      </c>
      <c r="U1076">
        <v>0</v>
      </c>
      <c r="V1076">
        <v>5.9049557065687788</v>
      </c>
      <c r="W1076">
        <v>0</v>
      </c>
      <c r="X1076">
        <v>2.9524778532843894</v>
      </c>
      <c r="Y1076">
        <v>0</v>
      </c>
      <c r="Z1076">
        <v>0</v>
      </c>
      <c r="AA1076">
        <v>0</v>
      </c>
      <c r="AB1076">
        <v>0</v>
      </c>
      <c r="AC1076">
        <v>0</v>
      </c>
      <c r="AD1076">
        <v>0</v>
      </c>
    </row>
    <row r="1077" spans="1:30" x14ac:dyDescent="0.25">
      <c r="A1077" t="s">
        <v>1491</v>
      </c>
      <c r="B1077" t="s">
        <v>319</v>
      </c>
      <c r="C1077" t="s">
        <v>319</v>
      </c>
      <c r="E1077" t="s">
        <v>388</v>
      </c>
      <c r="F1077" t="s">
        <v>1493</v>
      </c>
      <c r="G1077" t="s">
        <v>1500</v>
      </c>
      <c r="H1077" t="s">
        <v>1495</v>
      </c>
      <c r="I1077" t="s">
        <v>1538</v>
      </c>
      <c r="J1077">
        <v>266.01957279999999</v>
      </c>
      <c r="K1077">
        <v>264.15754629999998</v>
      </c>
      <c r="L1077">
        <v>1.862026462</v>
      </c>
      <c r="M1077">
        <v>6.9995839999999997E-3</v>
      </c>
      <c r="N1077">
        <v>12</v>
      </c>
      <c r="O1077">
        <v>0</v>
      </c>
      <c r="P1077">
        <v>0</v>
      </c>
      <c r="Q1077">
        <v>14.805405214403162</v>
      </c>
      <c r="R1077" t="s">
        <v>1176</v>
      </c>
      <c r="U1077">
        <v>0</v>
      </c>
      <c r="V1077">
        <v>9.8702701429354409</v>
      </c>
      <c r="W1077">
        <v>0</v>
      </c>
      <c r="X1077">
        <v>4.9351350714677205</v>
      </c>
      <c r="Y1077">
        <v>0</v>
      </c>
      <c r="Z1077">
        <v>0</v>
      </c>
      <c r="AA1077">
        <v>0</v>
      </c>
      <c r="AB1077">
        <v>0</v>
      </c>
      <c r="AC1077">
        <v>0</v>
      </c>
      <c r="AD1077">
        <v>0</v>
      </c>
    </row>
    <row r="1078" spans="1:30" x14ac:dyDescent="0.25">
      <c r="A1078" t="s">
        <v>1491</v>
      </c>
      <c r="B1078" t="s">
        <v>319</v>
      </c>
      <c r="C1078" t="s">
        <v>319</v>
      </c>
      <c r="D1078" t="s">
        <v>1704</v>
      </c>
      <c r="E1078" t="s">
        <v>388</v>
      </c>
      <c r="F1078" t="s">
        <v>1499</v>
      </c>
      <c r="G1078" t="s">
        <v>1500</v>
      </c>
      <c r="H1078" t="s">
        <v>1495</v>
      </c>
      <c r="I1078" t="s">
        <v>1538</v>
      </c>
      <c r="J1078">
        <v>266.01957279999999</v>
      </c>
      <c r="K1078">
        <v>264.15754629999998</v>
      </c>
      <c r="L1078">
        <v>1.862026462</v>
      </c>
      <c r="M1078">
        <v>6.9995839999999997E-3</v>
      </c>
      <c r="N1078">
        <v>12</v>
      </c>
      <c r="O1078">
        <v>0</v>
      </c>
      <c r="P1078">
        <v>0</v>
      </c>
      <c r="Q1078">
        <v>14.805405214403162</v>
      </c>
      <c r="R1078" t="s">
        <v>1176</v>
      </c>
      <c r="U1078">
        <v>0</v>
      </c>
      <c r="V1078">
        <v>9.8702701429354409</v>
      </c>
      <c r="W1078">
        <v>0</v>
      </c>
      <c r="X1078">
        <v>4.9351350714677205</v>
      </c>
      <c r="Y1078">
        <v>0</v>
      </c>
      <c r="Z1078">
        <v>0</v>
      </c>
      <c r="AA1078">
        <v>0</v>
      </c>
      <c r="AB1078">
        <v>0</v>
      </c>
      <c r="AC1078">
        <v>0</v>
      </c>
      <c r="AD1078">
        <v>0</v>
      </c>
    </row>
    <row r="1079" spans="1:30" x14ac:dyDescent="0.25">
      <c r="A1079" t="s">
        <v>1491</v>
      </c>
      <c r="B1079" t="s">
        <v>319</v>
      </c>
      <c r="C1079" t="s">
        <v>319</v>
      </c>
      <c r="E1079" t="s">
        <v>388</v>
      </c>
      <c r="F1079" t="s">
        <v>1493</v>
      </c>
      <c r="G1079" t="s">
        <v>1501</v>
      </c>
      <c r="H1079" t="s">
        <v>1495</v>
      </c>
      <c r="I1079" t="s">
        <v>1538</v>
      </c>
      <c r="J1079">
        <v>572.44707819999996</v>
      </c>
      <c r="K1079">
        <v>568.43977010000003</v>
      </c>
      <c r="L1079">
        <v>4.0073080460000003</v>
      </c>
      <c r="M1079">
        <v>7.0003119999999999E-3</v>
      </c>
      <c r="N1079">
        <v>12</v>
      </c>
      <c r="O1079">
        <v>0</v>
      </c>
      <c r="P1079">
        <v>0</v>
      </c>
      <c r="Q1079">
        <v>11.641255097521578</v>
      </c>
      <c r="R1079" t="s">
        <v>1176</v>
      </c>
      <c r="U1079">
        <v>0</v>
      </c>
      <c r="V1079">
        <v>7.760836731681052</v>
      </c>
      <c r="W1079">
        <v>0</v>
      </c>
      <c r="X1079">
        <v>3.880418365840526</v>
      </c>
      <c r="Y1079">
        <v>0</v>
      </c>
      <c r="Z1079">
        <v>0</v>
      </c>
      <c r="AA1079">
        <v>0</v>
      </c>
      <c r="AB1079">
        <v>0</v>
      </c>
      <c r="AC1079">
        <v>0</v>
      </c>
      <c r="AD1079">
        <v>0</v>
      </c>
    </row>
    <row r="1080" spans="1:30" x14ac:dyDescent="0.25">
      <c r="A1080" t="s">
        <v>1491</v>
      </c>
      <c r="B1080" t="s">
        <v>319</v>
      </c>
      <c r="C1080" t="s">
        <v>319</v>
      </c>
      <c r="D1080" t="s">
        <v>1704</v>
      </c>
      <c r="E1080" t="s">
        <v>388</v>
      </c>
      <c r="F1080" t="s">
        <v>1499</v>
      </c>
      <c r="G1080" t="s">
        <v>1501</v>
      </c>
      <c r="H1080" t="s">
        <v>1495</v>
      </c>
      <c r="I1080" t="s">
        <v>1538</v>
      </c>
      <c r="J1080">
        <v>572.44707819999996</v>
      </c>
      <c r="K1080">
        <v>568.43977010000003</v>
      </c>
      <c r="L1080">
        <v>4.0073080460000003</v>
      </c>
      <c r="M1080">
        <v>7.0003119999999999E-3</v>
      </c>
      <c r="N1080">
        <v>12</v>
      </c>
      <c r="O1080">
        <v>0</v>
      </c>
      <c r="P1080">
        <v>0</v>
      </c>
      <c r="Q1080">
        <v>11.641255097521578</v>
      </c>
      <c r="R1080" t="s">
        <v>1176</v>
      </c>
      <c r="U1080">
        <v>0</v>
      </c>
      <c r="V1080">
        <v>7.760836731681052</v>
      </c>
      <c r="W1080">
        <v>0</v>
      </c>
      <c r="X1080">
        <v>3.880418365840526</v>
      </c>
      <c r="Y1080">
        <v>0</v>
      </c>
      <c r="Z1080">
        <v>0</v>
      </c>
      <c r="AA1080">
        <v>0</v>
      </c>
      <c r="AB1080">
        <v>0</v>
      </c>
      <c r="AC1080">
        <v>0</v>
      </c>
      <c r="AD1080">
        <v>0</v>
      </c>
    </row>
    <row r="1081" spans="1:30" x14ac:dyDescent="0.25">
      <c r="A1081" t="s">
        <v>1491</v>
      </c>
      <c r="B1081" t="s">
        <v>319</v>
      </c>
      <c r="C1081" t="s">
        <v>319</v>
      </c>
      <c r="E1081" t="s">
        <v>388</v>
      </c>
      <c r="F1081" t="s">
        <v>1493</v>
      </c>
      <c r="G1081" t="s">
        <v>1494</v>
      </c>
      <c r="H1081" t="s">
        <v>1495</v>
      </c>
      <c r="I1081" t="s">
        <v>1538</v>
      </c>
      <c r="J1081">
        <v>476.77206319999999</v>
      </c>
      <c r="K1081">
        <v>473.43463059999999</v>
      </c>
      <c r="L1081">
        <v>3.3374325379999998</v>
      </c>
      <c r="M1081">
        <v>7.0000590000000003E-3</v>
      </c>
      <c r="N1081">
        <v>12</v>
      </c>
      <c r="O1081">
        <v>0</v>
      </c>
      <c r="P1081">
        <v>0</v>
      </c>
      <c r="Q1081">
        <v>10.535933509576472</v>
      </c>
      <c r="R1081" t="s">
        <v>819</v>
      </c>
      <c r="U1081">
        <v>0</v>
      </c>
      <c r="V1081">
        <v>7.0239556730509811</v>
      </c>
      <c r="W1081">
        <v>0</v>
      </c>
      <c r="X1081">
        <v>3.5119778365254906</v>
      </c>
      <c r="Y1081">
        <v>0</v>
      </c>
      <c r="Z1081">
        <v>0</v>
      </c>
      <c r="AA1081">
        <v>0</v>
      </c>
      <c r="AB1081">
        <v>0</v>
      </c>
      <c r="AC1081">
        <v>0</v>
      </c>
      <c r="AD1081">
        <v>0</v>
      </c>
    </row>
    <row r="1082" spans="1:30" x14ac:dyDescent="0.25">
      <c r="A1082" t="s">
        <v>1491</v>
      </c>
      <c r="B1082" t="s">
        <v>319</v>
      </c>
      <c r="C1082" t="s">
        <v>319</v>
      </c>
      <c r="D1082" t="s">
        <v>1704</v>
      </c>
      <c r="E1082" t="s">
        <v>388</v>
      </c>
      <c r="F1082" t="s">
        <v>1499</v>
      </c>
      <c r="G1082" t="s">
        <v>1494</v>
      </c>
      <c r="H1082" t="s">
        <v>1495</v>
      </c>
      <c r="I1082" t="s">
        <v>1538</v>
      </c>
      <c r="J1082">
        <v>476.77206319999999</v>
      </c>
      <c r="K1082">
        <v>473.43463059999999</v>
      </c>
      <c r="L1082">
        <v>3.3374325379999998</v>
      </c>
      <c r="M1082">
        <v>7.0000590000000003E-3</v>
      </c>
      <c r="N1082">
        <v>12</v>
      </c>
      <c r="O1082">
        <v>0</v>
      </c>
      <c r="P1082">
        <v>0</v>
      </c>
      <c r="Q1082">
        <v>10.535933509576472</v>
      </c>
      <c r="R1082" t="s">
        <v>819</v>
      </c>
      <c r="U1082">
        <v>0</v>
      </c>
      <c r="V1082">
        <v>7.0239556730509811</v>
      </c>
      <c r="W1082">
        <v>0</v>
      </c>
      <c r="X1082">
        <v>3.5119778365254906</v>
      </c>
      <c r="Y1082">
        <v>0</v>
      </c>
      <c r="Z1082">
        <v>0</v>
      </c>
      <c r="AA1082">
        <v>0</v>
      </c>
      <c r="AB1082">
        <v>0</v>
      </c>
      <c r="AC1082">
        <v>0</v>
      </c>
      <c r="AD1082">
        <v>0</v>
      </c>
    </row>
    <row r="1083" spans="1:30" x14ac:dyDescent="0.25">
      <c r="A1083" t="s">
        <v>1491</v>
      </c>
      <c r="B1083" t="s">
        <v>319</v>
      </c>
      <c r="C1083" t="s">
        <v>319</v>
      </c>
      <c r="E1083" t="s">
        <v>388</v>
      </c>
      <c r="F1083" t="s">
        <v>1493</v>
      </c>
      <c r="G1083" t="s">
        <v>1500</v>
      </c>
      <c r="H1083" t="s">
        <v>1495</v>
      </c>
      <c r="I1083" t="s">
        <v>1538</v>
      </c>
      <c r="J1083">
        <v>388.02859849999999</v>
      </c>
      <c r="K1083">
        <v>385.31255959999999</v>
      </c>
      <c r="L1083">
        <v>2.7160389409999999</v>
      </c>
      <c r="M1083">
        <v>6.9995839999999997E-3</v>
      </c>
      <c r="N1083">
        <v>12</v>
      </c>
      <c r="O1083">
        <v>0</v>
      </c>
      <c r="P1083">
        <v>0</v>
      </c>
      <c r="Q1083">
        <v>21.595856934903559</v>
      </c>
      <c r="R1083" t="s">
        <v>819</v>
      </c>
      <c r="U1083">
        <v>0</v>
      </c>
      <c r="V1083">
        <v>14.397237956602371</v>
      </c>
      <c r="W1083">
        <v>0</v>
      </c>
      <c r="X1083">
        <v>7.1986189783011856</v>
      </c>
      <c r="Y1083">
        <v>0</v>
      </c>
      <c r="Z1083">
        <v>0</v>
      </c>
      <c r="AA1083">
        <v>0</v>
      </c>
      <c r="AB1083">
        <v>0</v>
      </c>
      <c r="AC1083">
        <v>0</v>
      </c>
      <c r="AD1083">
        <v>0</v>
      </c>
    </row>
    <row r="1084" spans="1:30" x14ac:dyDescent="0.25">
      <c r="A1084" t="s">
        <v>1491</v>
      </c>
      <c r="B1084" t="s">
        <v>319</v>
      </c>
      <c r="C1084" t="s">
        <v>319</v>
      </c>
      <c r="D1084" t="s">
        <v>1704</v>
      </c>
      <c r="E1084" t="s">
        <v>388</v>
      </c>
      <c r="F1084" t="s">
        <v>1499</v>
      </c>
      <c r="G1084" t="s">
        <v>1500</v>
      </c>
      <c r="H1084" t="s">
        <v>1495</v>
      </c>
      <c r="I1084" t="s">
        <v>1538</v>
      </c>
      <c r="J1084">
        <v>388.02859849999999</v>
      </c>
      <c r="K1084">
        <v>385.31255959999999</v>
      </c>
      <c r="L1084">
        <v>2.7160389409999999</v>
      </c>
      <c r="M1084">
        <v>6.9995839999999997E-3</v>
      </c>
      <c r="N1084">
        <v>12</v>
      </c>
      <c r="O1084">
        <v>0</v>
      </c>
      <c r="P1084">
        <v>0</v>
      </c>
      <c r="Q1084">
        <v>21.595856934903559</v>
      </c>
      <c r="R1084" t="s">
        <v>819</v>
      </c>
      <c r="U1084">
        <v>0</v>
      </c>
      <c r="V1084">
        <v>14.397237956602371</v>
      </c>
      <c r="W1084">
        <v>0</v>
      </c>
      <c r="X1084">
        <v>7.1986189783011856</v>
      </c>
      <c r="Y1084">
        <v>0</v>
      </c>
      <c r="Z1084">
        <v>0</v>
      </c>
      <c r="AA1084">
        <v>0</v>
      </c>
      <c r="AB1084">
        <v>0</v>
      </c>
      <c r="AC1084">
        <v>0</v>
      </c>
      <c r="AD1084">
        <v>0</v>
      </c>
    </row>
    <row r="1085" spans="1:30" x14ac:dyDescent="0.25">
      <c r="A1085" t="s">
        <v>1491</v>
      </c>
      <c r="B1085" t="s">
        <v>319</v>
      </c>
      <c r="C1085" t="s">
        <v>319</v>
      </c>
      <c r="E1085" t="s">
        <v>388</v>
      </c>
      <c r="F1085" t="s">
        <v>1493</v>
      </c>
      <c r="G1085" t="s">
        <v>1501</v>
      </c>
      <c r="H1085" t="s">
        <v>1495</v>
      </c>
      <c r="I1085" t="s">
        <v>1538</v>
      </c>
      <c r="J1085">
        <v>774.26044149999996</v>
      </c>
      <c r="K1085">
        <v>768.84037699999999</v>
      </c>
      <c r="L1085">
        <v>5.4200645190000003</v>
      </c>
      <c r="M1085">
        <v>7.0003119999999999E-3</v>
      </c>
      <c r="N1085">
        <v>12</v>
      </c>
      <c r="O1085">
        <v>1E-3</v>
      </c>
      <c r="P1085">
        <v>1E-3</v>
      </c>
      <c r="Q1085">
        <v>15.745321542568783</v>
      </c>
      <c r="R1085" t="s">
        <v>819</v>
      </c>
      <c r="U1085">
        <v>0</v>
      </c>
      <c r="V1085">
        <v>10.496881028379189</v>
      </c>
      <c r="W1085">
        <v>0</v>
      </c>
      <c r="X1085">
        <v>5.2484405141895945</v>
      </c>
      <c r="Y1085">
        <v>0</v>
      </c>
      <c r="Z1085">
        <v>0</v>
      </c>
      <c r="AA1085">
        <v>0</v>
      </c>
      <c r="AB1085">
        <v>0</v>
      </c>
      <c r="AC1085">
        <v>0</v>
      </c>
      <c r="AD1085">
        <v>0</v>
      </c>
    </row>
    <row r="1086" spans="1:30" x14ac:dyDescent="0.25">
      <c r="A1086" t="s">
        <v>1491</v>
      </c>
      <c r="B1086" t="s">
        <v>319</v>
      </c>
      <c r="C1086" t="s">
        <v>319</v>
      </c>
      <c r="D1086" t="s">
        <v>1704</v>
      </c>
      <c r="E1086" t="s">
        <v>388</v>
      </c>
      <c r="F1086" t="s">
        <v>1499</v>
      </c>
      <c r="G1086" t="s">
        <v>1501</v>
      </c>
      <c r="H1086" t="s">
        <v>1495</v>
      </c>
      <c r="I1086" t="s">
        <v>1538</v>
      </c>
      <c r="J1086">
        <v>774.26044149999996</v>
      </c>
      <c r="K1086">
        <v>768.84037699999999</v>
      </c>
      <c r="L1086">
        <v>5.4200645190000003</v>
      </c>
      <c r="M1086">
        <v>7.0003119999999999E-3</v>
      </c>
      <c r="N1086">
        <v>12</v>
      </c>
      <c r="O1086">
        <v>1E-3</v>
      </c>
      <c r="P1086">
        <v>1E-3</v>
      </c>
      <c r="Q1086">
        <v>15.745321542568783</v>
      </c>
      <c r="R1086" t="s">
        <v>819</v>
      </c>
      <c r="U1086">
        <v>0</v>
      </c>
      <c r="V1086">
        <v>10.496881028379189</v>
      </c>
      <c r="W1086">
        <v>0</v>
      </c>
      <c r="X1086">
        <v>5.2484405141895945</v>
      </c>
      <c r="Y1086">
        <v>0</v>
      </c>
      <c r="Z1086">
        <v>0</v>
      </c>
      <c r="AA1086">
        <v>0</v>
      </c>
      <c r="AB1086">
        <v>0</v>
      </c>
      <c r="AC1086">
        <v>0</v>
      </c>
      <c r="AD1086">
        <v>0</v>
      </c>
    </row>
    <row r="1087" spans="1:30" x14ac:dyDescent="0.25">
      <c r="A1087" t="s">
        <v>1491</v>
      </c>
      <c r="B1087" t="s">
        <v>319</v>
      </c>
      <c r="C1087" t="s">
        <v>319</v>
      </c>
      <c r="E1087" t="s">
        <v>388</v>
      </c>
      <c r="F1087" t="s">
        <v>1493</v>
      </c>
      <c r="G1087" t="s">
        <v>1494</v>
      </c>
      <c r="H1087" t="s">
        <v>1495</v>
      </c>
      <c r="I1087" t="s">
        <v>1538</v>
      </c>
      <c r="J1087">
        <v>703.59556850000001</v>
      </c>
      <c r="K1087">
        <v>698.67035810000004</v>
      </c>
      <c r="L1087">
        <v>4.925210442</v>
      </c>
      <c r="M1087">
        <v>7.0000590000000003E-3</v>
      </c>
      <c r="N1087">
        <v>12</v>
      </c>
      <c r="O1087">
        <v>1E-3</v>
      </c>
      <c r="P1087">
        <v>1E-3</v>
      </c>
      <c r="Q1087">
        <v>15.548386116608889</v>
      </c>
      <c r="R1087" t="s">
        <v>556</v>
      </c>
      <c r="U1087">
        <v>0</v>
      </c>
      <c r="V1087">
        <v>10.365590744405926</v>
      </c>
      <c r="W1087">
        <v>0</v>
      </c>
      <c r="X1087">
        <v>5.1827953722029632</v>
      </c>
      <c r="Y1087">
        <v>0</v>
      </c>
      <c r="Z1087">
        <v>0</v>
      </c>
      <c r="AA1087">
        <v>0</v>
      </c>
      <c r="AB1087">
        <v>0</v>
      </c>
      <c r="AC1087">
        <v>0</v>
      </c>
      <c r="AD1087">
        <v>0</v>
      </c>
    </row>
    <row r="1088" spans="1:30" x14ac:dyDescent="0.25">
      <c r="A1088" t="s">
        <v>1491</v>
      </c>
      <c r="B1088" t="s">
        <v>319</v>
      </c>
      <c r="C1088" t="s">
        <v>319</v>
      </c>
      <c r="D1088" t="s">
        <v>1704</v>
      </c>
      <c r="E1088" t="s">
        <v>388</v>
      </c>
      <c r="F1088" t="s">
        <v>1499</v>
      </c>
      <c r="G1088" t="s">
        <v>1494</v>
      </c>
      <c r="H1088" t="s">
        <v>1495</v>
      </c>
      <c r="I1088" t="s">
        <v>1538</v>
      </c>
      <c r="J1088">
        <v>703.59556850000001</v>
      </c>
      <c r="K1088">
        <v>698.67035810000004</v>
      </c>
      <c r="L1088">
        <v>4.925210442</v>
      </c>
      <c r="M1088">
        <v>7.0000590000000003E-3</v>
      </c>
      <c r="N1088">
        <v>12</v>
      </c>
      <c r="O1088">
        <v>1E-3</v>
      </c>
      <c r="P1088">
        <v>1E-3</v>
      </c>
      <c r="Q1088">
        <v>15.548386116608889</v>
      </c>
      <c r="R1088" t="s">
        <v>556</v>
      </c>
      <c r="U1088">
        <v>0</v>
      </c>
      <c r="V1088">
        <v>10.365590744405926</v>
      </c>
      <c r="W1088">
        <v>0</v>
      </c>
      <c r="X1088">
        <v>5.1827953722029632</v>
      </c>
      <c r="Y1088">
        <v>0</v>
      </c>
      <c r="Z1088">
        <v>0</v>
      </c>
      <c r="AA1088">
        <v>0</v>
      </c>
      <c r="AB1088">
        <v>0</v>
      </c>
      <c r="AC1088">
        <v>0</v>
      </c>
      <c r="AD1088">
        <v>0</v>
      </c>
    </row>
    <row r="1089" spans="1:30" x14ac:dyDescent="0.25">
      <c r="A1089" t="s">
        <v>1491</v>
      </c>
      <c r="B1089" t="s">
        <v>319</v>
      </c>
      <c r="C1089" t="s">
        <v>319</v>
      </c>
      <c r="E1089" t="s">
        <v>388</v>
      </c>
      <c r="F1089" t="s">
        <v>1493</v>
      </c>
      <c r="G1089" t="s">
        <v>1500</v>
      </c>
      <c r="H1089" t="s">
        <v>1495</v>
      </c>
      <c r="I1089" t="s">
        <v>1538</v>
      </c>
      <c r="J1089">
        <v>427.10420210000001</v>
      </c>
      <c r="K1089">
        <v>424.11465020000003</v>
      </c>
      <c r="L1089">
        <v>2.989551928</v>
      </c>
      <c r="M1089">
        <v>6.9995839999999997E-3</v>
      </c>
      <c r="N1089">
        <v>12</v>
      </c>
      <c r="O1089">
        <v>0</v>
      </c>
      <c r="P1089">
        <v>0</v>
      </c>
      <c r="Q1089">
        <v>23.770622270797151</v>
      </c>
      <c r="R1089" t="s">
        <v>556</v>
      </c>
      <c r="U1089">
        <v>0</v>
      </c>
      <c r="V1089">
        <v>15.847081513864767</v>
      </c>
      <c r="W1089">
        <v>0</v>
      </c>
      <c r="X1089">
        <v>7.9235407569323835</v>
      </c>
      <c r="Y1089">
        <v>0</v>
      </c>
      <c r="Z1089">
        <v>0</v>
      </c>
      <c r="AA1089">
        <v>0</v>
      </c>
      <c r="AB1089">
        <v>0</v>
      </c>
      <c r="AC1089">
        <v>0</v>
      </c>
      <c r="AD1089">
        <v>0</v>
      </c>
    </row>
    <row r="1090" spans="1:30" x14ac:dyDescent="0.25">
      <c r="A1090" t="s">
        <v>1491</v>
      </c>
      <c r="B1090" t="s">
        <v>319</v>
      </c>
      <c r="C1090" t="s">
        <v>319</v>
      </c>
      <c r="D1090" t="s">
        <v>1704</v>
      </c>
      <c r="E1090" t="s">
        <v>388</v>
      </c>
      <c r="F1090" t="s">
        <v>1499</v>
      </c>
      <c r="G1090" t="s">
        <v>1500</v>
      </c>
      <c r="H1090" t="s">
        <v>1495</v>
      </c>
      <c r="I1090" t="s">
        <v>1538</v>
      </c>
      <c r="J1090">
        <v>427.10420210000001</v>
      </c>
      <c r="K1090">
        <v>424.11465020000003</v>
      </c>
      <c r="L1090">
        <v>2.989551928</v>
      </c>
      <c r="M1090">
        <v>6.9995839999999997E-3</v>
      </c>
      <c r="N1090">
        <v>12</v>
      </c>
      <c r="O1090">
        <v>0</v>
      </c>
      <c r="P1090">
        <v>0</v>
      </c>
      <c r="Q1090">
        <v>23.770622270797151</v>
      </c>
      <c r="R1090" t="s">
        <v>556</v>
      </c>
      <c r="U1090">
        <v>0</v>
      </c>
      <c r="V1090">
        <v>15.847081513864767</v>
      </c>
      <c r="W1090">
        <v>0</v>
      </c>
      <c r="X1090">
        <v>7.9235407569323835</v>
      </c>
      <c r="Y1090">
        <v>0</v>
      </c>
      <c r="Z1090">
        <v>0</v>
      </c>
      <c r="AA1090">
        <v>0</v>
      </c>
      <c r="AB1090">
        <v>0</v>
      </c>
      <c r="AC1090">
        <v>0</v>
      </c>
      <c r="AD1090">
        <v>0</v>
      </c>
    </row>
    <row r="1091" spans="1:30" x14ac:dyDescent="0.25">
      <c r="A1091" t="s">
        <v>1491</v>
      </c>
      <c r="B1091" t="s">
        <v>319</v>
      </c>
      <c r="C1091" t="s">
        <v>319</v>
      </c>
      <c r="E1091" t="s">
        <v>388</v>
      </c>
      <c r="F1091" t="s">
        <v>1493</v>
      </c>
      <c r="G1091" t="s">
        <v>1501</v>
      </c>
      <c r="H1091" t="s">
        <v>1495</v>
      </c>
      <c r="I1091" t="s">
        <v>1538</v>
      </c>
      <c r="J1091">
        <v>1009.8862329999999</v>
      </c>
      <c r="K1091">
        <v>1002.816715</v>
      </c>
      <c r="L1091">
        <v>7.0695185330000001</v>
      </c>
      <c r="M1091">
        <v>7.0003119999999999E-3</v>
      </c>
      <c r="N1091">
        <v>12</v>
      </c>
      <c r="O1091">
        <v>1E-3</v>
      </c>
      <c r="P1091">
        <v>1E-3</v>
      </c>
      <c r="Q1091">
        <v>20.53699583375171</v>
      </c>
      <c r="R1091" t="s">
        <v>556</v>
      </c>
      <c r="U1091">
        <v>0</v>
      </c>
      <c r="V1091">
        <v>13.691330555834474</v>
      </c>
      <c r="W1091">
        <v>0</v>
      </c>
      <c r="X1091">
        <v>6.8456652779172371</v>
      </c>
      <c r="Y1091">
        <v>0</v>
      </c>
      <c r="Z1091">
        <v>0</v>
      </c>
      <c r="AA1091">
        <v>0</v>
      </c>
      <c r="AB1091">
        <v>0</v>
      </c>
      <c r="AC1091">
        <v>0</v>
      </c>
      <c r="AD1091">
        <v>0</v>
      </c>
    </row>
    <row r="1092" spans="1:30" x14ac:dyDescent="0.25">
      <c r="A1092" t="s">
        <v>1491</v>
      </c>
      <c r="B1092" t="s">
        <v>319</v>
      </c>
      <c r="C1092" t="s">
        <v>319</v>
      </c>
      <c r="D1092" t="s">
        <v>1704</v>
      </c>
      <c r="E1092" t="s">
        <v>388</v>
      </c>
      <c r="F1092" t="s">
        <v>1499</v>
      </c>
      <c r="G1092" t="s">
        <v>1501</v>
      </c>
      <c r="H1092" t="s">
        <v>1495</v>
      </c>
      <c r="I1092" t="s">
        <v>1538</v>
      </c>
      <c r="J1092">
        <v>1009.8862329999999</v>
      </c>
      <c r="K1092">
        <v>1002.816715</v>
      </c>
      <c r="L1092">
        <v>7.0695185330000001</v>
      </c>
      <c r="M1092">
        <v>7.0003119999999999E-3</v>
      </c>
      <c r="N1092">
        <v>12</v>
      </c>
      <c r="O1092">
        <v>1E-3</v>
      </c>
      <c r="P1092">
        <v>1E-3</v>
      </c>
      <c r="Q1092">
        <v>20.53699583375171</v>
      </c>
      <c r="R1092" t="s">
        <v>556</v>
      </c>
      <c r="U1092">
        <v>0</v>
      </c>
      <c r="V1092">
        <v>13.691330555834474</v>
      </c>
      <c r="W1092">
        <v>0</v>
      </c>
      <c r="X1092">
        <v>6.8456652779172371</v>
      </c>
      <c r="Y1092">
        <v>0</v>
      </c>
      <c r="Z1092">
        <v>0</v>
      </c>
      <c r="AA1092">
        <v>0</v>
      </c>
      <c r="AB1092">
        <v>0</v>
      </c>
      <c r="AC1092">
        <v>0</v>
      </c>
      <c r="AD1092">
        <v>0</v>
      </c>
    </row>
    <row r="1093" spans="1:30" x14ac:dyDescent="0.25">
      <c r="A1093" t="s">
        <v>1491</v>
      </c>
      <c r="B1093" t="s">
        <v>319</v>
      </c>
      <c r="C1093" t="s">
        <v>319</v>
      </c>
      <c r="E1093" t="s">
        <v>388</v>
      </c>
      <c r="F1093" t="s">
        <v>1493</v>
      </c>
      <c r="G1093" t="s">
        <v>1494</v>
      </c>
      <c r="H1093" t="s">
        <v>1495</v>
      </c>
      <c r="I1093" t="s">
        <v>1538</v>
      </c>
      <c r="J1093">
        <v>309.96159660000001</v>
      </c>
      <c r="K1093">
        <v>307.79184720000001</v>
      </c>
      <c r="L1093">
        <v>2.1697494420000001</v>
      </c>
      <c r="M1093">
        <v>7.0000590000000003E-3</v>
      </c>
      <c r="N1093">
        <v>12</v>
      </c>
      <c r="O1093">
        <v>0</v>
      </c>
      <c r="P1093">
        <v>0</v>
      </c>
      <c r="Q1093">
        <v>6.8496772881635977</v>
      </c>
      <c r="R1093" t="s">
        <v>1137</v>
      </c>
      <c r="U1093">
        <v>0</v>
      </c>
      <c r="V1093">
        <v>4.5664515254423987</v>
      </c>
      <c r="W1093">
        <v>0</v>
      </c>
      <c r="X1093">
        <v>2.2832257627211994</v>
      </c>
      <c r="Y1093">
        <v>0</v>
      </c>
      <c r="Z1093">
        <v>0</v>
      </c>
      <c r="AA1093">
        <v>0</v>
      </c>
      <c r="AB1093">
        <v>0</v>
      </c>
      <c r="AC1093">
        <v>0</v>
      </c>
      <c r="AD1093">
        <v>0</v>
      </c>
    </row>
    <row r="1094" spans="1:30" x14ac:dyDescent="0.25">
      <c r="A1094" t="s">
        <v>1491</v>
      </c>
      <c r="B1094" t="s">
        <v>319</v>
      </c>
      <c r="C1094" t="s">
        <v>319</v>
      </c>
      <c r="D1094" t="s">
        <v>1704</v>
      </c>
      <c r="E1094" t="s">
        <v>388</v>
      </c>
      <c r="F1094" t="s">
        <v>1499</v>
      </c>
      <c r="G1094" t="s">
        <v>1494</v>
      </c>
      <c r="H1094" t="s">
        <v>1495</v>
      </c>
      <c r="I1094" t="s">
        <v>1538</v>
      </c>
      <c r="J1094">
        <v>309.96159660000001</v>
      </c>
      <c r="K1094">
        <v>307.79184720000001</v>
      </c>
      <c r="L1094">
        <v>2.1697494420000001</v>
      </c>
      <c r="M1094">
        <v>7.0000590000000003E-3</v>
      </c>
      <c r="N1094">
        <v>12</v>
      </c>
      <c r="O1094">
        <v>0</v>
      </c>
      <c r="P1094">
        <v>0</v>
      </c>
      <c r="Q1094">
        <v>6.8496772881635977</v>
      </c>
      <c r="R1094" t="s">
        <v>1137</v>
      </c>
      <c r="U1094">
        <v>0</v>
      </c>
      <c r="V1094">
        <v>4.5664515254423987</v>
      </c>
      <c r="W1094">
        <v>0</v>
      </c>
      <c r="X1094">
        <v>2.2832257627211994</v>
      </c>
      <c r="Y1094">
        <v>0</v>
      </c>
      <c r="Z1094">
        <v>0</v>
      </c>
      <c r="AA1094">
        <v>0</v>
      </c>
      <c r="AB1094">
        <v>0</v>
      </c>
      <c r="AC1094">
        <v>0</v>
      </c>
      <c r="AD1094">
        <v>0</v>
      </c>
    </row>
    <row r="1095" spans="1:30" x14ac:dyDescent="0.25">
      <c r="A1095" t="s">
        <v>1491</v>
      </c>
      <c r="B1095" t="s">
        <v>319</v>
      </c>
      <c r="C1095" t="s">
        <v>319</v>
      </c>
      <c r="E1095" t="s">
        <v>388</v>
      </c>
      <c r="F1095" t="s">
        <v>1493</v>
      </c>
      <c r="G1095" t="s">
        <v>1500</v>
      </c>
      <c r="H1095" t="s">
        <v>1495</v>
      </c>
      <c r="I1095" t="s">
        <v>1538</v>
      </c>
      <c r="J1095">
        <v>190.1204832</v>
      </c>
      <c r="K1095">
        <v>188.7897188</v>
      </c>
      <c r="L1095">
        <v>1.3307643760000001</v>
      </c>
      <c r="M1095">
        <v>6.9995839999999997E-3</v>
      </c>
      <c r="N1095">
        <v>12</v>
      </c>
      <c r="O1095">
        <v>0</v>
      </c>
      <c r="P1095">
        <v>0</v>
      </c>
      <c r="Q1095">
        <v>10.581216877543548</v>
      </c>
      <c r="R1095" t="s">
        <v>1137</v>
      </c>
      <c r="U1095">
        <v>0</v>
      </c>
      <c r="V1095">
        <v>7.0541445850290323</v>
      </c>
      <c r="W1095">
        <v>0</v>
      </c>
      <c r="X1095">
        <v>3.5270722925145161</v>
      </c>
      <c r="Y1095">
        <v>0</v>
      </c>
      <c r="Z1095">
        <v>0</v>
      </c>
      <c r="AA1095">
        <v>0</v>
      </c>
      <c r="AB1095">
        <v>0</v>
      </c>
      <c r="AC1095">
        <v>0</v>
      </c>
      <c r="AD1095">
        <v>0</v>
      </c>
    </row>
    <row r="1096" spans="1:30" x14ac:dyDescent="0.25">
      <c r="A1096" t="s">
        <v>1491</v>
      </c>
      <c r="B1096" t="s">
        <v>319</v>
      </c>
      <c r="C1096" t="s">
        <v>319</v>
      </c>
      <c r="D1096" t="s">
        <v>1704</v>
      </c>
      <c r="E1096" t="s">
        <v>388</v>
      </c>
      <c r="F1096" t="s">
        <v>1499</v>
      </c>
      <c r="G1096" t="s">
        <v>1500</v>
      </c>
      <c r="H1096" t="s">
        <v>1495</v>
      </c>
      <c r="I1096" t="s">
        <v>1538</v>
      </c>
      <c r="J1096">
        <v>190.1204832</v>
      </c>
      <c r="K1096">
        <v>188.7897188</v>
      </c>
      <c r="L1096">
        <v>1.3307643760000001</v>
      </c>
      <c r="M1096">
        <v>6.9995839999999997E-3</v>
      </c>
      <c r="N1096">
        <v>12</v>
      </c>
      <c r="O1096">
        <v>0</v>
      </c>
      <c r="P1096">
        <v>0</v>
      </c>
      <c r="Q1096">
        <v>10.581216877543548</v>
      </c>
      <c r="R1096" t="s">
        <v>1137</v>
      </c>
      <c r="U1096">
        <v>0</v>
      </c>
      <c r="V1096">
        <v>7.0541445850290323</v>
      </c>
      <c r="W1096">
        <v>0</v>
      </c>
      <c r="X1096">
        <v>3.5270722925145161</v>
      </c>
      <c r="Y1096">
        <v>0</v>
      </c>
      <c r="Z1096">
        <v>0</v>
      </c>
      <c r="AA1096">
        <v>0</v>
      </c>
      <c r="AB1096">
        <v>0</v>
      </c>
      <c r="AC1096">
        <v>0</v>
      </c>
      <c r="AD1096">
        <v>0</v>
      </c>
    </row>
    <row r="1097" spans="1:30" x14ac:dyDescent="0.25">
      <c r="A1097" t="s">
        <v>1491</v>
      </c>
      <c r="B1097" t="s">
        <v>319</v>
      </c>
      <c r="C1097" t="s">
        <v>319</v>
      </c>
      <c r="E1097" t="s">
        <v>388</v>
      </c>
      <c r="F1097" t="s">
        <v>1493</v>
      </c>
      <c r="G1097" t="s">
        <v>1501</v>
      </c>
      <c r="H1097" t="s">
        <v>1495</v>
      </c>
      <c r="I1097" t="s">
        <v>1538</v>
      </c>
      <c r="J1097">
        <v>355.54785070000003</v>
      </c>
      <c r="K1097">
        <v>353.05890490000002</v>
      </c>
      <c r="L1097">
        <v>2.4889458210000002</v>
      </c>
      <c r="M1097">
        <v>7.0003119999999999E-3</v>
      </c>
      <c r="N1097">
        <v>12</v>
      </c>
      <c r="O1097">
        <v>1E-3</v>
      </c>
      <c r="P1097">
        <v>0</v>
      </c>
      <c r="Q1097">
        <v>7.2304032760184107</v>
      </c>
      <c r="R1097" t="s">
        <v>1137</v>
      </c>
      <c r="U1097">
        <v>0</v>
      </c>
      <c r="V1097">
        <v>4.8202688506789402</v>
      </c>
      <c r="W1097">
        <v>0</v>
      </c>
      <c r="X1097">
        <v>2.4101344253394701</v>
      </c>
      <c r="Y1097">
        <v>0</v>
      </c>
      <c r="Z1097">
        <v>0</v>
      </c>
      <c r="AA1097">
        <v>0</v>
      </c>
      <c r="AB1097">
        <v>0</v>
      </c>
      <c r="AC1097">
        <v>0</v>
      </c>
      <c r="AD1097">
        <v>0</v>
      </c>
    </row>
    <row r="1098" spans="1:30" x14ac:dyDescent="0.25">
      <c r="A1098" t="s">
        <v>1491</v>
      </c>
      <c r="B1098" t="s">
        <v>319</v>
      </c>
      <c r="C1098" t="s">
        <v>319</v>
      </c>
      <c r="D1098" t="s">
        <v>1704</v>
      </c>
      <c r="E1098" t="s">
        <v>388</v>
      </c>
      <c r="F1098" t="s">
        <v>1499</v>
      </c>
      <c r="G1098" t="s">
        <v>1501</v>
      </c>
      <c r="H1098" t="s">
        <v>1495</v>
      </c>
      <c r="I1098" t="s">
        <v>1538</v>
      </c>
      <c r="J1098">
        <v>355.54785070000003</v>
      </c>
      <c r="K1098">
        <v>353.05890490000002</v>
      </c>
      <c r="L1098">
        <v>2.4889458210000002</v>
      </c>
      <c r="M1098">
        <v>7.0003119999999999E-3</v>
      </c>
      <c r="N1098">
        <v>12</v>
      </c>
      <c r="O1098">
        <v>1E-3</v>
      </c>
      <c r="P1098">
        <v>0</v>
      </c>
      <c r="Q1098">
        <v>7.2304032760184107</v>
      </c>
      <c r="R1098" t="s">
        <v>1137</v>
      </c>
      <c r="U1098">
        <v>0</v>
      </c>
      <c r="V1098">
        <v>4.8202688506789402</v>
      </c>
      <c r="W1098">
        <v>0</v>
      </c>
      <c r="X1098">
        <v>2.4101344253394701</v>
      </c>
      <c r="Y1098">
        <v>0</v>
      </c>
      <c r="Z1098">
        <v>0</v>
      </c>
      <c r="AA1098">
        <v>0</v>
      </c>
      <c r="AB1098">
        <v>0</v>
      </c>
      <c r="AC1098">
        <v>0</v>
      </c>
      <c r="AD1098">
        <v>0</v>
      </c>
    </row>
    <row r="1099" spans="1:30" x14ac:dyDescent="0.25">
      <c r="A1099" t="s">
        <v>1491</v>
      </c>
      <c r="B1099" t="s">
        <v>319</v>
      </c>
      <c r="C1099" t="s">
        <v>319</v>
      </c>
      <c r="E1099" t="s">
        <v>388</v>
      </c>
      <c r="F1099" t="s">
        <v>1493</v>
      </c>
      <c r="G1099" t="s">
        <v>1494</v>
      </c>
      <c r="H1099" t="s">
        <v>1495</v>
      </c>
      <c r="I1099" t="s">
        <v>1538</v>
      </c>
      <c r="J1099">
        <v>2702.5670879999998</v>
      </c>
      <c r="K1099">
        <v>2683.6489590000001</v>
      </c>
      <c r="L1099">
        <v>18.918128880000001</v>
      </c>
      <c r="M1099">
        <v>7.0000590000000003E-3</v>
      </c>
      <c r="N1099">
        <v>12</v>
      </c>
      <c r="O1099">
        <v>2E-3</v>
      </c>
      <c r="P1099">
        <v>5.0000000000000001E-3</v>
      </c>
      <c r="Q1099">
        <v>59.722599840416692</v>
      </c>
      <c r="R1099" t="s">
        <v>383</v>
      </c>
      <c r="U1099">
        <v>0</v>
      </c>
      <c r="V1099">
        <v>39.815066560277792</v>
      </c>
      <c r="W1099">
        <v>0</v>
      </c>
      <c r="X1099">
        <v>19.907533280138896</v>
      </c>
      <c r="Y1099">
        <v>0</v>
      </c>
      <c r="Z1099">
        <v>0</v>
      </c>
      <c r="AA1099">
        <v>0</v>
      </c>
      <c r="AB1099">
        <v>0</v>
      </c>
      <c r="AC1099">
        <v>0</v>
      </c>
      <c r="AD1099">
        <v>0</v>
      </c>
    </row>
    <row r="1100" spans="1:30" x14ac:dyDescent="0.25">
      <c r="A1100" t="s">
        <v>1491</v>
      </c>
      <c r="B1100" t="s">
        <v>319</v>
      </c>
      <c r="C1100" t="s">
        <v>319</v>
      </c>
      <c r="D1100" t="s">
        <v>1704</v>
      </c>
      <c r="E1100" t="s">
        <v>388</v>
      </c>
      <c r="F1100" t="s">
        <v>1499</v>
      </c>
      <c r="G1100" t="s">
        <v>1494</v>
      </c>
      <c r="H1100" t="s">
        <v>1495</v>
      </c>
      <c r="I1100" t="s">
        <v>1538</v>
      </c>
      <c r="J1100">
        <v>2702.5670879999998</v>
      </c>
      <c r="K1100">
        <v>2683.6489590000001</v>
      </c>
      <c r="L1100">
        <v>18.918128880000001</v>
      </c>
      <c r="M1100">
        <v>7.0000590000000003E-3</v>
      </c>
      <c r="N1100">
        <v>12</v>
      </c>
      <c r="O1100">
        <v>2E-3</v>
      </c>
      <c r="P1100">
        <v>5.0000000000000001E-3</v>
      </c>
      <c r="Q1100">
        <v>59.722599840416692</v>
      </c>
      <c r="R1100" t="s">
        <v>383</v>
      </c>
      <c r="U1100">
        <v>0</v>
      </c>
      <c r="V1100">
        <v>39.815066560277792</v>
      </c>
      <c r="W1100">
        <v>0</v>
      </c>
      <c r="X1100">
        <v>19.907533280138896</v>
      </c>
      <c r="Y1100">
        <v>0</v>
      </c>
      <c r="Z1100">
        <v>0</v>
      </c>
      <c r="AA1100">
        <v>0</v>
      </c>
      <c r="AB1100">
        <v>0</v>
      </c>
      <c r="AC1100">
        <v>0</v>
      </c>
      <c r="AD1100">
        <v>0</v>
      </c>
    </row>
    <row r="1101" spans="1:30" x14ac:dyDescent="0.25">
      <c r="A1101" t="s">
        <v>1491</v>
      </c>
      <c r="B1101" t="s">
        <v>319</v>
      </c>
      <c r="C1101" t="s">
        <v>319</v>
      </c>
      <c r="E1101" t="s">
        <v>388</v>
      </c>
      <c r="F1101" t="s">
        <v>1493</v>
      </c>
      <c r="G1101" t="s">
        <v>1500</v>
      </c>
      <c r="H1101" t="s">
        <v>1495</v>
      </c>
      <c r="I1101" t="s">
        <v>1538</v>
      </c>
      <c r="J1101">
        <v>1123.0100299999999</v>
      </c>
      <c r="K1101">
        <v>1115.1494270000001</v>
      </c>
      <c r="L1101">
        <v>7.8606035329999999</v>
      </c>
      <c r="M1101">
        <v>6.9995839999999997E-3</v>
      </c>
      <c r="N1101">
        <v>12</v>
      </c>
      <c r="O1101">
        <v>1E-3</v>
      </c>
      <c r="P1101">
        <v>2E-3</v>
      </c>
      <c r="Q1101">
        <v>62.501485815429312</v>
      </c>
      <c r="R1101" t="s">
        <v>383</v>
      </c>
      <c r="U1101">
        <v>0</v>
      </c>
      <c r="V1101">
        <v>41.667657210286208</v>
      </c>
      <c r="W1101">
        <v>0</v>
      </c>
      <c r="X1101">
        <v>20.833828605143104</v>
      </c>
      <c r="Y1101">
        <v>0</v>
      </c>
      <c r="Z1101">
        <v>0</v>
      </c>
      <c r="AA1101">
        <v>0</v>
      </c>
      <c r="AB1101">
        <v>0</v>
      </c>
      <c r="AC1101">
        <v>0</v>
      </c>
      <c r="AD1101">
        <v>0</v>
      </c>
    </row>
    <row r="1102" spans="1:30" x14ac:dyDescent="0.25">
      <c r="A1102" t="s">
        <v>1491</v>
      </c>
      <c r="B1102" t="s">
        <v>319</v>
      </c>
      <c r="C1102" t="s">
        <v>319</v>
      </c>
      <c r="D1102" t="s">
        <v>1704</v>
      </c>
      <c r="E1102" t="s">
        <v>388</v>
      </c>
      <c r="F1102" t="s">
        <v>1499</v>
      </c>
      <c r="G1102" t="s">
        <v>1500</v>
      </c>
      <c r="H1102" t="s">
        <v>1495</v>
      </c>
      <c r="I1102" t="s">
        <v>1538</v>
      </c>
      <c r="J1102">
        <v>1123.0100299999999</v>
      </c>
      <c r="K1102">
        <v>1115.1494270000001</v>
      </c>
      <c r="L1102">
        <v>7.8606035329999999</v>
      </c>
      <c r="M1102">
        <v>6.9995839999999997E-3</v>
      </c>
      <c r="N1102">
        <v>12</v>
      </c>
      <c r="O1102">
        <v>1E-3</v>
      </c>
      <c r="P1102">
        <v>2E-3</v>
      </c>
      <c r="Q1102">
        <v>62.501485815429312</v>
      </c>
      <c r="R1102" t="s">
        <v>383</v>
      </c>
      <c r="U1102">
        <v>0</v>
      </c>
      <c r="V1102">
        <v>41.667657210286208</v>
      </c>
      <c r="W1102">
        <v>0</v>
      </c>
      <c r="X1102">
        <v>20.833828605143104</v>
      </c>
      <c r="Y1102">
        <v>0</v>
      </c>
      <c r="Z1102">
        <v>0</v>
      </c>
      <c r="AA1102">
        <v>0</v>
      </c>
      <c r="AB1102">
        <v>0</v>
      </c>
      <c r="AC1102">
        <v>0</v>
      </c>
      <c r="AD1102">
        <v>0</v>
      </c>
    </row>
    <row r="1103" spans="1:30" x14ac:dyDescent="0.25">
      <c r="A1103" t="s">
        <v>1491</v>
      </c>
      <c r="B1103" t="s">
        <v>319</v>
      </c>
      <c r="C1103" t="s">
        <v>319</v>
      </c>
      <c r="E1103" t="s">
        <v>388</v>
      </c>
      <c r="F1103" t="s">
        <v>1493</v>
      </c>
      <c r="G1103" t="s">
        <v>1501</v>
      </c>
      <c r="H1103" t="s">
        <v>1495</v>
      </c>
      <c r="I1103" t="s">
        <v>1538</v>
      </c>
      <c r="J1103">
        <v>2140.5274960000002</v>
      </c>
      <c r="K1103">
        <v>2125.5431359999998</v>
      </c>
      <c r="L1103">
        <v>14.98435993</v>
      </c>
      <c r="M1103">
        <v>7.0003119999999999E-3</v>
      </c>
      <c r="N1103">
        <v>12</v>
      </c>
      <c r="O1103">
        <v>2E-3</v>
      </c>
      <c r="P1103">
        <v>4.0000000000000001E-3</v>
      </c>
      <c r="Q1103">
        <v>43.529659899348403</v>
      </c>
      <c r="R1103" t="s">
        <v>383</v>
      </c>
      <c r="U1103">
        <v>0</v>
      </c>
      <c r="V1103">
        <v>29.019773266232267</v>
      </c>
      <c r="W1103">
        <v>0</v>
      </c>
      <c r="X1103">
        <v>14.509886633116134</v>
      </c>
      <c r="Y1103">
        <v>0</v>
      </c>
      <c r="Z1103">
        <v>0</v>
      </c>
      <c r="AA1103">
        <v>0</v>
      </c>
      <c r="AB1103">
        <v>0</v>
      </c>
      <c r="AC1103">
        <v>0</v>
      </c>
      <c r="AD1103">
        <v>0</v>
      </c>
    </row>
    <row r="1104" spans="1:30" x14ac:dyDescent="0.25">
      <c r="A1104" t="s">
        <v>1491</v>
      </c>
      <c r="B1104" t="s">
        <v>319</v>
      </c>
      <c r="C1104" t="s">
        <v>319</v>
      </c>
      <c r="D1104" t="s">
        <v>1704</v>
      </c>
      <c r="E1104" t="s">
        <v>388</v>
      </c>
      <c r="F1104" t="s">
        <v>1499</v>
      </c>
      <c r="G1104" t="s">
        <v>1501</v>
      </c>
      <c r="H1104" t="s">
        <v>1495</v>
      </c>
      <c r="I1104" t="s">
        <v>1538</v>
      </c>
      <c r="J1104">
        <v>2140.5274960000002</v>
      </c>
      <c r="K1104">
        <v>2125.5431359999998</v>
      </c>
      <c r="L1104">
        <v>14.98435993</v>
      </c>
      <c r="M1104">
        <v>7.0003119999999999E-3</v>
      </c>
      <c r="N1104">
        <v>12</v>
      </c>
      <c r="O1104">
        <v>2E-3</v>
      </c>
      <c r="P1104">
        <v>4.0000000000000001E-3</v>
      </c>
      <c r="Q1104">
        <v>43.529659899348403</v>
      </c>
      <c r="R1104" t="s">
        <v>383</v>
      </c>
      <c r="U1104">
        <v>0</v>
      </c>
      <c r="V1104">
        <v>29.019773266232267</v>
      </c>
      <c r="W1104">
        <v>0</v>
      </c>
      <c r="X1104">
        <v>14.509886633116134</v>
      </c>
      <c r="Y1104">
        <v>0</v>
      </c>
      <c r="Z1104">
        <v>0</v>
      </c>
      <c r="AA1104">
        <v>0</v>
      </c>
      <c r="AB1104">
        <v>0</v>
      </c>
      <c r="AC1104">
        <v>0</v>
      </c>
      <c r="AD1104">
        <v>0</v>
      </c>
    </row>
    <row r="1105" spans="1:30" x14ac:dyDescent="0.25">
      <c r="A1105" t="s">
        <v>1491</v>
      </c>
      <c r="B1105" t="s">
        <v>319</v>
      </c>
      <c r="C1105" t="s">
        <v>319</v>
      </c>
      <c r="E1105" t="s">
        <v>388</v>
      </c>
      <c r="F1105" t="s">
        <v>1493</v>
      </c>
      <c r="G1105" t="s">
        <v>1494</v>
      </c>
      <c r="H1105" t="s">
        <v>1495</v>
      </c>
      <c r="I1105" t="s">
        <v>1538</v>
      </c>
      <c r="J1105">
        <v>3314.01541</v>
      </c>
      <c r="K1105">
        <v>3290.8171069999999</v>
      </c>
      <c r="L1105">
        <v>23.198303159999998</v>
      </c>
      <c r="M1105">
        <v>7.0000590000000003E-3</v>
      </c>
      <c r="N1105">
        <v>12</v>
      </c>
      <c r="O1105">
        <v>8.0000000000000002E-3</v>
      </c>
      <c r="P1105">
        <v>3.0000000000000001E-3</v>
      </c>
      <c r="Q1105">
        <v>73.234672719062345</v>
      </c>
      <c r="R1105" t="s">
        <v>837</v>
      </c>
      <c r="U1105">
        <v>0</v>
      </c>
      <c r="V1105">
        <v>48.823115146041566</v>
      </c>
      <c r="W1105">
        <v>0</v>
      </c>
      <c r="X1105">
        <v>24.411557573020783</v>
      </c>
      <c r="Y1105">
        <v>0</v>
      </c>
      <c r="Z1105">
        <v>0</v>
      </c>
      <c r="AA1105">
        <v>0</v>
      </c>
      <c r="AB1105">
        <v>0</v>
      </c>
      <c r="AC1105">
        <v>0</v>
      </c>
      <c r="AD1105">
        <v>0</v>
      </c>
    </row>
    <row r="1106" spans="1:30" x14ac:dyDescent="0.25">
      <c r="A1106" t="s">
        <v>1491</v>
      </c>
      <c r="B1106" t="s">
        <v>319</v>
      </c>
      <c r="C1106" t="s">
        <v>319</v>
      </c>
      <c r="D1106" t="s">
        <v>1704</v>
      </c>
      <c r="E1106" t="s">
        <v>388</v>
      </c>
      <c r="F1106" t="s">
        <v>1499</v>
      </c>
      <c r="G1106" t="s">
        <v>1494</v>
      </c>
      <c r="H1106" t="s">
        <v>1495</v>
      </c>
      <c r="I1106" t="s">
        <v>1538</v>
      </c>
      <c r="J1106">
        <v>3314.01541</v>
      </c>
      <c r="K1106">
        <v>3290.8171069999999</v>
      </c>
      <c r="L1106">
        <v>23.198303159999998</v>
      </c>
      <c r="M1106">
        <v>7.0000590000000003E-3</v>
      </c>
      <c r="N1106">
        <v>12</v>
      </c>
      <c r="O1106">
        <v>8.0000000000000002E-3</v>
      </c>
      <c r="P1106">
        <v>3.0000000000000001E-3</v>
      </c>
      <c r="Q1106">
        <v>73.234672719062345</v>
      </c>
      <c r="R1106" t="s">
        <v>837</v>
      </c>
      <c r="U1106">
        <v>0</v>
      </c>
      <c r="V1106">
        <v>48.823115146041566</v>
      </c>
      <c r="W1106">
        <v>0</v>
      </c>
      <c r="X1106">
        <v>24.411557573020783</v>
      </c>
      <c r="Y1106">
        <v>0</v>
      </c>
      <c r="Z1106">
        <v>0</v>
      </c>
      <c r="AA1106">
        <v>0</v>
      </c>
      <c r="AB1106">
        <v>0</v>
      </c>
      <c r="AC1106">
        <v>0</v>
      </c>
      <c r="AD1106">
        <v>0</v>
      </c>
    </row>
    <row r="1107" spans="1:30" x14ac:dyDescent="0.25">
      <c r="A1107" t="s">
        <v>1491</v>
      </c>
      <c r="B1107" t="s">
        <v>319</v>
      </c>
      <c r="C1107" t="s">
        <v>319</v>
      </c>
      <c r="E1107" t="s">
        <v>388</v>
      </c>
      <c r="F1107" t="s">
        <v>1493</v>
      </c>
      <c r="G1107" t="s">
        <v>1500</v>
      </c>
      <c r="H1107" t="s">
        <v>1495</v>
      </c>
      <c r="I1107" t="s">
        <v>1538</v>
      </c>
      <c r="J1107">
        <v>654.67225470000005</v>
      </c>
      <c r="K1107">
        <v>650.08982100000003</v>
      </c>
      <c r="L1107">
        <v>4.5824337279999998</v>
      </c>
      <c r="M1107">
        <v>6.9995839999999997E-3</v>
      </c>
      <c r="N1107">
        <v>12</v>
      </c>
      <c r="O1107">
        <v>2E-3</v>
      </c>
      <c r="P1107">
        <v>0</v>
      </c>
      <c r="Q1107">
        <v>36.435995713754373</v>
      </c>
      <c r="R1107" t="s">
        <v>837</v>
      </c>
      <c r="U1107">
        <v>0</v>
      </c>
      <c r="V1107">
        <v>24.290663809169583</v>
      </c>
      <c r="W1107">
        <v>0</v>
      </c>
      <c r="X1107">
        <v>12.145331904584792</v>
      </c>
      <c r="Y1107">
        <v>0</v>
      </c>
      <c r="Z1107">
        <v>0</v>
      </c>
      <c r="AA1107">
        <v>0</v>
      </c>
      <c r="AB1107">
        <v>0</v>
      </c>
      <c r="AC1107">
        <v>0</v>
      </c>
      <c r="AD1107">
        <v>0</v>
      </c>
    </row>
    <row r="1108" spans="1:30" x14ac:dyDescent="0.25">
      <c r="A1108" t="s">
        <v>1491</v>
      </c>
      <c r="B1108" t="s">
        <v>319</v>
      </c>
      <c r="C1108" t="s">
        <v>319</v>
      </c>
      <c r="D1108" t="s">
        <v>1704</v>
      </c>
      <c r="E1108" t="s">
        <v>388</v>
      </c>
      <c r="F1108" t="s">
        <v>1499</v>
      </c>
      <c r="G1108" t="s">
        <v>1500</v>
      </c>
      <c r="H1108" t="s">
        <v>1495</v>
      </c>
      <c r="I1108" t="s">
        <v>1538</v>
      </c>
      <c r="J1108">
        <v>654.67225470000005</v>
      </c>
      <c r="K1108">
        <v>650.08982100000003</v>
      </c>
      <c r="L1108">
        <v>4.5824337279999998</v>
      </c>
      <c r="M1108">
        <v>6.9995839999999997E-3</v>
      </c>
      <c r="N1108">
        <v>12</v>
      </c>
      <c r="O1108">
        <v>2E-3</v>
      </c>
      <c r="P1108">
        <v>0</v>
      </c>
      <c r="Q1108">
        <v>36.435995713754373</v>
      </c>
      <c r="R1108" t="s">
        <v>837</v>
      </c>
      <c r="U1108">
        <v>0</v>
      </c>
      <c r="V1108">
        <v>24.290663809169583</v>
      </c>
      <c r="W1108">
        <v>0</v>
      </c>
      <c r="X1108">
        <v>12.145331904584792</v>
      </c>
      <c r="Y1108">
        <v>0</v>
      </c>
      <c r="Z1108">
        <v>0</v>
      </c>
      <c r="AA1108">
        <v>0</v>
      </c>
      <c r="AB1108">
        <v>0</v>
      </c>
      <c r="AC1108">
        <v>0</v>
      </c>
      <c r="AD1108">
        <v>0</v>
      </c>
    </row>
    <row r="1109" spans="1:30" x14ac:dyDescent="0.25">
      <c r="A1109" t="s">
        <v>1491</v>
      </c>
      <c r="B1109" t="s">
        <v>319</v>
      </c>
      <c r="C1109" t="s">
        <v>319</v>
      </c>
      <c r="E1109" t="s">
        <v>388</v>
      </c>
      <c r="F1109" t="s">
        <v>1493</v>
      </c>
      <c r="G1109" t="s">
        <v>1501</v>
      </c>
      <c r="H1109" t="s">
        <v>1495</v>
      </c>
      <c r="I1109" t="s">
        <v>1538</v>
      </c>
      <c r="J1109">
        <v>2709.1434570000001</v>
      </c>
      <c r="K1109">
        <v>2690.1786080000002</v>
      </c>
      <c r="L1109">
        <v>18.964848960000001</v>
      </c>
      <c r="M1109">
        <v>7.0003119999999999E-3</v>
      </c>
      <c r="N1109">
        <v>12</v>
      </c>
      <c r="O1109">
        <v>2E-3</v>
      </c>
      <c r="P1109">
        <v>2E-3</v>
      </c>
      <c r="Q1109">
        <v>55.093005601582455</v>
      </c>
      <c r="R1109" t="s">
        <v>837</v>
      </c>
      <c r="U1109">
        <v>0</v>
      </c>
      <c r="V1109">
        <v>36.72867040105497</v>
      </c>
      <c r="W1109">
        <v>0</v>
      </c>
      <c r="X1109">
        <v>18.364335200527485</v>
      </c>
      <c r="Y1109">
        <v>0</v>
      </c>
      <c r="Z1109">
        <v>0</v>
      </c>
      <c r="AA1109">
        <v>0</v>
      </c>
      <c r="AB1109">
        <v>0</v>
      </c>
      <c r="AC1109">
        <v>0</v>
      </c>
      <c r="AD1109">
        <v>0</v>
      </c>
    </row>
    <row r="1110" spans="1:30" x14ac:dyDescent="0.25">
      <c r="A1110" t="s">
        <v>1491</v>
      </c>
      <c r="B1110" t="s">
        <v>319</v>
      </c>
      <c r="C1110" t="s">
        <v>319</v>
      </c>
      <c r="D1110" t="s">
        <v>1704</v>
      </c>
      <c r="E1110" t="s">
        <v>388</v>
      </c>
      <c r="F1110" t="s">
        <v>1499</v>
      </c>
      <c r="G1110" t="s">
        <v>1501</v>
      </c>
      <c r="H1110" t="s">
        <v>1495</v>
      </c>
      <c r="I1110" t="s">
        <v>1538</v>
      </c>
      <c r="J1110">
        <v>2709.1434570000001</v>
      </c>
      <c r="K1110">
        <v>2690.1786080000002</v>
      </c>
      <c r="L1110">
        <v>18.964848960000001</v>
      </c>
      <c r="M1110">
        <v>7.0003119999999999E-3</v>
      </c>
      <c r="N1110">
        <v>12</v>
      </c>
      <c r="O1110">
        <v>2E-3</v>
      </c>
      <c r="P1110">
        <v>2E-3</v>
      </c>
      <c r="Q1110">
        <v>55.093005601582455</v>
      </c>
      <c r="R1110" t="s">
        <v>837</v>
      </c>
      <c r="U1110">
        <v>0</v>
      </c>
      <c r="V1110">
        <v>36.72867040105497</v>
      </c>
      <c r="W1110">
        <v>0</v>
      </c>
      <c r="X1110">
        <v>18.364335200527485</v>
      </c>
      <c r="Y1110">
        <v>0</v>
      </c>
      <c r="Z1110">
        <v>0</v>
      </c>
      <c r="AA1110">
        <v>0</v>
      </c>
      <c r="AB1110">
        <v>0</v>
      </c>
      <c r="AC1110">
        <v>0</v>
      </c>
      <c r="AD1110">
        <v>0</v>
      </c>
    </row>
    <row r="1111" spans="1:30" x14ac:dyDescent="0.25">
      <c r="A1111" t="s">
        <v>1491</v>
      </c>
      <c r="B1111" t="s">
        <v>319</v>
      </c>
      <c r="C1111" t="s">
        <v>319</v>
      </c>
      <c r="E1111" t="s">
        <v>388</v>
      </c>
      <c r="F1111" t="s">
        <v>1493</v>
      </c>
      <c r="G1111" t="s">
        <v>1494</v>
      </c>
      <c r="H1111" t="s">
        <v>1495</v>
      </c>
      <c r="I1111" t="s">
        <v>1538</v>
      </c>
      <c r="J1111">
        <v>3202.1277009999999</v>
      </c>
      <c r="K1111">
        <v>3179.712618</v>
      </c>
      <c r="L1111">
        <v>22.415082600000002</v>
      </c>
      <c r="M1111">
        <v>7.0000590000000003E-3</v>
      </c>
      <c r="N1111">
        <v>12</v>
      </c>
      <c r="O1111">
        <v>8.9999999999999993E-3</v>
      </c>
      <c r="P1111">
        <v>0</v>
      </c>
      <c r="Q1111">
        <v>70.762125445040567</v>
      </c>
      <c r="R1111" t="s">
        <v>809</v>
      </c>
      <c r="U1111">
        <v>0</v>
      </c>
      <c r="V1111">
        <v>47.174750296693709</v>
      </c>
      <c r="W1111">
        <v>0</v>
      </c>
      <c r="X1111">
        <v>23.587375148346855</v>
      </c>
      <c r="Y1111">
        <v>0</v>
      </c>
      <c r="Z1111">
        <v>0</v>
      </c>
      <c r="AA1111">
        <v>0</v>
      </c>
      <c r="AB1111">
        <v>0</v>
      </c>
      <c r="AC1111">
        <v>0</v>
      </c>
      <c r="AD1111">
        <v>0</v>
      </c>
    </row>
    <row r="1112" spans="1:30" x14ac:dyDescent="0.25">
      <c r="A1112" t="s">
        <v>1491</v>
      </c>
      <c r="B1112" t="s">
        <v>319</v>
      </c>
      <c r="C1112" t="s">
        <v>319</v>
      </c>
      <c r="D1112" t="s">
        <v>1704</v>
      </c>
      <c r="E1112" t="s">
        <v>388</v>
      </c>
      <c r="F1112" t="s">
        <v>1499</v>
      </c>
      <c r="G1112" t="s">
        <v>1494</v>
      </c>
      <c r="H1112" t="s">
        <v>1495</v>
      </c>
      <c r="I1112" t="s">
        <v>1538</v>
      </c>
      <c r="J1112">
        <v>3202.1277009999999</v>
      </c>
      <c r="K1112">
        <v>3179.712618</v>
      </c>
      <c r="L1112">
        <v>22.415082600000002</v>
      </c>
      <c r="M1112">
        <v>7.0000590000000003E-3</v>
      </c>
      <c r="N1112">
        <v>12</v>
      </c>
      <c r="O1112">
        <v>8.9999999999999993E-3</v>
      </c>
      <c r="P1112">
        <v>0</v>
      </c>
      <c r="Q1112">
        <v>70.762125445040567</v>
      </c>
      <c r="R1112" t="s">
        <v>809</v>
      </c>
      <c r="U1112">
        <v>0</v>
      </c>
      <c r="V1112">
        <v>47.174750296693709</v>
      </c>
      <c r="W1112">
        <v>0</v>
      </c>
      <c r="X1112">
        <v>23.587375148346855</v>
      </c>
      <c r="Y1112">
        <v>0</v>
      </c>
      <c r="Z1112">
        <v>0</v>
      </c>
      <c r="AA1112">
        <v>0</v>
      </c>
      <c r="AB1112">
        <v>0</v>
      </c>
      <c r="AC1112">
        <v>0</v>
      </c>
      <c r="AD1112">
        <v>0</v>
      </c>
    </row>
    <row r="1113" spans="1:30" x14ac:dyDescent="0.25">
      <c r="A1113" t="s">
        <v>1491</v>
      </c>
      <c r="B1113" t="s">
        <v>319</v>
      </c>
      <c r="C1113" t="s">
        <v>319</v>
      </c>
      <c r="E1113" t="s">
        <v>388</v>
      </c>
      <c r="F1113" t="s">
        <v>1493</v>
      </c>
      <c r="G1113" t="s">
        <v>1500</v>
      </c>
      <c r="H1113" t="s">
        <v>1495</v>
      </c>
      <c r="I1113" t="s">
        <v>1538</v>
      </c>
      <c r="J1113">
        <v>1716.730575</v>
      </c>
      <c r="K1113">
        <v>1704.714174</v>
      </c>
      <c r="L1113">
        <v>12.016400620000001</v>
      </c>
      <c r="M1113">
        <v>6.9995839999999997E-3</v>
      </c>
      <c r="N1113">
        <v>12</v>
      </c>
      <c r="O1113">
        <v>5.0000000000000001E-3</v>
      </c>
      <c r="P1113">
        <v>0</v>
      </c>
      <c r="Q1113">
        <v>95.545194446320068</v>
      </c>
      <c r="R1113" t="s">
        <v>809</v>
      </c>
      <c r="U1113">
        <v>0</v>
      </c>
      <c r="V1113">
        <v>63.696796297546712</v>
      </c>
      <c r="W1113">
        <v>0</v>
      </c>
      <c r="X1113">
        <v>31.848398148773356</v>
      </c>
      <c r="Y1113">
        <v>0</v>
      </c>
      <c r="Z1113">
        <v>0</v>
      </c>
      <c r="AA1113">
        <v>0</v>
      </c>
      <c r="AB1113">
        <v>0</v>
      </c>
      <c r="AC1113">
        <v>0</v>
      </c>
      <c r="AD1113">
        <v>0</v>
      </c>
    </row>
    <row r="1114" spans="1:30" x14ac:dyDescent="0.25">
      <c r="A1114" t="s">
        <v>1491</v>
      </c>
      <c r="B1114" t="s">
        <v>319</v>
      </c>
      <c r="C1114" t="s">
        <v>319</v>
      </c>
      <c r="D1114" t="s">
        <v>1704</v>
      </c>
      <c r="E1114" t="s">
        <v>388</v>
      </c>
      <c r="F1114" t="s">
        <v>1499</v>
      </c>
      <c r="G1114" t="s">
        <v>1500</v>
      </c>
      <c r="H1114" t="s">
        <v>1495</v>
      </c>
      <c r="I1114" t="s">
        <v>1538</v>
      </c>
      <c r="J1114">
        <v>1716.730575</v>
      </c>
      <c r="K1114">
        <v>1704.714174</v>
      </c>
      <c r="L1114">
        <v>12.016400620000001</v>
      </c>
      <c r="M1114">
        <v>6.9995839999999997E-3</v>
      </c>
      <c r="N1114">
        <v>12</v>
      </c>
      <c r="O1114">
        <v>5.0000000000000001E-3</v>
      </c>
      <c r="P1114">
        <v>0</v>
      </c>
      <c r="Q1114">
        <v>95.545194446320068</v>
      </c>
      <c r="R1114" t="s">
        <v>809</v>
      </c>
      <c r="U1114">
        <v>0</v>
      </c>
      <c r="V1114">
        <v>63.696796297546712</v>
      </c>
      <c r="W1114">
        <v>0</v>
      </c>
      <c r="X1114">
        <v>31.848398148773356</v>
      </c>
      <c r="Y1114">
        <v>0</v>
      </c>
      <c r="Z1114">
        <v>0</v>
      </c>
      <c r="AA1114">
        <v>0</v>
      </c>
      <c r="AB1114">
        <v>0</v>
      </c>
      <c r="AC1114">
        <v>0</v>
      </c>
      <c r="AD1114">
        <v>0</v>
      </c>
    </row>
    <row r="1115" spans="1:30" x14ac:dyDescent="0.25">
      <c r="A1115" t="s">
        <v>1491</v>
      </c>
      <c r="B1115" t="s">
        <v>319</v>
      </c>
      <c r="C1115" t="s">
        <v>319</v>
      </c>
      <c r="E1115" t="s">
        <v>388</v>
      </c>
      <c r="F1115" t="s">
        <v>1493</v>
      </c>
      <c r="G1115" t="s">
        <v>1501</v>
      </c>
      <c r="H1115" t="s">
        <v>1495</v>
      </c>
      <c r="I1115" t="s">
        <v>1538</v>
      </c>
      <c r="J1115">
        <v>4412.4833420000004</v>
      </c>
      <c r="K1115">
        <v>4381.5945830000001</v>
      </c>
      <c r="L1115">
        <v>30.888759289999999</v>
      </c>
      <c r="M1115">
        <v>7.0003119999999999E-3</v>
      </c>
      <c r="N1115">
        <v>12</v>
      </c>
      <c r="O1115">
        <v>1.2999999999999999E-2</v>
      </c>
      <c r="P1115">
        <v>0</v>
      </c>
      <c r="Q1115">
        <v>89.732040151842526</v>
      </c>
      <c r="R1115" t="s">
        <v>809</v>
      </c>
      <c r="U1115">
        <v>0</v>
      </c>
      <c r="V1115">
        <v>59.82136010122835</v>
      </c>
      <c r="W1115">
        <v>0</v>
      </c>
      <c r="X1115">
        <v>29.910680050614175</v>
      </c>
      <c r="Y1115">
        <v>0</v>
      </c>
      <c r="Z1115">
        <v>0</v>
      </c>
      <c r="AA1115">
        <v>0</v>
      </c>
      <c r="AB1115">
        <v>0</v>
      </c>
      <c r="AC1115">
        <v>0</v>
      </c>
      <c r="AD1115">
        <v>0</v>
      </c>
    </row>
    <row r="1116" spans="1:30" x14ac:dyDescent="0.25">
      <c r="A1116" t="s">
        <v>1491</v>
      </c>
      <c r="B1116" t="s">
        <v>319</v>
      </c>
      <c r="C1116" t="s">
        <v>319</v>
      </c>
      <c r="D1116" t="s">
        <v>1704</v>
      </c>
      <c r="E1116" t="s">
        <v>388</v>
      </c>
      <c r="F1116" t="s">
        <v>1499</v>
      </c>
      <c r="G1116" t="s">
        <v>1501</v>
      </c>
      <c r="H1116" t="s">
        <v>1495</v>
      </c>
      <c r="I1116" t="s">
        <v>1538</v>
      </c>
      <c r="J1116">
        <v>4412.4833420000004</v>
      </c>
      <c r="K1116">
        <v>4381.5945830000001</v>
      </c>
      <c r="L1116">
        <v>30.888759289999999</v>
      </c>
      <c r="M1116">
        <v>7.0003119999999999E-3</v>
      </c>
      <c r="N1116">
        <v>12</v>
      </c>
      <c r="O1116">
        <v>1.2999999999999999E-2</v>
      </c>
      <c r="P1116">
        <v>0</v>
      </c>
      <c r="Q1116">
        <v>89.732040151842526</v>
      </c>
      <c r="R1116" t="s">
        <v>809</v>
      </c>
      <c r="U1116">
        <v>0</v>
      </c>
      <c r="V1116">
        <v>59.82136010122835</v>
      </c>
      <c r="W1116">
        <v>0</v>
      </c>
      <c r="X1116">
        <v>29.910680050614175</v>
      </c>
      <c r="Y1116">
        <v>0</v>
      </c>
      <c r="Z1116">
        <v>0</v>
      </c>
      <c r="AA1116">
        <v>0</v>
      </c>
      <c r="AB1116">
        <v>0</v>
      </c>
      <c r="AC1116">
        <v>0</v>
      </c>
      <c r="AD1116">
        <v>0</v>
      </c>
    </row>
    <row r="1117" spans="1:30" x14ac:dyDescent="0.25">
      <c r="A1117" t="s">
        <v>1491</v>
      </c>
      <c r="B1117" t="s">
        <v>319</v>
      </c>
      <c r="C1117" t="s">
        <v>319</v>
      </c>
      <c r="E1117" t="s">
        <v>388</v>
      </c>
      <c r="F1117" t="s">
        <v>1493</v>
      </c>
      <c r="G1117" t="s">
        <v>1494</v>
      </c>
      <c r="H1117" t="s">
        <v>1495</v>
      </c>
      <c r="I1117" t="s">
        <v>1538</v>
      </c>
      <c r="J1117">
        <v>1327.870752</v>
      </c>
      <c r="K1117">
        <v>1318.575578</v>
      </c>
      <c r="L1117">
        <v>9.2951735129999999</v>
      </c>
      <c r="M1117">
        <v>7.0000590000000003E-3</v>
      </c>
      <c r="N1117">
        <v>12</v>
      </c>
      <c r="O1117">
        <v>0</v>
      </c>
      <c r="P1117">
        <v>1.6E-2</v>
      </c>
      <c r="Q1117">
        <v>29.343913015305077</v>
      </c>
      <c r="R1117" t="s">
        <v>1502</v>
      </c>
      <c r="U1117">
        <v>0</v>
      </c>
      <c r="V1117">
        <v>19.562608676870052</v>
      </c>
      <c r="W1117">
        <v>0</v>
      </c>
      <c r="X1117">
        <v>9.7813043384350262</v>
      </c>
      <c r="Y1117">
        <v>0</v>
      </c>
      <c r="Z1117">
        <v>0</v>
      </c>
      <c r="AA1117">
        <v>0</v>
      </c>
      <c r="AB1117">
        <v>0</v>
      </c>
      <c r="AC1117">
        <v>0</v>
      </c>
      <c r="AD1117">
        <v>0</v>
      </c>
    </row>
    <row r="1118" spans="1:30" x14ac:dyDescent="0.25">
      <c r="A1118" t="s">
        <v>1491</v>
      </c>
      <c r="B1118" t="s">
        <v>319</v>
      </c>
      <c r="C1118" t="s">
        <v>319</v>
      </c>
      <c r="D1118" t="s">
        <v>1704</v>
      </c>
      <c r="E1118" t="s">
        <v>388</v>
      </c>
      <c r="F1118" t="s">
        <v>1499</v>
      </c>
      <c r="G1118" t="s">
        <v>1494</v>
      </c>
      <c r="H1118" t="s">
        <v>1495</v>
      </c>
      <c r="I1118" t="s">
        <v>1538</v>
      </c>
      <c r="J1118">
        <v>1327.870752</v>
      </c>
      <c r="K1118">
        <v>1318.575578</v>
      </c>
      <c r="L1118">
        <v>9.2951735129999999</v>
      </c>
      <c r="M1118">
        <v>7.0000590000000003E-3</v>
      </c>
      <c r="N1118">
        <v>12</v>
      </c>
      <c r="O1118">
        <v>0</v>
      </c>
      <c r="P1118">
        <v>1.6E-2</v>
      </c>
      <c r="Q1118">
        <v>29.343913015305077</v>
      </c>
      <c r="R1118" t="s">
        <v>1502</v>
      </c>
      <c r="U1118">
        <v>0</v>
      </c>
      <c r="V1118">
        <v>19.562608676870052</v>
      </c>
      <c r="W1118">
        <v>0</v>
      </c>
      <c r="X1118">
        <v>9.7813043384350262</v>
      </c>
      <c r="Y1118">
        <v>0</v>
      </c>
      <c r="Z1118">
        <v>0</v>
      </c>
      <c r="AA1118">
        <v>0</v>
      </c>
      <c r="AB1118">
        <v>0</v>
      </c>
      <c r="AC1118">
        <v>0</v>
      </c>
      <c r="AD1118">
        <v>0</v>
      </c>
    </row>
    <row r="1119" spans="1:30" x14ac:dyDescent="0.25">
      <c r="A1119" t="s">
        <v>1491</v>
      </c>
      <c r="B1119" t="s">
        <v>319</v>
      </c>
      <c r="C1119" t="s">
        <v>319</v>
      </c>
      <c r="E1119" t="s">
        <v>388</v>
      </c>
      <c r="F1119" t="s">
        <v>1493</v>
      </c>
      <c r="G1119" t="s">
        <v>1500</v>
      </c>
      <c r="H1119" t="s">
        <v>1495</v>
      </c>
      <c r="I1119" t="s">
        <v>1538</v>
      </c>
      <c r="J1119">
        <v>150.0690903</v>
      </c>
      <c r="K1119">
        <v>149.01866910000001</v>
      </c>
      <c r="L1119">
        <v>1.05042127</v>
      </c>
      <c r="M1119">
        <v>6.9995839999999997E-3</v>
      </c>
      <c r="N1119">
        <v>12</v>
      </c>
      <c r="O1119">
        <v>0</v>
      </c>
      <c r="P1119">
        <v>2E-3</v>
      </c>
      <c r="Q1119">
        <v>8.3521436756279375</v>
      </c>
      <c r="R1119" t="s">
        <v>1502</v>
      </c>
      <c r="U1119">
        <v>0</v>
      </c>
      <c r="V1119">
        <v>5.568095783751958</v>
      </c>
      <c r="W1119">
        <v>0</v>
      </c>
      <c r="X1119">
        <v>2.784047891875979</v>
      </c>
      <c r="Y1119">
        <v>0</v>
      </c>
      <c r="Z1119">
        <v>0</v>
      </c>
      <c r="AA1119">
        <v>0</v>
      </c>
      <c r="AB1119">
        <v>0</v>
      </c>
      <c r="AC1119">
        <v>0</v>
      </c>
      <c r="AD1119">
        <v>0</v>
      </c>
    </row>
    <row r="1120" spans="1:30" x14ac:dyDescent="0.25">
      <c r="A1120" t="s">
        <v>1491</v>
      </c>
      <c r="B1120" t="s">
        <v>319</v>
      </c>
      <c r="C1120" t="s">
        <v>319</v>
      </c>
      <c r="D1120" t="s">
        <v>1704</v>
      </c>
      <c r="E1120" t="s">
        <v>388</v>
      </c>
      <c r="F1120" t="s">
        <v>1499</v>
      </c>
      <c r="G1120" t="s">
        <v>1500</v>
      </c>
      <c r="H1120" t="s">
        <v>1495</v>
      </c>
      <c r="I1120" t="s">
        <v>1538</v>
      </c>
      <c r="J1120">
        <v>150.0690903</v>
      </c>
      <c r="K1120">
        <v>149.01866910000001</v>
      </c>
      <c r="L1120">
        <v>1.05042127</v>
      </c>
      <c r="M1120">
        <v>6.9995839999999997E-3</v>
      </c>
      <c r="N1120">
        <v>12</v>
      </c>
      <c r="O1120">
        <v>0</v>
      </c>
      <c r="P1120">
        <v>2E-3</v>
      </c>
      <c r="Q1120">
        <v>8.3521436756279375</v>
      </c>
      <c r="R1120" t="s">
        <v>1502</v>
      </c>
      <c r="U1120">
        <v>0</v>
      </c>
      <c r="V1120">
        <v>5.568095783751958</v>
      </c>
      <c r="W1120">
        <v>0</v>
      </c>
      <c r="X1120">
        <v>2.784047891875979</v>
      </c>
      <c r="Y1120">
        <v>0</v>
      </c>
      <c r="Z1120">
        <v>0</v>
      </c>
      <c r="AA1120">
        <v>0</v>
      </c>
      <c r="AB1120">
        <v>0</v>
      </c>
      <c r="AC1120">
        <v>0</v>
      </c>
      <c r="AD1120">
        <v>0</v>
      </c>
    </row>
    <row r="1121" spans="1:30" x14ac:dyDescent="0.25">
      <c r="A1121" t="s">
        <v>1491</v>
      </c>
      <c r="B1121" t="s">
        <v>319</v>
      </c>
      <c r="C1121" t="s">
        <v>319</v>
      </c>
      <c r="E1121" t="s">
        <v>388</v>
      </c>
      <c r="F1121" t="s">
        <v>1493</v>
      </c>
      <c r="G1121" t="s">
        <v>1501</v>
      </c>
      <c r="H1121" t="s">
        <v>1495</v>
      </c>
      <c r="I1121" t="s">
        <v>1538</v>
      </c>
      <c r="J1121">
        <v>1161.531823</v>
      </c>
      <c r="K1121">
        <v>1153.400738</v>
      </c>
      <c r="L1121">
        <v>8.1310849449999996</v>
      </c>
      <c r="M1121">
        <v>7.0003119999999999E-3</v>
      </c>
      <c r="N1121">
        <v>12</v>
      </c>
      <c r="O1121">
        <v>0</v>
      </c>
      <c r="P1121">
        <v>1.4E-2</v>
      </c>
      <c r="Q1121">
        <v>23.620852942390279</v>
      </c>
      <c r="R1121" t="s">
        <v>1502</v>
      </c>
      <c r="U1121">
        <v>0</v>
      </c>
      <c r="V1121">
        <v>15.747235294926853</v>
      </c>
      <c r="W1121">
        <v>0</v>
      </c>
      <c r="X1121">
        <v>7.8736176474634263</v>
      </c>
      <c r="Y1121">
        <v>0</v>
      </c>
      <c r="Z1121">
        <v>0</v>
      </c>
      <c r="AA1121">
        <v>0</v>
      </c>
      <c r="AB1121">
        <v>0</v>
      </c>
      <c r="AC1121">
        <v>0</v>
      </c>
      <c r="AD1121">
        <v>0</v>
      </c>
    </row>
    <row r="1122" spans="1:30" x14ac:dyDescent="0.25">
      <c r="A1122" t="s">
        <v>1491</v>
      </c>
      <c r="B1122" t="s">
        <v>319</v>
      </c>
      <c r="C1122" t="s">
        <v>319</v>
      </c>
      <c r="D1122" t="s">
        <v>1704</v>
      </c>
      <c r="E1122" t="s">
        <v>388</v>
      </c>
      <c r="F1122" t="s">
        <v>1499</v>
      </c>
      <c r="G1122" t="s">
        <v>1501</v>
      </c>
      <c r="H1122" t="s">
        <v>1495</v>
      </c>
      <c r="I1122" t="s">
        <v>1538</v>
      </c>
      <c r="J1122">
        <v>1161.531823</v>
      </c>
      <c r="K1122">
        <v>1153.400738</v>
      </c>
      <c r="L1122">
        <v>8.1310849449999996</v>
      </c>
      <c r="M1122">
        <v>7.0003119999999999E-3</v>
      </c>
      <c r="N1122">
        <v>12</v>
      </c>
      <c r="O1122">
        <v>0</v>
      </c>
      <c r="P1122">
        <v>1.4E-2</v>
      </c>
      <c r="Q1122">
        <v>23.620852942390279</v>
      </c>
      <c r="R1122" t="s">
        <v>1502</v>
      </c>
      <c r="U1122">
        <v>0</v>
      </c>
      <c r="V1122">
        <v>15.747235294926853</v>
      </c>
      <c r="W1122">
        <v>0</v>
      </c>
      <c r="X1122">
        <v>7.8736176474634263</v>
      </c>
      <c r="Y1122">
        <v>0</v>
      </c>
      <c r="Z1122">
        <v>0</v>
      </c>
      <c r="AA1122">
        <v>0</v>
      </c>
      <c r="AB1122">
        <v>0</v>
      </c>
      <c r="AC1122">
        <v>0</v>
      </c>
      <c r="AD1122">
        <v>0</v>
      </c>
    </row>
    <row r="1123" spans="1:30" x14ac:dyDescent="0.25">
      <c r="A1123" t="s">
        <v>1491</v>
      </c>
      <c r="B1123" t="s">
        <v>319</v>
      </c>
      <c r="C1123" t="s">
        <v>319</v>
      </c>
      <c r="E1123" t="s">
        <v>388</v>
      </c>
      <c r="F1123" t="s">
        <v>1493</v>
      </c>
      <c r="G1123" t="s">
        <v>1494</v>
      </c>
      <c r="H1123" t="s">
        <v>1495</v>
      </c>
      <c r="I1123" t="s">
        <v>1538</v>
      </c>
      <c r="J1123">
        <v>249.1280916</v>
      </c>
      <c r="K1123">
        <v>247.3841803</v>
      </c>
      <c r="L1123">
        <v>1.743911322</v>
      </c>
      <c r="M1123">
        <v>7.0000590000000003E-3</v>
      </c>
      <c r="N1123">
        <v>12</v>
      </c>
      <c r="O1123">
        <v>1E-3</v>
      </c>
      <c r="P1123">
        <v>0</v>
      </c>
      <c r="Q1123">
        <v>5.5053498546518158</v>
      </c>
      <c r="R1123" t="s">
        <v>874</v>
      </c>
      <c r="U1123">
        <v>0</v>
      </c>
      <c r="V1123">
        <v>3.670233236434544</v>
      </c>
      <c r="W1123">
        <v>0</v>
      </c>
      <c r="X1123">
        <v>1.835116618217272</v>
      </c>
      <c r="Y1123">
        <v>0</v>
      </c>
      <c r="Z1123">
        <v>0</v>
      </c>
      <c r="AA1123">
        <v>0</v>
      </c>
      <c r="AB1123">
        <v>0</v>
      </c>
      <c r="AC1123">
        <v>0</v>
      </c>
      <c r="AD1123">
        <v>0</v>
      </c>
    </row>
    <row r="1124" spans="1:30" x14ac:dyDescent="0.25">
      <c r="A1124" t="s">
        <v>1491</v>
      </c>
      <c r="B1124" t="s">
        <v>319</v>
      </c>
      <c r="C1124" t="s">
        <v>319</v>
      </c>
      <c r="D1124" t="s">
        <v>1704</v>
      </c>
      <c r="E1124" t="s">
        <v>388</v>
      </c>
      <c r="F1124" t="s">
        <v>1499</v>
      </c>
      <c r="G1124" t="s">
        <v>1494</v>
      </c>
      <c r="H1124" t="s">
        <v>1495</v>
      </c>
      <c r="I1124" t="s">
        <v>1538</v>
      </c>
      <c r="J1124">
        <v>249.1280916</v>
      </c>
      <c r="K1124">
        <v>247.3841803</v>
      </c>
      <c r="L1124">
        <v>1.743911322</v>
      </c>
      <c r="M1124">
        <v>7.0000590000000003E-3</v>
      </c>
      <c r="N1124">
        <v>12</v>
      </c>
      <c r="O1124">
        <v>1E-3</v>
      </c>
      <c r="P1124">
        <v>0</v>
      </c>
      <c r="Q1124">
        <v>5.5053498546518158</v>
      </c>
      <c r="R1124" t="s">
        <v>874</v>
      </c>
      <c r="U1124">
        <v>0</v>
      </c>
      <c r="V1124">
        <v>3.670233236434544</v>
      </c>
      <c r="W1124">
        <v>0</v>
      </c>
      <c r="X1124">
        <v>1.835116618217272</v>
      </c>
      <c r="Y1124">
        <v>0</v>
      </c>
      <c r="Z1124">
        <v>0</v>
      </c>
      <c r="AA1124">
        <v>0</v>
      </c>
      <c r="AB1124">
        <v>0</v>
      </c>
      <c r="AC1124">
        <v>0</v>
      </c>
      <c r="AD1124">
        <v>0</v>
      </c>
    </row>
    <row r="1125" spans="1:30" x14ac:dyDescent="0.25">
      <c r="A1125" t="s">
        <v>1491</v>
      </c>
      <c r="B1125" t="s">
        <v>319</v>
      </c>
      <c r="C1125" t="s">
        <v>319</v>
      </c>
      <c r="E1125" t="s">
        <v>388</v>
      </c>
      <c r="F1125" t="s">
        <v>1493</v>
      </c>
      <c r="G1125" t="s">
        <v>1500</v>
      </c>
      <c r="H1125" t="s">
        <v>1495</v>
      </c>
      <c r="I1125" t="s">
        <v>1538</v>
      </c>
      <c r="J1125">
        <v>222.63676079999999</v>
      </c>
      <c r="K1125">
        <v>221.078396</v>
      </c>
      <c r="L1125">
        <v>1.558364807</v>
      </c>
      <c r="M1125">
        <v>6.9995839999999997E-3</v>
      </c>
      <c r="N1125">
        <v>12</v>
      </c>
      <c r="O1125">
        <v>1E-3</v>
      </c>
      <c r="P1125">
        <v>0</v>
      </c>
      <c r="Q1125">
        <v>12.390920807843422</v>
      </c>
      <c r="R1125" t="s">
        <v>874</v>
      </c>
      <c r="U1125">
        <v>0</v>
      </c>
      <c r="V1125">
        <v>8.2606138718956146</v>
      </c>
      <c r="W1125">
        <v>0</v>
      </c>
      <c r="X1125">
        <v>4.1303069359478073</v>
      </c>
      <c r="Y1125">
        <v>0</v>
      </c>
      <c r="Z1125">
        <v>0</v>
      </c>
      <c r="AA1125">
        <v>0</v>
      </c>
      <c r="AB1125">
        <v>0</v>
      </c>
      <c r="AC1125">
        <v>0</v>
      </c>
      <c r="AD1125">
        <v>0</v>
      </c>
    </row>
    <row r="1126" spans="1:30" x14ac:dyDescent="0.25">
      <c r="A1126" t="s">
        <v>1491</v>
      </c>
      <c r="B1126" t="s">
        <v>319</v>
      </c>
      <c r="C1126" t="s">
        <v>319</v>
      </c>
      <c r="D1126" t="s">
        <v>1704</v>
      </c>
      <c r="E1126" t="s">
        <v>388</v>
      </c>
      <c r="F1126" t="s">
        <v>1499</v>
      </c>
      <c r="G1126" t="s">
        <v>1500</v>
      </c>
      <c r="H1126" t="s">
        <v>1495</v>
      </c>
      <c r="I1126" t="s">
        <v>1538</v>
      </c>
      <c r="J1126">
        <v>222.63676079999999</v>
      </c>
      <c r="K1126">
        <v>221.078396</v>
      </c>
      <c r="L1126">
        <v>1.558364807</v>
      </c>
      <c r="M1126">
        <v>6.9995839999999997E-3</v>
      </c>
      <c r="N1126">
        <v>12</v>
      </c>
      <c r="O1126">
        <v>1E-3</v>
      </c>
      <c r="P1126">
        <v>0</v>
      </c>
      <c r="Q1126">
        <v>12.390920807843422</v>
      </c>
      <c r="R1126" t="s">
        <v>874</v>
      </c>
      <c r="U1126">
        <v>0</v>
      </c>
      <c r="V1126">
        <v>8.2606138718956146</v>
      </c>
      <c r="W1126">
        <v>0</v>
      </c>
      <c r="X1126">
        <v>4.1303069359478073</v>
      </c>
      <c r="Y1126">
        <v>0</v>
      </c>
      <c r="Z1126">
        <v>0</v>
      </c>
      <c r="AA1126">
        <v>0</v>
      </c>
      <c r="AB1126">
        <v>0</v>
      </c>
      <c r="AC1126">
        <v>0</v>
      </c>
      <c r="AD1126">
        <v>0</v>
      </c>
    </row>
    <row r="1127" spans="1:30" x14ac:dyDescent="0.25">
      <c r="A1127" t="s">
        <v>1491</v>
      </c>
      <c r="B1127" t="s">
        <v>319</v>
      </c>
      <c r="C1127" t="s">
        <v>319</v>
      </c>
      <c r="E1127" t="s">
        <v>388</v>
      </c>
      <c r="F1127" t="s">
        <v>1493</v>
      </c>
      <c r="G1127" t="s">
        <v>1501</v>
      </c>
      <c r="H1127" t="s">
        <v>1495</v>
      </c>
      <c r="I1127" t="s">
        <v>1538</v>
      </c>
      <c r="J1127">
        <v>714.45912480000004</v>
      </c>
      <c r="K1127">
        <v>709.45768820000001</v>
      </c>
      <c r="L1127">
        <v>5.001436655</v>
      </c>
      <c r="M1127">
        <v>7.0003119999999999E-3</v>
      </c>
      <c r="N1127">
        <v>12</v>
      </c>
      <c r="O1127">
        <v>2E-3</v>
      </c>
      <c r="P1127">
        <v>0</v>
      </c>
      <c r="Q1127">
        <v>14.529204962529642</v>
      </c>
      <c r="R1127" t="s">
        <v>874</v>
      </c>
      <c r="U1127">
        <v>0</v>
      </c>
      <c r="V1127">
        <v>9.6861366416864279</v>
      </c>
      <c r="W1127">
        <v>0</v>
      </c>
      <c r="X1127">
        <v>4.8430683208432139</v>
      </c>
      <c r="Y1127">
        <v>0</v>
      </c>
      <c r="Z1127">
        <v>0</v>
      </c>
      <c r="AA1127">
        <v>0</v>
      </c>
      <c r="AB1127">
        <v>0</v>
      </c>
      <c r="AC1127">
        <v>0</v>
      </c>
      <c r="AD1127">
        <v>0</v>
      </c>
    </row>
    <row r="1128" spans="1:30" x14ac:dyDescent="0.25">
      <c r="A1128" t="s">
        <v>1491</v>
      </c>
      <c r="B1128" t="s">
        <v>319</v>
      </c>
      <c r="C1128" t="s">
        <v>319</v>
      </c>
      <c r="D1128" t="s">
        <v>1704</v>
      </c>
      <c r="E1128" t="s">
        <v>388</v>
      </c>
      <c r="F1128" t="s">
        <v>1499</v>
      </c>
      <c r="G1128" t="s">
        <v>1501</v>
      </c>
      <c r="H1128" t="s">
        <v>1495</v>
      </c>
      <c r="I1128" t="s">
        <v>1538</v>
      </c>
      <c r="J1128">
        <v>714.45912480000004</v>
      </c>
      <c r="K1128">
        <v>709.45768820000001</v>
      </c>
      <c r="L1128">
        <v>5.001436655</v>
      </c>
      <c r="M1128">
        <v>7.0003119999999999E-3</v>
      </c>
      <c r="N1128">
        <v>12</v>
      </c>
      <c r="O1128">
        <v>2E-3</v>
      </c>
      <c r="P1128">
        <v>0</v>
      </c>
      <c r="Q1128">
        <v>14.529204962529642</v>
      </c>
      <c r="R1128" t="s">
        <v>874</v>
      </c>
      <c r="U1128">
        <v>0</v>
      </c>
      <c r="V1128">
        <v>9.6861366416864279</v>
      </c>
      <c r="W1128">
        <v>0</v>
      </c>
      <c r="X1128">
        <v>4.8430683208432139</v>
      </c>
      <c r="Y1128">
        <v>0</v>
      </c>
      <c r="Z1128">
        <v>0</v>
      </c>
      <c r="AA1128">
        <v>0</v>
      </c>
      <c r="AB1128">
        <v>0</v>
      </c>
      <c r="AC1128">
        <v>0</v>
      </c>
      <c r="AD1128">
        <v>0</v>
      </c>
    </row>
    <row r="1129" spans="1:30" x14ac:dyDescent="0.25">
      <c r="A1129" t="s">
        <v>1491</v>
      </c>
      <c r="B1129" t="s">
        <v>323</v>
      </c>
      <c r="C1129" t="s">
        <v>1705</v>
      </c>
      <c r="E1129" t="s">
        <v>388</v>
      </c>
      <c r="F1129" t="s">
        <v>1493</v>
      </c>
      <c r="G1129" t="s">
        <v>1500</v>
      </c>
      <c r="I1129" t="s">
        <v>1538</v>
      </c>
      <c r="J1129">
        <v>265.78111469999999</v>
      </c>
      <c r="K1129">
        <v>247.1763134</v>
      </c>
      <c r="L1129">
        <v>18.60480124</v>
      </c>
      <c r="M1129">
        <v>7.0000463999999998E-2</v>
      </c>
      <c r="N1129">
        <v>12</v>
      </c>
      <c r="O1129">
        <v>3.0000000000000001E-3</v>
      </c>
      <c r="P1129">
        <v>1E-3</v>
      </c>
      <c r="Q1129">
        <v>106.56433731563746</v>
      </c>
      <c r="R1129" t="s">
        <v>525</v>
      </c>
      <c r="U1129">
        <v>0</v>
      </c>
      <c r="V1129">
        <v>83.253388527841764</v>
      </c>
      <c r="W1129">
        <v>0</v>
      </c>
      <c r="X1129">
        <v>23.310948787795695</v>
      </c>
      <c r="Y1129">
        <v>0</v>
      </c>
      <c r="Z1129">
        <v>0</v>
      </c>
      <c r="AA1129">
        <v>0</v>
      </c>
      <c r="AB1129">
        <v>0</v>
      </c>
      <c r="AC1129">
        <v>0</v>
      </c>
      <c r="AD1129">
        <v>0</v>
      </c>
    </row>
    <row r="1130" spans="1:30" x14ac:dyDescent="0.25">
      <c r="A1130" t="s">
        <v>1491</v>
      </c>
      <c r="B1130" t="s">
        <v>323</v>
      </c>
      <c r="C1130" t="s">
        <v>1705</v>
      </c>
      <c r="D1130" t="s">
        <v>1706</v>
      </c>
      <c r="E1130" t="s">
        <v>388</v>
      </c>
      <c r="F1130" t="s">
        <v>1499</v>
      </c>
      <c r="G1130" t="s">
        <v>1500</v>
      </c>
      <c r="I1130" t="s">
        <v>1538</v>
      </c>
      <c r="J1130">
        <v>265.78111469999999</v>
      </c>
      <c r="K1130">
        <v>247.1763134</v>
      </c>
      <c r="L1130">
        <v>18.60480124</v>
      </c>
      <c r="M1130">
        <v>7.0000463999999998E-2</v>
      </c>
      <c r="N1130">
        <v>12</v>
      </c>
      <c r="O1130">
        <v>3.0000000000000001E-3</v>
      </c>
      <c r="P1130">
        <v>1E-3</v>
      </c>
      <c r="Q1130">
        <v>106.56433731563746</v>
      </c>
      <c r="R1130" t="s">
        <v>525</v>
      </c>
      <c r="U1130">
        <v>0</v>
      </c>
      <c r="V1130">
        <v>83.253388527841764</v>
      </c>
      <c r="W1130">
        <v>0</v>
      </c>
      <c r="X1130">
        <v>23.310948787795695</v>
      </c>
      <c r="Y1130">
        <v>0</v>
      </c>
      <c r="Z1130">
        <v>0</v>
      </c>
      <c r="AA1130">
        <v>0</v>
      </c>
      <c r="AB1130">
        <v>0</v>
      </c>
      <c r="AC1130">
        <v>0</v>
      </c>
      <c r="AD1130">
        <v>0</v>
      </c>
    </row>
    <row r="1131" spans="1:30" x14ac:dyDescent="0.25">
      <c r="A1131" t="s">
        <v>1491</v>
      </c>
      <c r="B1131" t="s">
        <v>323</v>
      </c>
      <c r="C1131" t="s">
        <v>1705</v>
      </c>
      <c r="E1131" t="s">
        <v>388</v>
      </c>
      <c r="F1131" t="s">
        <v>1493</v>
      </c>
      <c r="G1131" t="s">
        <v>1501</v>
      </c>
      <c r="I1131" t="s">
        <v>1538</v>
      </c>
      <c r="J1131">
        <v>827.37525970000002</v>
      </c>
      <c r="K1131">
        <v>769.45907950000003</v>
      </c>
      <c r="L1131">
        <v>57.916180140000002</v>
      </c>
      <c r="M1131">
        <v>6.9999893999999993E-2</v>
      </c>
      <c r="N1131">
        <v>12</v>
      </c>
      <c r="O1131">
        <v>8.0000000000000002E-3</v>
      </c>
      <c r="P1131">
        <v>4.0000000000000001E-3</v>
      </c>
      <c r="Q1131">
        <v>128.06142607687343</v>
      </c>
      <c r="R1131" t="s">
        <v>525</v>
      </c>
      <c r="U1131">
        <v>0</v>
      </c>
      <c r="V1131">
        <v>100.04798912255737</v>
      </c>
      <c r="W1131">
        <v>0</v>
      </c>
      <c r="X1131">
        <v>28.013436954316063</v>
      </c>
      <c r="Y1131">
        <v>0</v>
      </c>
      <c r="Z1131">
        <v>0</v>
      </c>
      <c r="AA1131">
        <v>0</v>
      </c>
      <c r="AB1131">
        <v>0</v>
      </c>
      <c r="AC1131">
        <v>0</v>
      </c>
      <c r="AD1131">
        <v>0</v>
      </c>
    </row>
    <row r="1132" spans="1:30" x14ac:dyDescent="0.25">
      <c r="A1132" t="s">
        <v>1491</v>
      </c>
      <c r="B1132" t="s">
        <v>323</v>
      </c>
      <c r="C1132" t="s">
        <v>1705</v>
      </c>
      <c r="D1132" t="s">
        <v>1706</v>
      </c>
      <c r="E1132" t="s">
        <v>388</v>
      </c>
      <c r="F1132" t="s">
        <v>1499</v>
      </c>
      <c r="G1132" t="s">
        <v>1501</v>
      </c>
      <c r="I1132" t="s">
        <v>1538</v>
      </c>
      <c r="J1132">
        <v>827.37525970000002</v>
      </c>
      <c r="K1132">
        <v>769.45907950000003</v>
      </c>
      <c r="L1132">
        <v>57.916180140000002</v>
      </c>
      <c r="M1132">
        <v>6.9999893999999993E-2</v>
      </c>
      <c r="N1132">
        <v>12</v>
      </c>
      <c r="O1132">
        <v>8.0000000000000002E-3</v>
      </c>
      <c r="P1132">
        <v>4.0000000000000001E-3</v>
      </c>
      <c r="Q1132">
        <v>128.06142607687343</v>
      </c>
      <c r="R1132" t="s">
        <v>525</v>
      </c>
      <c r="U1132">
        <v>0</v>
      </c>
      <c r="V1132">
        <v>100.04798912255737</v>
      </c>
      <c r="W1132">
        <v>0</v>
      </c>
      <c r="X1132">
        <v>28.013436954316063</v>
      </c>
      <c r="Y1132">
        <v>0</v>
      </c>
      <c r="Z1132">
        <v>0</v>
      </c>
      <c r="AA1132">
        <v>0</v>
      </c>
      <c r="AB1132">
        <v>0</v>
      </c>
      <c r="AC1132">
        <v>0</v>
      </c>
      <c r="AD1132">
        <v>0</v>
      </c>
    </row>
    <row r="1133" spans="1:30" x14ac:dyDescent="0.25">
      <c r="A1133" t="s">
        <v>1491</v>
      </c>
      <c r="B1133" t="s">
        <v>323</v>
      </c>
      <c r="C1133" t="s">
        <v>1705</v>
      </c>
      <c r="E1133" t="s">
        <v>388</v>
      </c>
      <c r="F1133" t="s">
        <v>1493</v>
      </c>
      <c r="G1133" t="s">
        <v>1500</v>
      </c>
      <c r="I1133" t="s">
        <v>1538</v>
      </c>
      <c r="J1133">
        <v>30.48898372</v>
      </c>
      <c r="K1133">
        <v>28.354740719999999</v>
      </c>
      <c r="L1133">
        <v>2.1342429950000001</v>
      </c>
      <c r="M1133">
        <v>7.0000463999999998E-2</v>
      </c>
      <c r="N1133">
        <v>12</v>
      </c>
      <c r="O1133">
        <v>0</v>
      </c>
      <c r="P1133">
        <v>0</v>
      </c>
      <c r="Q1133">
        <v>12.224489123025537</v>
      </c>
      <c r="R1133" t="s">
        <v>542</v>
      </c>
      <c r="U1133">
        <v>0</v>
      </c>
      <c r="V1133">
        <v>9.5503821273637008</v>
      </c>
      <c r="W1133">
        <v>0</v>
      </c>
      <c r="X1133">
        <v>2.6741069956618362</v>
      </c>
      <c r="Y1133">
        <v>0</v>
      </c>
      <c r="Z1133">
        <v>0</v>
      </c>
      <c r="AA1133">
        <v>0</v>
      </c>
      <c r="AB1133">
        <v>0</v>
      </c>
      <c r="AC1133">
        <v>0</v>
      </c>
      <c r="AD1133">
        <v>0</v>
      </c>
    </row>
    <row r="1134" spans="1:30" x14ac:dyDescent="0.25">
      <c r="A1134" t="s">
        <v>1491</v>
      </c>
      <c r="B1134" t="s">
        <v>323</v>
      </c>
      <c r="C1134" t="s">
        <v>1705</v>
      </c>
      <c r="D1134" t="s">
        <v>1706</v>
      </c>
      <c r="E1134" t="s">
        <v>388</v>
      </c>
      <c r="F1134" t="s">
        <v>1499</v>
      </c>
      <c r="G1134" t="s">
        <v>1500</v>
      </c>
      <c r="I1134" t="s">
        <v>1538</v>
      </c>
      <c r="J1134">
        <v>30.48898372</v>
      </c>
      <c r="K1134">
        <v>28.354740719999999</v>
      </c>
      <c r="L1134">
        <v>2.1342429950000001</v>
      </c>
      <c r="M1134">
        <v>7.0000463999999998E-2</v>
      </c>
      <c r="N1134">
        <v>12</v>
      </c>
      <c r="O1134">
        <v>0</v>
      </c>
      <c r="P1134">
        <v>0</v>
      </c>
      <c r="Q1134">
        <v>12.224489123025537</v>
      </c>
      <c r="R1134" t="s">
        <v>542</v>
      </c>
      <c r="U1134">
        <v>0</v>
      </c>
      <c r="V1134">
        <v>9.5503821273637008</v>
      </c>
      <c r="W1134">
        <v>0</v>
      </c>
      <c r="X1134">
        <v>2.6741069956618362</v>
      </c>
      <c r="Y1134">
        <v>0</v>
      </c>
      <c r="Z1134">
        <v>0</v>
      </c>
      <c r="AA1134">
        <v>0</v>
      </c>
      <c r="AB1134">
        <v>0</v>
      </c>
      <c r="AC1134">
        <v>0</v>
      </c>
      <c r="AD1134">
        <v>0</v>
      </c>
    </row>
    <row r="1135" spans="1:30" x14ac:dyDescent="0.25">
      <c r="A1135" t="s">
        <v>1491</v>
      </c>
      <c r="B1135" t="s">
        <v>323</v>
      </c>
      <c r="C1135" t="s">
        <v>1705</v>
      </c>
      <c r="E1135" t="s">
        <v>388</v>
      </c>
      <c r="F1135" t="s">
        <v>1493</v>
      </c>
      <c r="G1135" t="s">
        <v>1501</v>
      </c>
      <c r="I1135" t="s">
        <v>1538</v>
      </c>
      <c r="J1135">
        <v>90.128369890000002</v>
      </c>
      <c r="K1135">
        <v>83.819393590000004</v>
      </c>
      <c r="L1135">
        <v>6.3089763019999996</v>
      </c>
      <c r="M1135">
        <v>6.9999893999999993E-2</v>
      </c>
      <c r="N1135">
        <v>12</v>
      </c>
      <c r="O1135">
        <v>1E-3</v>
      </c>
      <c r="P1135">
        <v>1E-3</v>
      </c>
      <c r="Q1135">
        <v>13.950099962130471</v>
      </c>
      <c r="R1135" t="s">
        <v>542</v>
      </c>
      <c r="U1135">
        <v>0</v>
      </c>
      <c r="V1135">
        <v>10.89851559541443</v>
      </c>
      <c r="W1135">
        <v>0</v>
      </c>
      <c r="X1135">
        <v>3.0515843667160407</v>
      </c>
      <c r="Y1135">
        <v>0</v>
      </c>
      <c r="Z1135">
        <v>0</v>
      </c>
      <c r="AA1135">
        <v>0</v>
      </c>
      <c r="AB1135">
        <v>0</v>
      </c>
      <c r="AC1135">
        <v>0</v>
      </c>
      <c r="AD1135">
        <v>0</v>
      </c>
    </row>
    <row r="1136" spans="1:30" x14ac:dyDescent="0.25">
      <c r="A1136" t="s">
        <v>1491</v>
      </c>
      <c r="B1136" t="s">
        <v>323</v>
      </c>
      <c r="C1136" t="s">
        <v>1705</v>
      </c>
      <c r="D1136" t="s">
        <v>1706</v>
      </c>
      <c r="E1136" t="s">
        <v>388</v>
      </c>
      <c r="F1136" t="s">
        <v>1499</v>
      </c>
      <c r="G1136" t="s">
        <v>1501</v>
      </c>
      <c r="I1136" t="s">
        <v>1538</v>
      </c>
      <c r="J1136">
        <v>90.128369890000002</v>
      </c>
      <c r="K1136">
        <v>83.819393590000004</v>
      </c>
      <c r="L1136">
        <v>6.3089763019999996</v>
      </c>
      <c r="M1136">
        <v>6.9999893999999993E-2</v>
      </c>
      <c r="N1136">
        <v>12</v>
      </c>
      <c r="O1136">
        <v>1E-3</v>
      </c>
      <c r="P1136">
        <v>1E-3</v>
      </c>
      <c r="Q1136">
        <v>13.950099962130471</v>
      </c>
      <c r="R1136" t="s">
        <v>542</v>
      </c>
      <c r="U1136">
        <v>0</v>
      </c>
      <c r="V1136">
        <v>10.89851559541443</v>
      </c>
      <c r="W1136">
        <v>0</v>
      </c>
      <c r="X1136">
        <v>3.0515843667160407</v>
      </c>
      <c r="Y1136">
        <v>0</v>
      </c>
      <c r="Z1136">
        <v>0</v>
      </c>
      <c r="AA1136">
        <v>0</v>
      </c>
      <c r="AB1136">
        <v>0</v>
      </c>
      <c r="AC1136">
        <v>0</v>
      </c>
      <c r="AD1136">
        <v>0</v>
      </c>
    </row>
    <row r="1137" spans="1:30" x14ac:dyDescent="0.25">
      <c r="A1137" t="s">
        <v>1491</v>
      </c>
      <c r="B1137" t="s">
        <v>323</v>
      </c>
      <c r="C1137" t="s">
        <v>1705</v>
      </c>
      <c r="E1137" t="s">
        <v>388</v>
      </c>
      <c r="F1137" t="s">
        <v>1493</v>
      </c>
      <c r="G1137" t="s">
        <v>1500</v>
      </c>
      <c r="I1137" t="s">
        <v>1538</v>
      </c>
      <c r="J1137">
        <v>44.27304307</v>
      </c>
      <c r="K1137">
        <v>41.173909530000003</v>
      </c>
      <c r="L1137">
        <v>3.09913354</v>
      </c>
      <c r="M1137">
        <v>7.0000463999999998E-2</v>
      </c>
      <c r="N1137">
        <v>12</v>
      </c>
      <c r="O1137">
        <v>0</v>
      </c>
      <c r="P1137">
        <v>0</v>
      </c>
      <c r="Q1137">
        <v>17.75117657302431</v>
      </c>
      <c r="R1137" t="s">
        <v>926</v>
      </c>
      <c r="U1137">
        <v>0</v>
      </c>
      <c r="V1137">
        <v>13.868106697675241</v>
      </c>
      <c r="W1137">
        <v>0</v>
      </c>
      <c r="X1137">
        <v>3.8830698753490673</v>
      </c>
      <c r="Y1137">
        <v>0</v>
      </c>
      <c r="Z1137">
        <v>0</v>
      </c>
      <c r="AA1137">
        <v>0</v>
      </c>
      <c r="AB1137">
        <v>0</v>
      </c>
      <c r="AC1137">
        <v>0</v>
      </c>
      <c r="AD1137">
        <v>0</v>
      </c>
    </row>
    <row r="1138" spans="1:30" x14ac:dyDescent="0.25">
      <c r="A1138" t="s">
        <v>1491</v>
      </c>
      <c r="B1138" t="s">
        <v>323</v>
      </c>
      <c r="C1138" t="s">
        <v>1705</v>
      </c>
      <c r="D1138" t="s">
        <v>1706</v>
      </c>
      <c r="E1138" t="s">
        <v>388</v>
      </c>
      <c r="F1138" t="s">
        <v>1499</v>
      </c>
      <c r="G1138" t="s">
        <v>1500</v>
      </c>
      <c r="I1138" t="s">
        <v>1538</v>
      </c>
      <c r="J1138">
        <v>44.27304307</v>
      </c>
      <c r="K1138">
        <v>41.173909530000003</v>
      </c>
      <c r="L1138">
        <v>3.09913354</v>
      </c>
      <c r="M1138">
        <v>7.0000463999999998E-2</v>
      </c>
      <c r="N1138">
        <v>12</v>
      </c>
      <c r="O1138">
        <v>0</v>
      </c>
      <c r="P1138">
        <v>0</v>
      </c>
      <c r="Q1138">
        <v>17.75117657302431</v>
      </c>
      <c r="R1138" t="s">
        <v>926</v>
      </c>
      <c r="U1138">
        <v>0</v>
      </c>
      <c r="V1138">
        <v>13.868106697675241</v>
      </c>
      <c r="W1138">
        <v>0</v>
      </c>
      <c r="X1138">
        <v>3.8830698753490673</v>
      </c>
      <c r="Y1138">
        <v>0</v>
      </c>
      <c r="Z1138">
        <v>0</v>
      </c>
      <c r="AA1138">
        <v>0</v>
      </c>
      <c r="AB1138">
        <v>0</v>
      </c>
      <c r="AC1138">
        <v>0</v>
      </c>
      <c r="AD1138">
        <v>0</v>
      </c>
    </row>
    <row r="1139" spans="1:30" x14ac:dyDescent="0.25">
      <c r="A1139" t="s">
        <v>1491</v>
      </c>
      <c r="B1139" t="s">
        <v>323</v>
      </c>
      <c r="C1139" t="s">
        <v>1705</v>
      </c>
      <c r="E1139" t="s">
        <v>388</v>
      </c>
      <c r="F1139" t="s">
        <v>1493</v>
      </c>
      <c r="G1139" t="s">
        <v>1501</v>
      </c>
      <c r="I1139" t="s">
        <v>1538</v>
      </c>
      <c r="J1139">
        <v>106.1981507</v>
      </c>
      <c r="K1139">
        <v>98.764291490000005</v>
      </c>
      <c r="L1139">
        <v>7.4338592510000003</v>
      </c>
      <c r="M1139">
        <v>6.9999893999999993E-2</v>
      </c>
      <c r="N1139">
        <v>12</v>
      </c>
      <c r="O1139">
        <v>1E-3</v>
      </c>
      <c r="P1139">
        <v>1E-3</v>
      </c>
      <c r="Q1139">
        <v>16.437386145730716</v>
      </c>
      <c r="R1139" t="s">
        <v>926</v>
      </c>
      <c r="U1139">
        <v>0</v>
      </c>
      <c r="V1139">
        <v>12.841707926352123</v>
      </c>
      <c r="W1139">
        <v>0</v>
      </c>
      <c r="X1139">
        <v>3.5956782193785943</v>
      </c>
      <c r="Y1139">
        <v>0</v>
      </c>
      <c r="Z1139">
        <v>0</v>
      </c>
      <c r="AA1139">
        <v>0</v>
      </c>
      <c r="AB1139">
        <v>0</v>
      </c>
      <c r="AC1139">
        <v>0</v>
      </c>
      <c r="AD1139">
        <v>0</v>
      </c>
    </row>
    <row r="1140" spans="1:30" x14ac:dyDescent="0.25">
      <c r="A1140" t="s">
        <v>1491</v>
      </c>
      <c r="B1140" t="s">
        <v>323</v>
      </c>
      <c r="C1140" t="s">
        <v>1705</v>
      </c>
      <c r="D1140" t="s">
        <v>1706</v>
      </c>
      <c r="E1140" t="s">
        <v>388</v>
      </c>
      <c r="F1140" t="s">
        <v>1499</v>
      </c>
      <c r="G1140" t="s">
        <v>1501</v>
      </c>
      <c r="I1140" t="s">
        <v>1538</v>
      </c>
      <c r="J1140">
        <v>106.1981507</v>
      </c>
      <c r="K1140">
        <v>98.764291490000005</v>
      </c>
      <c r="L1140">
        <v>7.4338592510000003</v>
      </c>
      <c r="M1140">
        <v>6.9999893999999993E-2</v>
      </c>
      <c r="N1140">
        <v>12</v>
      </c>
      <c r="O1140">
        <v>1E-3</v>
      </c>
      <c r="P1140">
        <v>1E-3</v>
      </c>
      <c r="Q1140">
        <v>16.437386145730716</v>
      </c>
      <c r="R1140" t="s">
        <v>926</v>
      </c>
      <c r="U1140">
        <v>0</v>
      </c>
      <c r="V1140">
        <v>12.841707926352123</v>
      </c>
      <c r="W1140">
        <v>0</v>
      </c>
      <c r="X1140">
        <v>3.5956782193785943</v>
      </c>
      <c r="Y1140">
        <v>0</v>
      </c>
      <c r="Z1140">
        <v>0</v>
      </c>
      <c r="AA1140">
        <v>0</v>
      </c>
      <c r="AB1140">
        <v>0</v>
      </c>
      <c r="AC1140">
        <v>0</v>
      </c>
      <c r="AD1140">
        <v>0</v>
      </c>
    </row>
    <row r="1141" spans="1:30" x14ac:dyDescent="0.25">
      <c r="A1141" t="s">
        <v>1491</v>
      </c>
      <c r="B1141" t="s">
        <v>323</v>
      </c>
      <c r="C1141" t="s">
        <v>1705</v>
      </c>
      <c r="E1141" t="s">
        <v>388</v>
      </c>
      <c r="F1141" t="s">
        <v>1493</v>
      </c>
      <c r="G1141" t="s">
        <v>1500</v>
      </c>
      <c r="I1141" t="s">
        <v>1538</v>
      </c>
      <c r="J1141">
        <v>32.498836259999997</v>
      </c>
      <c r="K1141">
        <v>30.223902649999999</v>
      </c>
      <c r="L1141">
        <v>2.2749336040000001</v>
      </c>
      <c r="M1141">
        <v>7.0000463999999998E-2</v>
      </c>
      <c r="N1141">
        <v>12</v>
      </c>
      <c r="O1141">
        <v>0</v>
      </c>
      <c r="P1141">
        <v>0</v>
      </c>
      <c r="Q1141">
        <v>13.030334956739603</v>
      </c>
      <c r="R1141" t="s">
        <v>962</v>
      </c>
      <c r="U1141">
        <v>0</v>
      </c>
      <c r="V1141">
        <v>10.179949184952815</v>
      </c>
      <c r="W1141">
        <v>0</v>
      </c>
      <c r="X1141">
        <v>2.850385771786788</v>
      </c>
      <c r="Y1141">
        <v>0</v>
      </c>
      <c r="Z1141">
        <v>0</v>
      </c>
      <c r="AA1141">
        <v>0</v>
      </c>
      <c r="AB1141">
        <v>0</v>
      </c>
      <c r="AC1141">
        <v>0</v>
      </c>
      <c r="AD1141">
        <v>0</v>
      </c>
    </row>
    <row r="1142" spans="1:30" x14ac:dyDescent="0.25">
      <c r="A1142" t="s">
        <v>1491</v>
      </c>
      <c r="B1142" t="s">
        <v>323</v>
      </c>
      <c r="C1142" t="s">
        <v>1705</v>
      </c>
      <c r="D1142" t="s">
        <v>1706</v>
      </c>
      <c r="E1142" t="s">
        <v>388</v>
      </c>
      <c r="F1142" t="s">
        <v>1499</v>
      </c>
      <c r="G1142" t="s">
        <v>1500</v>
      </c>
      <c r="I1142" t="s">
        <v>1538</v>
      </c>
      <c r="J1142">
        <v>32.498836259999997</v>
      </c>
      <c r="K1142">
        <v>30.223902649999999</v>
      </c>
      <c r="L1142">
        <v>2.2749336040000001</v>
      </c>
      <c r="M1142">
        <v>7.0000463999999998E-2</v>
      </c>
      <c r="N1142">
        <v>12</v>
      </c>
      <c r="O1142">
        <v>0</v>
      </c>
      <c r="P1142">
        <v>0</v>
      </c>
      <c r="Q1142">
        <v>13.030334956739603</v>
      </c>
      <c r="R1142" t="s">
        <v>962</v>
      </c>
      <c r="U1142">
        <v>0</v>
      </c>
      <c r="V1142">
        <v>10.179949184952815</v>
      </c>
      <c r="W1142">
        <v>0</v>
      </c>
      <c r="X1142">
        <v>2.850385771786788</v>
      </c>
      <c r="Y1142">
        <v>0</v>
      </c>
      <c r="Z1142">
        <v>0</v>
      </c>
      <c r="AA1142">
        <v>0</v>
      </c>
      <c r="AB1142">
        <v>0</v>
      </c>
      <c r="AC1142">
        <v>0</v>
      </c>
      <c r="AD1142">
        <v>0</v>
      </c>
    </row>
    <row r="1143" spans="1:30" x14ac:dyDescent="0.25">
      <c r="A1143" t="s">
        <v>1491</v>
      </c>
      <c r="B1143" t="s">
        <v>323</v>
      </c>
      <c r="C1143" t="s">
        <v>1705</v>
      </c>
      <c r="E1143" t="s">
        <v>388</v>
      </c>
      <c r="F1143" t="s">
        <v>1493</v>
      </c>
      <c r="G1143" t="s">
        <v>1501</v>
      </c>
      <c r="I1143" t="s">
        <v>1538</v>
      </c>
      <c r="J1143">
        <v>240.30490829999999</v>
      </c>
      <c r="K1143">
        <v>223.4835903</v>
      </c>
      <c r="L1143">
        <v>16.821318009999999</v>
      </c>
      <c r="M1143">
        <v>6.9999893999999993E-2</v>
      </c>
      <c r="N1143">
        <v>12</v>
      </c>
      <c r="O1143">
        <v>2E-3</v>
      </c>
      <c r="P1143">
        <v>2E-3</v>
      </c>
      <c r="Q1143">
        <v>37.194476014752631</v>
      </c>
      <c r="R1143" t="s">
        <v>962</v>
      </c>
      <c r="U1143">
        <v>0</v>
      </c>
      <c r="V1143">
        <v>29.058184386525493</v>
      </c>
      <c r="W1143">
        <v>0</v>
      </c>
      <c r="X1143">
        <v>8.1362916282271378</v>
      </c>
      <c r="Y1143">
        <v>0</v>
      </c>
      <c r="Z1143">
        <v>0</v>
      </c>
      <c r="AA1143">
        <v>0</v>
      </c>
      <c r="AB1143">
        <v>0</v>
      </c>
      <c r="AC1143">
        <v>0</v>
      </c>
      <c r="AD1143">
        <v>0</v>
      </c>
    </row>
    <row r="1144" spans="1:30" x14ac:dyDescent="0.25">
      <c r="A1144" t="s">
        <v>1491</v>
      </c>
      <c r="B1144" t="s">
        <v>323</v>
      </c>
      <c r="C1144" t="s">
        <v>1705</v>
      </c>
      <c r="D1144" t="s">
        <v>1706</v>
      </c>
      <c r="E1144" t="s">
        <v>388</v>
      </c>
      <c r="F1144" t="s">
        <v>1499</v>
      </c>
      <c r="G1144" t="s">
        <v>1501</v>
      </c>
      <c r="I1144" t="s">
        <v>1538</v>
      </c>
      <c r="J1144">
        <v>240.30490829999999</v>
      </c>
      <c r="K1144">
        <v>223.4835903</v>
      </c>
      <c r="L1144">
        <v>16.821318009999999</v>
      </c>
      <c r="M1144">
        <v>6.9999893999999993E-2</v>
      </c>
      <c r="N1144">
        <v>12</v>
      </c>
      <c r="O1144">
        <v>2E-3</v>
      </c>
      <c r="P1144">
        <v>2E-3</v>
      </c>
      <c r="Q1144">
        <v>37.194476014752631</v>
      </c>
      <c r="R1144" t="s">
        <v>962</v>
      </c>
      <c r="U1144">
        <v>0</v>
      </c>
      <c r="V1144">
        <v>29.058184386525493</v>
      </c>
      <c r="W1144">
        <v>0</v>
      </c>
      <c r="X1144">
        <v>8.1362916282271378</v>
      </c>
      <c r="Y1144">
        <v>0</v>
      </c>
      <c r="Z1144">
        <v>0</v>
      </c>
      <c r="AA1144">
        <v>0</v>
      </c>
      <c r="AB1144">
        <v>0</v>
      </c>
      <c r="AC1144">
        <v>0</v>
      </c>
      <c r="AD1144">
        <v>0</v>
      </c>
    </row>
    <row r="1145" spans="1:30" x14ac:dyDescent="0.25">
      <c r="A1145" t="s">
        <v>1491</v>
      </c>
      <c r="B1145" t="s">
        <v>323</v>
      </c>
      <c r="C1145" t="s">
        <v>1705</v>
      </c>
      <c r="E1145" t="s">
        <v>388</v>
      </c>
      <c r="F1145" t="s">
        <v>1493</v>
      </c>
      <c r="G1145" t="s">
        <v>1500</v>
      </c>
      <c r="I1145" t="s">
        <v>1538</v>
      </c>
      <c r="J1145">
        <v>393.87757169999998</v>
      </c>
      <c r="K1145">
        <v>366.3059591</v>
      </c>
      <c r="L1145">
        <v>27.57161262</v>
      </c>
      <c r="M1145">
        <v>7.0000463999999998E-2</v>
      </c>
      <c r="N1145">
        <v>12</v>
      </c>
      <c r="O1145">
        <v>3.0000000000000001E-3</v>
      </c>
      <c r="P1145">
        <v>2E-3</v>
      </c>
      <c r="Q1145">
        <v>157.92432228696705</v>
      </c>
      <c r="R1145" t="s">
        <v>1176</v>
      </c>
      <c r="U1145">
        <v>0</v>
      </c>
      <c r="V1145">
        <v>123.37837678669301</v>
      </c>
      <c r="W1145">
        <v>0</v>
      </c>
      <c r="X1145">
        <v>34.545945500274044</v>
      </c>
      <c r="Y1145">
        <v>0</v>
      </c>
      <c r="Z1145">
        <v>0</v>
      </c>
      <c r="AA1145">
        <v>0</v>
      </c>
      <c r="AB1145">
        <v>0</v>
      </c>
      <c r="AC1145">
        <v>0</v>
      </c>
      <c r="AD1145">
        <v>0</v>
      </c>
    </row>
    <row r="1146" spans="1:30" x14ac:dyDescent="0.25">
      <c r="A1146" t="s">
        <v>1491</v>
      </c>
      <c r="B1146" t="s">
        <v>323</v>
      </c>
      <c r="C1146" t="s">
        <v>1705</v>
      </c>
      <c r="D1146" t="s">
        <v>1706</v>
      </c>
      <c r="E1146" t="s">
        <v>388</v>
      </c>
      <c r="F1146" t="s">
        <v>1499</v>
      </c>
      <c r="G1146" t="s">
        <v>1500</v>
      </c>
      <c r="I1146" t="s">
        <v>1538</v>
      </c>
      <c r="J1146">
        <v>393.87757169999998</v>
      </c>
      <c r="K1146">
        <v>366.3059591</v>
      </c>
      <c r="L1146">
        <v>27.57161262</v>
      </c>
      <c r="M1146">
        <v>7.0000463999999998E-2</v>
      </c>
      <c r="N1146">
        <v>12</v>
      </c>
      <c r="O1146">
        <v>3.0000000000000001E-3</v>
      </c>
      <c r="P1146">
        <v>2E-3</v>
      </c>
      <c r="Q1146">
        <v>157.92432228696705</v>
      </c>
      <c r="R1146" t="s">
        <v>1176</v>
      </c>
      <c r="U1146">
        <v>0</v>
      </c>
      <c r="V1146">
        <v>123.37837678669301</v>
      </c>
      <c r="W1146">
        <v>0</v>
      </c>
      <c r="X1146">
        <v>34.545945500274044</v>
      </c>
      <c r="Y1146">
        <v>0</v>
      </c>
      <c r="Z1146">
        <v>0</v>
      </c>
      <c r="AA1146">
        <v>0</v>
      </c>
      <c r="AB1146">
        <v>0</v>
      </c>
      <c r="AC1146">
        <v>0</v>
      </c>
      <c r="AD1146">
        <v>0</v>
      </c>
    </row>
    <row r="1147" spans="1:30" x14ac:dyDescent="0.25">
      <c r="A1147" t="s">
        <v>1491</v>
      </c>
      <c r="B1147" t="s">
        <v>323</v>
      </c>
      <c r="C1147" t="s">
        <v>1705</v>
      </c>
      <c r="E1147" t="s">
        <v>388</v>
      </c>
      <c r="F1147" t="s">
        <v>1493</v>
      </c>
      <c r="G1147" t="s">
        <v>1501</v>
      </c>
      <c r="I1147" t="s">
        <v>1538</v>
      </c>
      <c r="J1147">
        <v>802.25554290000002</v>
      </c>
      <c r="K1147">
        <v>746.09774019999998</v>
      </c>
      <c r="L1147">
        <v>56.157802629999999</v>
      </c>
      <c r="M1147">
        <v>6.9999893999999993E-2</v>
      </c>
      <c r="N1147">
        <v>12</v>
      </c>
      <c r="O1147">
        <v>6.0000000000000001E-3</v>
      </c>
      <c r="P1147">
        <v>5.0000000000000001E-3</v>
      </c>
      <c r="Q1147">
        <v>124.17338770689683</v>
      </c>
      <c r="R1147" t="s">
        <v>1176</v>
      </c>
      <c r="U1147">
        <v>0</v>
      </c>
      <c r="V1147">
        <v>97.010459146013147</v>
      </c>
      <c r="W1147">
        <v>0</v>
      </c>
      <c r="X1147">
        <v>27.162928560883682</v>
      </c>
      <c r="Y1147">
        <v>0</v>
      </c>
      <c r="Z1147">
        <v>0</v>
      </c>
      <c r="AA1147">
        <v>0</v>
      </c>
      <c r="AB1147">
        <v>0</v>
      </c>
      <c r="AC1147">
        <v>0</v>
      </c>
      <c r="AD1147">
        <v>0</v>
      </c>
    </row>
    <row r="1148" spans="1:30" x14ac:dyDescent="0.25">
      <c r="A1148" t="s">
        <v>1491</v>
      </c>
      <c r="B1148" t="s">
        <v>323</v>
      </c>
      <c r="C1148" t="s">
        <v>1705</v>
      </c>
      <c r="D1148" t="s">
        <v>1706</v>
      </c>
      <c r="E1148" t="s">
        <v>388</v>
      </c>
      <c r="F1148" t="s">
        <v>1499</v>
      </c>
      <c r="G1148" t="s">
        <v>1501</v>
      </c>
      <c r="I1148" t="s">
        <v>1538</v>
      </c>
      <c r="J1148">
        <v>802.25554290000002</v>
      </c>
      <c r="K1148">
        <v>746.09774019999998</v>
      </c>
      <c r="L1148">
        <v>56.157802629999999</v>
      </c>
      <c r="M1148">
        <v>6.9999893999999993E-2</v>
      </c>
      <c r="N1148">
        <v>12</v>
      </c>
      <c r="O1148">
        <v>6.0000000000000001E-3</v>
      </c>
      <c r="P1148">
        <v>5.0000000000000001E-3</v>
      </c>
      <c r="Q1148">
        <v>124.17338770689683</v>
      </c>
      <c r="R1148" t="s">
        <v>1176</v>
      </c>
      <c r="U1148">
        <v>0</v>
      </c>
      <c r="V1148">
        <v>97.010459146013147</v>
      </c>
      <c r="W1148">
        <v>0</v>
      </c>
      <c r="X1148">
        <v>27.162928560883682</v>
      </c>
      <c r="Y1148">
        <v>0</v>
      </c>
      <c r="Z1148">
        <v>0</v>
      </c>
      <c r="AA1148">
        <v>0</v>
      </c>
      <c r="AB1148">
        <v>0</v>
      </c>
      <c r="AC1148">
        <v>0</v>
      </c>
      <c r="AD1148">
        <v>0</v>
      </c>
    </row>
    <row r="1149" spans="1:30" x14ac:dyDescent="0.25">
      <c r="A1149" t="s">
        <v>1491</v>
      </c>
      <c r="B1149" t="s">
        <v>323</v>
      </c>
      <c r="C1149" t="s">
        <v>1705</v>
      </c>
      <c r="E1149" t="s">
        <v>388</v>
      </c>
      <c r="F1149" t="s">
        <v>1493</v>
      </c>
      <c r="G1149" t="s">
        <v>1500</v>
      </c>
      <c r="I1149" t="s">
        <v>1538</v>
      </c>
      <c r="J1149">
        <v>574.52825940000002</v>
      </c>
      <c r="K1149">
        <v>534.31101490000003</v>
      </c>
      <c r="L1149">
        <v>40.21724451</v>
      </c>
      <c r="M1149">
        <v>7.0000463999999998E-2</v>
      </c>
      <c r="N1149">
        <v>12</v>
      </c>
      <c r="O1149">
        <v>4.0000000000000001E-3</v>
      </c>
      <c r="P1149">
        <v>4.0000000000000001E-3</v>
      </c>
      <c r="Q1149">
        <v>230.35580730563794</v>
      </c>
      <c r="R1149" t="s">
        <v>819</v>
      </c>
      <c r="U1149">
        <v>0</v>
      </c>
      <c r="V1149">
        <v>179.96547445752964</v>
      </c>
      <c r="W1149">
        <v>0</v>
      </c>
      <c r="X1149">
        <v>50.390332848108301</v>
      </c>
      <c r="Y1149">
        <v>0</v>
      </c>
      <c r="Z1149">
        <v>0</v>
      </c>
      <c r="AA1149">
        <v>0</v>
      </c>
      <c r="AB1149">
        <v>0</v>
      </c>
      <c r="AC1149">
        <v>0</v>
      </c>
      <c r="AD1149">
        <v>0</v>
      </c>
    </row>
    <row r="1150" spans="1:30" x14ac:dyDescent="0.25">
      <c r="A1150" t="s">
        <v>1491</v>
      </c>
      <c r="B1150" t="s">
        <v>323</v>
      </c>
      <c r="C1150" t="s">
        <v>1705</v>
      </c>
      <c r="D1150" t="s">
        <v>1706</v>
      </c>
      <c r="E1150" t="s">
        <v>388</v>
      </c>
      <c r="F1150" t="s">
        <v>1499</v>
      </c>
      <c r="G1150" t="s">
        <v>1500</v>
      </c>
      <c r="I1150" t="s">
        <v>1538</v>
      </c>
      <c r="J1150">
        <v>574.52825940000002</v>
      </c>
      <c r="K1150">
        <v>534.31101490000003</v>
      </c>
      <c r="L1150">
        <v>40.21724451</v>
      </c>
      <c r="M1150">
        <v>7.0000463999999998E-2</v>
      </c>
      <c r="N1150">
        <v>12</v>
      </c>
      <c r="O1150">
        <v>4.0000000000000001E-3</v>
      </c>
      <c r="P1150">
        <v>4.0000000000000001E-3</v>
      </c>
      <c r="Q1150">
        <v>230.35580730563794</v>
      </c>
      <c r="R1150" t="s">
        <v>819</v>
      </c>
      <c r="U1150">
        <v>0</v>
      </c>
      <c r="V1150">
        <v>179.96547445752964</v>
      </c>
      <c r="W1150">
        <v>0</v>
      </c>
      <c r="X1150">
        <v>50.390332848108301</v>
      </c>
      <c r="Y1150">
        <v>0</v>
      </c>
      <c r="Z1150">
        <v>0</v>
      </c>
      <c r="AA1150">
        <v>0</v>
      </c>
      <c r="AB1150">
        <v>0</v>
      </c>
      <c r="AC1150">
        <v>0</v>
      </c>
      <c r="AD1150">
        <v>0</v>
      </c>
    </row>
    <row r="1151" spans="1:30" x14ac:dyDescent="0.25">
      <c r="A1151" t="s">
        <v>1491</v>
      </c>
      <c r="B1151" t="s">
        <v>323</v>
      </c>
      <c r="C1151" t="s">
        <v>1705</v>
      </c>
      <c r="E1151" t="s">
        <v>388</v>
      </c>
      <c r="F1151" t="s">
        <v>1493</v>
      </c>
      <c r="G1151" t="s">
        <v>1501</v>
      </c>
      <c r="I1151" t="s">
        <v>1538</v>
      </c>
      <c r="J1151">
        <v>1085.0867350000001</v>
      </c>
      <c r="K1151">
        <v>1009.130779</v>
      </c>
      <c r="L1151">
        <v>75.955955970000005</v>
      </c>
      <c r="M1151">
        <v>6.9999893999999993E-2</v>
      </c>
      <c r="N1151">
        <v>12</v>
      </c>
      <c r="O1151">
        <v>8.9999999999999993E-3</v>
      </c>
      <c r="P1151">
        <v>8.0000000000000002E-3</v>
      </c>
      <c r="Q1151">
        <v>167.95009645406702</v>
      </c>
      <c r="R1151" t="s">
        <v>819</v>
      </c>
      <c r="U1151">
        <v>0</v>
      </c>
      <c r="V1151">
        <v>131.21101285473986</v>
      </c>
      <c r="W1151">
        <v>0</v>
      </c>
      <c r="X1151">
        <v>36.739083599327159</v>
      </c>
      <c r="Y1151">
        <v>0</v>
      </c>
      <c r="Z1151">
        <v>0</v>
      </c>
      <c r="AA1151">
        <v>0</v>
      </c>
      <c r="AB1151">
        <v>0</v>
      </c>
      <c r="AC1151">
        <v>0</v>
      </c>
      <c r="AD1151">
        <v>0</v>
      </c>
    </row>
    <row r="1152" spans="1:30" x14ac:dyDescent="0.25">
      <c r="A1152" t="s">
        <v>1491</v>
      </c>
      <c r="B1152" t="s">
        <v>323</v>
      </c>
      <c r="C1152" t="s">
        <v>1705</v>
      </c>
      <c r="D1152" t="s">
        <v>1706</v>
      </c>
      <c r="E1152" t="s">
        <v>388</v>
      </c>
      <c r="F1152" t="s">
        <v>1499</v>
      </c>
      <c r="G1152" t="s">
        <v>1501</v>
      </c>
      <c r="I1152" t="s">
        <v>1538</v>
      </c>
      <c r="J1152">
        <v>1085.0867350000001</v>
      </c>
      <c r="K1152">
        <v>1009.130779</v>
      </c>
      <c r="L1152">
        <v>75.955955970000005</v>
      </c>
      <c r="M1152">
        <v>6.9999893999999993E-2</v>
      </c>
      <c r="N1152">
        <v>12</v>
      </c>
      <c r="O1152">
        <v>8.9999999999999993E-3</v>
      </c>
      <c r="P1152">
        <v>8.0000000000000002E-3</v>
      </c>
      <c r="Q1152">
        <v>167.95009645406702</v>
      </c>
      <c r="R1152" t="s">
        <v>819</v>
      </c>
      <c r="U1152">
        <v>0</v>
      </c>
      <c r="V1152">
        <v>131.21101285473986</v>
      </c>
      <c r="W1152">
        <v>0</v>
      </c>
      <c r="X1152">
        <v>36.739083599327159</v>
      </c>
      <c r="Y1152">
        <v>0</v>
      </c>
      <c r="Z1152">
        <v>0</v>
      </c>
      <c r="AA1152">
        <v>0</v>
      </c>
      <c r="AB1152">
        <v>0</v>
      </c>
      <c r="AC1152">
        <v>0</v>
      </c>
      <c r="AD1152">
        <v>0</v>
      </c>
    </row>
    <row r="1153" spans="1:30" x14ac:dyDescent="0.25">
      <c r="A1153" t="s">
        <v>1491</v>
      </c>
      <c r="B1153" t="s">
        <v>323</v>
      </c>
      <c r="C1153" t="s">
        <v>1705</v>
      </c>
      <c r="E1153" t="s">
        <v>388</v>
      </c>
      <c r="F1153" t="s">
        <v>1493</v>
      </c>
      <c r="G1153" t="s">
        <v>1500</v>
      </c>
      <c r="I1153" t="s">
        <v>1538</v>
      </c>
      <c r="J1153">
        <v>632.38491899999997</v>
      </c>
      <c r="K1153">
        <v>588.1176815</v>
      </c>
      <c r="L1153">
        <v>44.2672375</v>
      </c>
      <c r="M1153">
        <v>7.0000463999999998E-2</v>
      </c>
      <c r="N1153">
        <v>12</v>
      </c>
      <c r="O1153">
        <v>6.0000000000000001E-3</v>
      </c>
      <c r="P1153">
        <v>5.0000000000000001E-3</v>
      </c>
      <c r="Q1153">
        <v>253.55330422183627</v>
      </c>
      <c r="R1153" t="s">
        <v>556</v>
      </c>
      <c r="U1153">
        <v>0</v>
      </c>
      <c r="V1153">
        <v>198.08851892330958</v>
      </c>
      <c r="W1153">
        <v>0</v>
      </c>
      <c r="X1153">
        <v>55.464785298526685</v>
      </c>
      <c r="Y1153">
        <v>0</v>
      </c>
      <c r="Z1153">
        <v>0</v>
      </c>
      <c r="AA1153">
        <v>0</v>
      </c>
      <c r="AB1153">
        <v>0</v>
      </c>
      <c r="AC1153">
        <v>0</v>
      </c>
      <c r="AD1153">
        <v>0</v>
      </c>
    </row>
    <row r="1154" spans="1:30" x14ac:dyDescent="0.25">
      <c r="A1154" t="s">
        <v>1491</v>
      </c>
      <c r="B1154" t="s">
        <v>323</v>
      </c>
      <c r="C1154" t="s">
        <v>1705</v>
      </c>
      <c r="D1154" t="s">
        <v>1706</v>
      </c>
      <c r="E1154" t="s">
        <v>388</v>
      </c>
      <c r="F1154" t="s">
        <v>1499</v>
      </c>
      <c r="G1154" t="s">
        <v>1500</v>
      </c>
      <c r="I1154" t="s">
        <v>1538</v>
      </c>
      <c r="J1154">
        <v>632.38491899999997</v>
      </c>
      <c r="K1154">
        <v>588.1176815</v>
      </c>
      <c r="L1154">
        <v>44.2672375</v>
      </c>
      <c r="M1154">
        <v>7.0000463999999998E-2</v>
      </c>
      <c r="N1154">
        <v>12</v>
      </c>
      <c r="O1154">
        <v>6.0000000000000001E-3</v>
      </c>
      <c r="P1154">
        <v>5.0000000000000001E-3</v>
      </c>
      <c r="Q1154">
        <v>253.55330422183627</v>
      </c>
      <c r="R1154" t="s">
        <v>556</v>
      </c>
      <c r="U1154">
        <v>0</v>
      </c>
      <c r="V1154">
        <v>198.08851892330958</v>
      </c>
      <c r="W1154">
        <v>0</v>
      </c>
      <c r="X1154">
        <v>55.464785298526685</v>
      </c>
      <c r="Y1154">
        <v>0</v>
      </c>
      <c r="Z1154">
        <v>0</v>
      </c>
      <c r="AA1154">
        <v>0</v>
      </c>
      <c r="AB1154">
        <v>0</v>
      </c>
      <c r="AC1154">
        <v>0</v>
      </c>
      <c r="AD1154">
        <v>0</v>
      </c>
    </row>
    <row r="1155" spans="1:30" x14ac:dyDescent="0.25">
      <c r="A1155" t="s">
        <v>1491</v>
      </c>
      <c r="B1155" t="s">
        <v>323</v>
      </c>
      <c r="C1155" t="s">
        <v>1705</v>
      </c>
      <c r="E1155" t="s">
        <v>388</v>
      </c>
      <c r="F1155" t="s">
        <v>1493</v>
      </c>
      <c r="G1155" t="s">
        <v>1501</v>
      </c>
      <c r="I1155" t="s">
        <v>1538</v>
      </c>
      <c r="J1155">
        <v>1415.3043299999999</v>
      </c>
      <c r="K1155">
        <v>1316.2331770000001</v>
      </c>
      <c r="L1155">
        <v>99.071152470000001</v>
      </c>
      <c r="M1155">
        <v>6.9999893999999993E-2</v>
      </c>
      <c r="N1155">
        <v>12</v>
      </c>
      <c r="O1155">
        <v>1.2999999999999999E-2</v>
      </c>
      <c r="P1155">
        <v>1.0999999999999999E-2</v>
      </c>
      <c r="Q1155">
        <v>219.06128889335159</v>
      </c>
      <c r="R1155" t="s">
        <v>556</v>
      </c>
      <c r="U1155">
        <v>0</v>
      </c>
      <c r="V1155">
        <v>171.14163194793093</v>
      </c>
      <c r="W1155">
        <v>0</v>
      </c>
      <c r="X1155">
        <v>47.919656945420662</v>
      </c>
      <c r="Y1155">
        <v>0</v>
      </c>
      <c r="Z1155">
        <v>0</v>
      </c>
      <c r="AA1155">
        <v>0</v>
      </c>
      <c r="AB1155">
        <v>0</v>
      </c>
      <c r="AC1155">
        <v>0</v>
      </c>
      <c r="AD1155">
        <v>0</v>
      </c>
    </row>
    <row r="1156" spans="1:30" x14ac:dyDescent="0.25">
      <c r="A1156" t="s">
        <v>1491</v>
      </c>
      <c r="B1156" t="s">
        <v>323</v>
      </c>
      <c r="C1156" t="s">
        <v>1705</v>
      </c>
      <c r="D1156" t="s">
        <v>1706</v>
      </c>
      <c r="E1156" t="s">
        <v>388</v>
      </c>
      <c r="F1156" t="s">
        <v>1499</v>
      </c>
      <c r="G1156" t="s">
        <v>1501</v>
      </c>
      <c r="I1156" t="s">
        <v>1538</v>
      </c>
      <c r="J1156">
        <v>1415.3043299999999</v>
      </c>
      <c r="K1156">
        <v>1316.2331770000001</v>
      </c>
      <c r="L1156">
        <v>99.071152470000001</v>
      </c>
      <c r="M1156">
        <v>6.9999893999999993E-2</v>
      </c>
      <c r="N1156">
        <v>12</v>
      </c>
      <c r="O1156">
        <v>1.2999999999999999E-2</v>
      </c>
      <c r="P1156">
        <v>1.0999999999999999E-2</v>
      </c>
      <c r="Q1156">
        <v>219.06128889335159</v>
      </c>
      <c r="R1156" t="s">
        <v>556</v>
      </c>
      <c r="U1156">
        <v>0</v>
      </c>
      <c r="V1156">
        <v>171.14163194793093</v>
      </c>
      <c r="W1156">
        <v>0</v>
      </c>
      <c r="X1156">
        <v>47.919656945420662</v>
      </c>
      <c r="Y1156">
        <v>0</v>
      </c>
      <c r="Z1156">
        <v>0</v>
      </c>
      <c r="AA1156">
        <v>0</v>
      </c>
      <c r="AB1156">
        <v>0</v>
      </c>
      <c r="AC1156">
        <v>0</v>
      </c>
      <c r="AD1156">
        <v>0</v>
      </c>
    </row>
    <row r="1157" spans="1:30" x14ac:dyDescent="0.25">
      <c r="A1157" t="s">
        <v>1491</v>
      </c>
      <c r="B1157" t="s">
        <v>323</v>
      </c>
      <c r="C1157" t="s">
        <v>1705</v>
      </c>
      <c r="E1157" t="s">
        <v>388</v>
      </c>
      <c r="F1157" t="s">
        <v>1493</v>
      </c>
      <c r="G1157" t="s">
        <v>1500</v>
      </c>
      <c r="I1157" t="s">
        <v>1538</v>
      </c>
      <c r="J1157">
        <v>281.49881399999998</v>
      </c>
      <c r="K1157">
        <v>261.7937665</v>
      </c>
      <c r="L1157">
        <v>19.705047480000001</v>
      </c>
      <c r="M1157">
        <v>7.0000463999999998E-2</v>
      </c>
      <c r="N1157">
        <v>12</v>
      </c>
      <c r="O1157">
        <v>4.0000000000000001E-3</v>
      </c>
      <c r="P1157">
        <v>3.0000000000000001E-3</v>
      </c>
      <c r="Q1157">
        <v>112.8663133604645</v>
      </c>
      <c r="R1157" t="s">
        <v>1137</v>
      </c>
      <c r="U1157">
        <v>0</v>
      </c>
      <c r="V1157">
        <v>88.176807312862891</v>
      </c>
      <c r="W1157">
        <v>0</v>
      </c>
      <c r="X1157">
        <v>24.689506047601611</v>
      </c>
      <c r="Y1157">
        <v>0</v>
      </c>
      <c r="Z1157">
        <v>0</v>
      </c>
      <c r="AA1157">
        <v>0</v>
      </c>
      <c r="AB1157">
        <v>0</v>
      </c>
      <c r="AC1157">
        <v>0</v>
      </c>
      <c r="AD1157">
        <v>0</v>
      </c>
    </row>
    <row r="1158" spans="1:30" x14ac:dyDescent="0.25">
      <c r="A1158" t="s">
        <v>1491</v>
      </c>
      <c r="B1158" t="s">
        <v>323</v>
      </c>
      <c r="C1158" t="s">
        <v>1705</v>
      </c>
      <c r="D1158" t="s">
        <v>1706</v>
      </c>
      <c r="E1158" t="s">
        <v>388</v>
      </c>
      <c r="F1158" t="s">
        <v>1499</v>
      </c>
      <c r="G1158" t="s">
        <v>1500</v>
      </c>
      <c r="I1158" t="s">
        <v>1538</v>
      </c>
      <c r="J1158">
        <v>281.49881399999998</v>
      </c>
      <c r="K1158">
        <v>261.7937665</v>
      </c>
      <c r="L1158">
        <v>19.705047480000001</v>
      </c>
      <c r="M1158">
        <v>7.0000463999999998E-2</v>
      </c>
      <c r="N1158">
        <v>12</v>
      </c>
      <c r="O1158">
        <v>4.0000000000000001E-3</v>
      </c>
      <c r="P1158">
        <v>3.0000000000000001E-3</v>
      </c>
      <c r="Q1158">
        <v>112.8663133604645</v>
      </c>
      <c r="R1158" t="s">
        <v>1137</v>
      </c>
      <c r="U1158">
        <v>0</v>
      </c>
      <c r="V1158">
        <v>88.176807312862891</v>
      </c>
      <c r="W1158">
        <v>0</v>
      </c>
      <c r="X1158">
        <v>24.689506047601611</v>
      </c>
      <c r="Y1158">
        <v>0</v>
      </c>
      <c r="Z1158">
        <v>0</v>
      </c>
      <c r="AA1158">
        <v>0</v>
      </c>
      <c r="AB1158">
        <v>0</v>
      </c>
      <c r="AC1158">
        <v>0</v>
      </c>
      <c r="AD1158">
        <v>0</v>
      </c>
    </row>
    <row r="1159" spans="1:30" x14ac:dyDescent="0.25">
      <c r="A1159" t="s">
        <v>1491</v>
      </c>
      <c r="B1159" t="s">
        <v>323</v>
      </c>
      <c r="C1159" t="s">
        <v>1705</v>
      </c>
      <c r="E1159" t="s">
        <v>388</v>
      </c>
      <c r="F1159" t="s">
        <v>1493</v>
      </c>
      <c r="G1159" t="s">
        <v>1501</v>
      </c>
      <c r="I1159" t="s">
        <v>1538</v>
      </c>
      <c r="J1159">
        <v>498.28227770000001</v>
      </c>
      <c r="K1159">
        <v>463.40257129999998</v>
      </c>
      <c r="L1159">
        <v>34.879706419999998</v>
      </c>
      <c r="M1159">
        <v>6.9999893999999993E-2</v>
      </c>
      <c r="N1159">
        <v>12</v>
      </c>
      <c r="O1159">
        <v>7.0000000000000001E-3</v>
      </c>
      <c r="P1159">
        <v>6.0000000000000001E-3</v>
      </c>
      <c r="Q1159">
        <v>77.124301610863043</v>
      </c>
      <c r="R1159" t="s">
        <v>1137</v>
      </c>
      <c r="U1159">
        <v>0</v>
      </c>
      <c r="V1159">
        <v>60.25336063348675</v>
      </c>
      <c r="W1159">
        <v>0</v>
      </c>
      <c r="X1159">
        <v>16.870940977376289</v>
      </c>
      <c r="Y1159">
        <v>0</v>
      </c>
      <c r="Z1159">
        <v>0</v>
      </c>
      <c r="AA1159">
        <v>0</v>
      </c>
      <c r="AB1159">
        <v>0</v>
      </c>
      <c r="AC1159">
        <v>0</v>
      </c>
      <c r="AD1159">
        <v>0</v>
      </c>
    </row>
    <row r="1160" spans="1:30" x14ac:dyDescent="0.25">
      <c r="A1160" t="s">
        <v>1491</v>
      </c>
      <c r="B1160" t="s">
        <v>323</v>
      </c>
      <c r="C1160" t="s">
        <v>1705</v>
      </c>
      <c r="D1160" t="s">
        <v>1706</v>
      </c>
      <c r="E1160" t="s">
        <v>388</v>
      </c>
      <c r="F1160" t="s">
        <v>1499</v>
      </c>
      <c r="G1160" t="s">
        <v>1501</v>
      </c>
      <c r="I1160" t="s">
        <v>1538</v>
      </c>
      <c r="J1160">
        <v>498.28227770000001</v>
      </c>
      <c r="K1160">
        <v>463.40257129999998</v>
      </c>
      <c r="L1160">
        <v>34.879706419999998</v>
      </c>
      <c r="M1160">
        <v>6.9999893999999993E-2</v>
      </c>
      <c r="N1160">
        <v>12</v>
      </c>
      <c r="O1160">
        <v>7.0000000000000001E-3</v>
      </c>
      <c r="P1160">
        <v>6.0000000000000001E-3</v>
      </c>
      <c r="Q1160">
        <v>77.124301610863043</v>
      </c>
      <c r="R1160" t="s">
        <v>1137</v>
      </c>
      <c r="U1160">
        <v>0</v>
      </c>
      <c r="V1160">
        <v>60.25336063348675</v>
      </c>
      <c r="W1160">
        <v>0</v>
      </c>
      <c r="X1160">
        <v>16.870940977376289</v>
      </c>
      <c r="Y1160">
        <v>0</v>
      </c>
      <c r="Z1160">
        <v>0</v>
      </c>
      <c r="AA1160">
        <v>0</v>
      </c>
      <c r="AB1160">
        <v>0</v>
      </c>
      <c r="AC1160">
        <v>0</v>
      </c>
      <c r="AD1160">
        <v>0</v>
      </c>
    </row>
    <row r="1161" spans="1:30" x14ac:dyDescent="0.25">
      <c r="A1161" t="s">
        <v>1491</v>
      </c>
      <c r="B1161" t="s">
        <v>323</v>
      </c>
      <c r="C1161" t="s">
        <v>1705</v>
      </c>
      <c r="E1161" t="s">
        <v>388</v>
      </c>
      <c r="F1161" t="s">
        <v>1493</v>
      </c>
      <c r="G1161" t="s">
        <v>1500</v>
      </c>
      <c r="I1161" t="s">
        <v>1538</v>
      </c>
      <c r="J1161">
        <v>1662.766611</v>
      </c>
      <c r="K1161">
        <v>1546.3721780000001</v>
      </c>
      <c r="L1161">
        <v>116.39443369999999</v>
      </c>
      <c r="M1161">
        <v>7.0000463999999998E-2</v>
      </c>
      <c r="N1161">
        <v>12</v>
      </c>
      <c r="O1161">
        <v>1.2999999999999999E-2</v>
      </c>
      <c r="P1161">
        <v>3.1E-2</v>
      </c>
      <c r="Q1161">
        <v>666.68251536457933</v>
      </c>
      <c r="R1161" t="s">
        <v>383</v>
      </c>
      <c r="U1161">
        <v>0</v>
      </c>
      <c r="V1161">
        <v>520.84571512857758</v>
      </c>
      <c r="W1161">
        <v>0</v>
      </c>
      <c r="X1161">
        <v>145.83680023600172</v>
      </c>
      <c r="Y1161">
        <v>0</v>
      </c>
      <c r="Z1161">
        <v>0</v>
      </c>
      <c r="AA1161">
        <v>0</v>
      </c>
      <c r="AB1161">
        <v>0</v>
      </c>
      <c r="AC1161">
        <v>0</v>
      </c>
      <c r="AD1161">
        <v>0</v>
      </c>
    </row>
    <row r="1162" spans="1:30" x14ac:dyDescent="0.25">
      <c r="A1162" t="s">
        <v>1491</v>
      </c>
      <c r="B1162" t="s">
        <v>323</v>
      </c>
      <c r="C1162" t="s">
        <v>1705</v>
      </c>
      <c r="D1162" t="s">
        <v>1706</v>
      </c>
      <c r="E1162" t="s">
        <v>388</v>
      </c>
      <c r="F1162" t="s">
        <v>1499</v>
      </c>
      <c r="G1162" t="s">
        <v>1500</v>
      </c>
      <c r="I1162" t="s">
        <v>1538</v>
      </c>
      <c r="J1162">
        <v>1662.766611</v>
      </c>
      <c r="K1162">
        <v>1546.3721780000001</v>
      </c>
      <c r="L1162">
        <v>116.39443369999999</v>
      </c>
      <c r="M1162">
        <v>7.0000463999999998E-2</v>
      </c>
      <c r="N1162">
        <v>12</v>
      </c>
      <c r="O1162">
        <v>1.2999999999999999E-2</v>
      </c>
      <c r="P1162">
        <v>3.1E-2</v>
      </c>
      <c r="Q1162">
        <v>666.68251536457933</v>
      </c>
      <c r="R1162" t="s">
        <v>383</v>
      </c>
      <c r="U1162">
        <v>0</v>
      </c>
      <c r="V1162">
        <v>520.84571512857758</v>
      </c>
      <c r="W1162">
        <v>0</v>
      </c>
      <c r="X1162">
        <v>145.83680023600172</v>
      </c>
      <c r="Y1162">
        <v>0</v>
      </c>
      <c r="Z1162">
        <v>0</v>
      </c>
      <c r="AA1162">
        <v>0</v>
      </c>
      <c r="AB1162">
        <v>0</v>
      </c>
      <c r="AC1162">
        <v>0</v>
      </c>
      <c r="AD1162">
        <v>0</v>
      </c>
    </row>
    <row r="1163" spans="1:30" x14ac:dyDescent="0.25">
      <c r="A1163" t="s">
        <v>1491</v>
      </c>
      <c r="B1163" t="s">
        <v>323</v>
      </c>
      <c r="C1163" t="s">
        <v>1705</v>
      </c>
      <c r="E1163" t="s">
        <v>388</v>
      </c>
      <c r="F1163" t="s">
        <v>1493</v>
      </c>
      <c r="G1163" t="s">
        <v>1501</v>
      </c>
      <c r="I1163" t="s">
        <v>1538</v>
      </c>
      <c r="J1163">
        <v>2999.8407080000002</v>
      </c>
      <c r="K1163">
        <v>2789.8521780000001</v>
      </c>
      <c r="L1163">
        <v>209.98853030000001</v>
      </c>
      <c r="M1163">
        <v>6.9999893999999993E-2</v>
      </c>
      <c r="N1163">
        <v>12</v>
      </c>
      <c r="O1163">
        <v>2.4E-2</v>
      </c>
      <c r="P1163">
        <v>5.6000000000000001E-2</v>
      </c>
      <c r="Q1163">
        <v>464.31637225971633</v>
      </c>
      <c r="R1163" t="s">
        <v>383</v>
      </c>
      <c r="U1163">
        <v>0</v>
      </c>
      <c r="V1163">
        <v>362.74716582790336</v>
      </c>
      <c r="W1163">
        <v>0</v>
      </c>
      <c r="X1163">
        <v>101.56920643181294</v>
      </c>
      <c r="Y1163">
        <v>0</v>
      </c>
      <c r="Z1163">
        <v>0</v>
      </c>
      <c r="AA1163">
        <v>0</v>
      </c>
      <c r="AB1163">
        <v>0</v>
      </c>
      <c r="AC1163">
        <v>0</v>
      </c>
      <c r="AD1163">
        <v>0</v>
      </c>
    </row>
    <row r="1164" spans="1:30" x14ac:dyDescent="0.25">
      <c r="A1164" t="s">
        <v>1491</v>
      </c>
      <c r="B1164" t="s">
        <v>323</v>
      </c>
      <c r="C1164" t="s">
        <v>1705</v>
      </c>
      <c r="D1164" t="s">
        <v>1706</v>
      </c>
      <c r="E1164" t="s">
        <v>388</v>
      </c>
      <c r="F1164" t="s">
        <v>1499</v>
      </c>
      <c r="G1164" t="s">
        <v>1501</v>
      </c>
      <c r="I1164" t="s">
        <v>1538</v>
      </c>
      <c r="J1164">
        <v>2999.8407080000002</v>
      </c>
      <c r="K1164">
        <v>2789.8521780000001</v>
      </c>
      <c r="L1164">
        <v>209.98853030000001</v>
      </c>
      <c r="M1164">
        <v>6.9999893999999993E-2</v>
      </c>
      <c r="N1164">
        <v>12</v>
      </c>
      <c r="O1164">
        <v>2.4E-2</v>
      </c>
      <c r="P1164">
        <v>5.6000000000000001E-2</v>
      </c>
      <c r="Q1164">
        <v>464.31637225971633</v>
      </c>
      <c r="R1164" t="s">
        <v>383</v>
      </c>
      <c r="U1164">
        <v>0</v>
      </c>
      <c r="V1164">
        <v>362.74716582790336</v>
      </c>
      <c r="W1164">
        <v>0</v>
      </c>
      <c r="X1164">
        <v>101.56920643181294</v>
      </c>
      <c r="Y1164">
        <v>0</v>
      </c>
      <c r="Z1164">
        <v>0</v>
      </c>
      <c r="AA1164">
        <v>0</v>
      </c>
      <c r="AB1164">
        <v>0</v>
      </c>
      <c r="AC1164">
        <v>0</v>
      </c>
      <c r="AD1164">
        <v>0</v>
      </c>
    </row>
    <row r="1165" spans="1:30" x14ac:dyDescent="0.25">
      <c r="A1165" t="s">
        <v>1491</v>
      </c>
      <c r="B1165" t="s">
        <v>323</v>
      </c>
      <c r="C1165" t="s">
        <v>1705</v>
      </c>
      <c r="E1165" t="s">
        <v>388</v>
      </c>
      <c r="F1165" t="s">
        <v>1493</v>
      </c>
      <c r="G1165" t="s">
        <v>1500</v>
      </c>
      <c r="I1165" t="s">
        <v>1538</v>
      </c>
      <c r="J1165">
        <v>969.32987009999999</v>
      </c>
      <c r="K1165">
        <v>901.47632980000003</v>
      </c>
      <c r="L1165">
        <v>67.853540280000004</v>
      </c>
      <c r="M1165">
        <v>7.0000463999999998E-2</v>
      </c>
      <c r="N1165">
        <v>12</v>
      </c>
      <c r="O1165">
        <v>2.3E-2</v>
      </c>
      <c r="P1165">
        <v>7.0000000000000001E-3</v>
      </c>
      <c r="Q1165">
        <v>388.65062094671333</v>
      </c>
      <c r="R1165" t="s">
        <v>837</v>
      </c>
      <c r="U1165">
        <v>0</v>
      </c>
      <c r="V1165">
        <v>303.63329761461978</v>
      </c>
      <c r="W1165">
        <v>0</v>
      </c>
      <c r="X1165">
        <v>85.01732333209354</v>
      </c>
      <c r="Y1165">
        <v>0</v>
      </c>
      <c r="Z1165">
        <v>0</v>
      </c>
      <c r="AA1165">
        <v>0</v>
      </c>
      <c r="AB1165">
        <v>0</v>
      </c>
      <c r="AC1165">
        <v>0</v>
      </c>
      <c r="AD1165">
        <v>0</v>
      </c>
    </row>
    <row r="1166" spans="1:30" x14ac:dyDescent="0.25">
      <c r="A1166" t="s">
        <v>1491</v>
      </c>
      <c r="B1166" t="s">
        <v>323</v>
      </c>
      <c r="C1166" t="s">
        <v>1705</v>
      </c>
      <c r="D1166" t="s">
        <v>1706</v>
      </c>
      <c r="E1166" t="s">
        <v>388</v>
      </c>
      <c r="F1166" t="s">
        <v>1499</v>
      </c>
      <c r="G1166" t="s">
        <v>1500</v>
      </c>
      <c r="I1166" t="s">
        <v>1538</v>
      </c>
      <c r="J1166">
        <v>969.32987009999999</v>
      </c>
      <c r="K1166">
        <v>901.47632980000003</v>
      </c>
      <c r="L1166">
        <v>67.853540280000004</v>
      </c>
      <c r="M1166">
        <v>7.0000463999999998E-2</v>
      </c>
      <c r="N1166">
        <v>12</v>
      </c>
      <c r="O1166">
        <v>2.3E-2</v>
      </c>
      <c r="P1166">
        <v>7.0000000000000001E-3</v>
      </c>
      <c r="Q1166">
        <v>388.65062094671333</v>
      </c>
      <c r="R1166" t="s">
        <v>837</v>
      </c>
      <c r="U1166">
        <v>0</v>
      </c>
      <c r="V1166">
        <v>303.63329761461978</v>
      </c>
      <c r="W1166">
        <v>0</v>
      </c>
      <c r="X1166">
        <v>85.01732333209354</v>
      </c>
      <c r="Y1166">
        <v>0</v>
      </c>
      <c r="Z1166">
        <v>0</v>
      </c>
      <c r="AA1166">
        <v>0</v>
      </c>
      <c r="AB1166">
        <v>0</v>
      </c>
      <c r="AC1166">
        <v>0</v>
      </c>
      <c r="AD1166">
        <v>0</v>
      </c>
    </row>
    <row r="1167" spans="1:30" x14ac:dyDescent="0.25">
      <c r="A1167" t="s">
        <v>1491</v>
      </c>
      <c r="B1167" t="s">
        <v>323</v>
      </c>
      <c r="C1167" t="s">
        <v>1705</v>
      </c>
      <c r="E1167" t="s">
        <v>388</v>
      </c>
      <c r="F1167" t="s">
        <v>1493</v>
      </c>
      <c r="G1167" t="s">
        <v>1501</v>
      </c>
      <c r="I1167" t="s">
        <v>1538</v>
      </c>
      <c r="J1167">
        <v>3796.7271350000001</v>
      </c>
      <c r="K1167">
        <v>3530.9566399999999</v>
      </c>
      <c r="L1167">
        <v>265.77049549999998</v>
      </c>
      <c r="M1167">
        <v>6.9999893999999993E-2</v>
      </c>
      <c r="N1167">
        <v>12</v>
      </c>
      <c r="O1167">
        <v>2.5999999999999999E-2</v>
      </c>
      <c r="P1167">
        <v>2.9000000000000001E-2</v>
      </c>
      <c r="Q1167">
        <v>587.65872641687952</v>
      </c>
      <c r="R1167" t="s">
        <v>837</v>
      </c>
      <c r="U1167">
        <v>0</v>
      </c>
      <c r="V1167">
        <v>459.10838001318712</v>
      </c>
      <c r="W1167">
        <v>0</v>
      </c>
      <c r="X1167">
        <v>128.5503464036924</v>
      </c>
      <c r="Y1167">
        <v>0</v>
      </c>
      <c r="Z1167">
        <v>0</v>
      </c>
      <c r="AA1167">
        <v>0</v>
      </c>
      <c r="AB1167">
        <v>0</v>
      </c>
      <c r="AC1167">
        <v>0</v>
      </c>
      <c r="AD1167">
        <v>0</v>
      </c>
    </row>
    <row r="1168" spans="1:30" x14ac:dyDescent="0.25">
      <c r="A1168" t="s">
        <v>1491</v>
      </c>
      <c r="B1168" t="s">
        <v>323</v>
      </c>
      <c r="C1168" t="s">
        <v>1705</v>
      </c>
      <c r="D1168" t="s">
        <v>1706</v>
      </c>
      <c r="E1168" t="s">
        <v>388</v>
      </c>
      <c r="F1168" t="s">
        <v>1499</v>
      </c>
      <c r="G1168" t="s">
        <v>1501</v>
      </c>
      <c r="I1168" t="s">
        <v>1538</v>
      </c>
      <c r="J1168">
        <v>3796.7271350000001</v>
      </c>
      <c r="K1168">
        <v>3530.9566399999999</v>
      </c>
      <c r="L1168">
        <v>265.77049549999998</v>
      </c>
      <c r="M1168">
        <v>6.9999893999999993E-2</v>
      </c>
      <c r="N1168">
        <v>12</v>
      </c>
      <c r="O1168">
        <v>2.5999999999999999E-2</v>
      </c>
      <c r="P1168">
        <v>2.9000000000000001E-2</v>
      </c>
      <c r="Q1168">
        <v>587.65872641687952</v>
      </c>
      <c r="R1168" t="s">
        <v>837</v>
      </c>
      <c r="U1168">
        <v>0</v>
      </c>
      <c r="V1168">
        <v>459.10838001318712</v>
      </c>
      <c r="W1168">
        <v>0</v>
      </c>
      <c r="X1168">
        <v>128.5503464036924</v>
      </c>
      <c r="Y1168">
        <v>0</v>
      </c>
      <c r="Z1168">
        <v>0</v>
      </c>
      <c r="AA1168">
        <v>0</v>
      </c>
      <c r="AB1168">
        <v>0</v>
      </c>
      <c r="AC1168">
        <v>0</v>
      </c>
      <c r="AD1168">
        <v>0</v>
      </c>
    </row>
    <row r="1169" spans="1:30" x14ac:dyDescent="0.25">
      <c r="A1169" t="s">
        <v>1491</v>
      </c>
      <c r="B1169" t="s">
        <v>323</v>
      </c>
      <c r="C1169" t="s">
        <v>1705</v>
      </c>
      <c r="E1169" t="s">
        <v>388</v>
      </c>
      <c r="F1169" t="s">
        <v>1493</v>
      </c>
      <c r="G1169" t="s">
        <v>1500</v>
      </c>
      <c r="I1169" t="s">
        <v>1538</v>
      </c>
      <c r="J1169">
        <v>2541.8493199999998</v>
      </c>
      <c r="K1169">
        <v>2363.9186890000001</v>
      </c>
      <c r="L1169">
        <v>177.93063079999999</v>
      </c>
      <c r="M1169">
        <v>7.0000463999999998E-2</v>
      </c>
      <c r="N1169">
        <v>12</v>
      </c>
      <c r="O1169">
        <v>7.3999999999999996E-2</v>
      </c>
      <c r="P1169">
        <v>0</v>
      </c>
      <c r="Q1169">
        <v>1019.1487407607474</v>
      </c>
      <c r="R1169" t="s">
        <v>809</v>
      </c>
      <c r="U1169">
        <v>0</v>
      </c>
      <c r="V1169">
        <v>796.20995371933384</v>
      </c>
      <c r="W1169">
        <v>0</v>
      </c>
      <c r="X1169">
        <v>222.93878704141349</v>
      </c>
      <c r="Y1169">
        <v>0</v>
      </c>
      <c r="Z1169">
        <v>0</v>
      </c>
      <c r="AA1169">
        <v>0</v>
      </c>
      <c r="AB1169">
        <v>0</v>
      </c>
      <c r="AC1169">
        <v>0</v>
      </c>
      <c r="AD1169">
        <v>0</v>
      </c>
    </row>
    <row r="1170" spans="1:30" x14ac:dyDescent="0.25">
      <c r="A1170" t="s">
        <v>1491</v>
      </c>
      <c r="B1170" t="s">
        <v>323</v>
      </c>
      <c r="C1170" t="s">
        <v>1705</v>
      </c>
      <c r="D1170" t="s">
        <v>1706</v>
      </c>
      <c r="E1170" t="s">
        <v>388</v>
      </c>
      <c r="F1170" t="s">
        <v>1499</v>
      </c>
      <c r="G1170" t="s">
        <v>1500</v>
      </c>
      <c r="I1170" t="s">
        <v>1538</v>
      </c>
      <c r="J1170">
        <v>2541.8493199999998</v>
      </c>
      <c r="K1170">
        <v>2363.9186890000001</v>
      </c>
      <c r="L1170">
        <v>177.93063079999999</v>
      </c>
      <c r="M1170">
        <v>7.0000463999999998E-2</v>
      </c>
      <c r="N1170">
        <v>12</v>
      </c>
      <c r="O1170">
        <v>7.3999999999999996E-2</v>
      </c>
      <c r="P1170">
        <v>0</v>
      </c>
      <c r="Q1170">
        <v>1019.1487407607474</v>
      </c>
      <c r="R1170" t="s">
        <v>809</v>
      </c>
      <c r="U1170">
        <v>0</v>
      </c>
      <c r="V1170">
        <v>796.20995371933384</v>
      </c>
      <c r="W1170">
        <v>0</v>
      </c>
      <c r="X1170">
        <v>222.93878704141349</v>
      </c>
      <c r="Y1170">
        <v>0</v>
      </c>
      <c r="Z1170">
        <v>0</v>
      </c>
      <c r="AA1170">
        <v>0</v>
      </c>
      <c r="AB1170">
        <v>0</v>
      </c>
      <c r="AC1170">
        <v>0</v>
      </c>
      <c r="AD1170">
        <v>0</v>
      </c>
    </row>
    <row r="1171" spans="1:30" x14ac:dyDescent="0.25">
      <c r="A1171" t="s">
        <v>1491</v>
      </c>
      <c r="B1171" t="s">
        <v>323</v>
      </c>
      <c r="C1171" t="s">
        <v>1705</v>
      </c>
      <c r="E1171" t="s">
        <v>388</v>
      </c>
      <c r="F1171" t="s">
        <v>1493</v>
      </c>
      <c r="G1171" t="s">
        <v>1501</v>
      </c>
      <c r="I1171" t="s">
        <v>1538</v>
      </c>
      <c r="J1171">
        <v>6183.8715830000001</v>
      </c>
      <c r="K1171">
        <v>5751.0012299999999</v>
      </c>
      <c r="L1171">
        <v>432.87035279999998</v>
      </c>
      <c r="M1171">
        <v>6.9999893999999993E-2</v>
      </c>
      <c r="N1171">
        <v>12</v>
      </c>
      <c r="O1171">
        <v>0.18</v>
      </c>
      <c r="P1171">
        <v>1E-3</v>
      </c>
      <c r="Q1171">
        <v>957.14176161965361</v>
      </c>
      <c r="R1171" t="s">
        <v>809</v>
      </c>
      <c r="U1171">
        <v>0</v>
      </c>
      <c r="V1171">
        <v>747.76700126535434</v>
      </c>
      <c r="W1171">
        <v>0</v>
      </c>
      <c r="X1171">
        <v>209.37476035429921</v>
      </c>
      <c r="Y1171">
        <v>0</v>
      </c>
      <c r="Z1171">
        <v>0</v>
      </c>
      <c r="AA1171">
        <v>0</v>
      </c>
      <c r="AB1171">
        <v>0</v>
      </c>
      <c r="AC1171">
        <v>0</v>
      </c>
      <c r="AD1171">
        <v>0</v>
      </c>
    </row>
    <row r="1172" spans="1:30" x14ac:dyDescent="0.25">
      <c r="A1172" t="s">
        <v>1491</v>
      </c>
      <c r="B1172" t="s">
        <v>323</v>
      </c>
      <c r="C1172" t="s">
        <v>1705</v>
      </c>
      <c r="D1172" t="s">
        <v>1706</v>
      </c>
      <c r="E1172" t="s">
        <v>388</v>
      </c>
      <c r="F1172" t="s">
        <v>1499</v>
      </c>
      <c r="G1172" t="s">
        <v>1501</v>
      </c>
      <c r="I1172" t="s">
        <v>1538</v>
      </c>
      <c r="J1172">
        <v>6183.8715830000001</v>
      </c>
      <c r="K1172">
        <v>5751.0012299999999</v>
      </c>
      <c r="L1172">
        <v>432.87035279999998</v>
      </c>
      <c r="M1172">
        <v>6.9999893999999993E-2</v>
      </c>
      <c r="N1172">
        <v>12</v>
      </c>
      <c r="O1172">
        <v>0.18</v>
      </c>
      <c r="P1172">
        <v>1E-3</v>
      </c>
      <c r="Q1172">
        <v>957.14176161965361</v>
      </c>
      <c r="R1172" t="s">
        <v>809</v>
      </c>
      <c r="U1172">
        <v>0</v>
      </c>
      <c r="V1172">
        <v>747.76700126535434</v>
      </c>
      <c r="W1172">
        <v>0</v>
      </c>
      <c r="X1172">
        <v>209.37476035429921</v>
      </c>
      <c r="Y1172">
        <v>0</v>
      </c>
      <c r="Z1172">
        <v>0</v>
      </c>
      <c r="AA1172">
        <v>0</v>
      </c>
      <c r="AB1172">
        <v>0</v>
      </c>
      <c r="AC1172">
        <v>0</v>
      </c>
      <c r="AD1172">
        <v>0</v>
      </c>
    </row>
    <row r="1173" spans="1:30" x14ac:dyDescent="0.25">
      <c r="A1173" t="s">
        <v>1491</v>
      </c>
      <c r="B1173" t="s">
        <v>323</v>
      </c>
      <c r="C1173" t="s">
        <v>1705</v>
      </c>
      <c r="E1173" t="s">
        <v>388</v>
      </c>
      <c r="F1173" t="s">
        <v>1493</v>
      </c>
      <c r="G1173" t="s">
        <v>1500</v>
      </c>
      <c r="I1173" t="s">
        <v>1538</v>
      </c>
      <c r="J1173">
        <v>222.19736789999999</v>
      </c>
      <c r="K1173">
        <v>206.6434491</v>
      </c>
      <c r="L1173">
        <v>15.55391876</v>
      </c>
      <c r="M1173">
        <v>7.0000463999999998E-2</v>
      </c>
      <c r="N1173">
        <v>12</v>
      </c>
      <c r="O1173">
        <v>0</v>
      </c>
      <c r="P1173">
        <v>2.7E-2</v>
      </c>
      <c r="Q1173">
        <v>89.089532540031328</v>
      </c>
      <c r="R1173" t="s">
        <v>1502</v>
      </c>
      <c r="U1173">
        <v>0</v>
      </c>
      <c r="V1173">
        <v>69.601197296899471</v>
      </c>
      <c r="W1173">
        <v>0</v>
      </c>
      <c r="X1173">
        <v>19.488335243131854</v>
      </c>
      <c r="Y1173">
        <v>0</v>
      </c>
      <c r="Z1173">
        <v>0</v>
      </c>
      <c r="AA1173">
        <v>0</v>
      </c>
      <c r="AB1173">
        <v>0</v>
      </c>
      <c r="AC1173">
        <v>0</v>
      </c>
      <c r="AD1173">
        <v>0</v>
      </c>
    </row>
    <row r="1174" spans="1:30" x14ac:dyDescent="0.25">
      <c r="A1174" t="s">
        <v>1491</v>
      </c>
      <c r="B1174" t="s">
        <v>323</v>
      </c>
      <c r="C1174" t="s">
        <v>1705</v>
      </c>
      <c r="D1174" t="s">
        <v>1706</v>
      </c>
      <c r="E1174" t="s">
        <v>388</v>
      </c>
      <c r="F1174" t="s">
        <v>1499</v>
      </c>
      <c r="G1174" t="s">
        <v>1500</v>
      </c>
      <c r="I1174" t="s">
        <v>1538</v>
      </c>
      <c r="J1174">
        <v>222.19736789999999</v>
      </c>
      <c r="K1174">
        <v>206.6434491</v>
      </c>
      <c r="L1174">
        <v>15.55391876</v>
      </c>
      <c r="M1174">
        <v>7.0000463999999998E-2</v>
      </c>
      <c r="N1174">
        <v>12</v>
      </c>
      <c r="O1174">
        <v>0</v>
      </c>
      <c r="P1174">
        <v>2.7E-2</v>
      </c>
      <c r="Q1174">
        <v>89.089532540031328</v>
      </c>
      <c r="R1174" t="s">
        <v>1502</v>
      </c>
      <c r="U1174">
        <v>0</v>
      </c>
      <c r="V1174">
        <v>69.601197296899471</v>
      </c>
      <c r="W1174">
        <v>0</v>
      </c>
      <c r="X1174">
        <v>19.488335243131854</v>
      </c>
      <c r="Y1174">
        <v>0</v>
      </c>
      <c r="Z1174">
        <v>0</v>
      </c>
      <c r="AA1174">
        <v>0</v>
      </c>
      <c r="AB1174">
        <v>0</v>
      </c>
      <c r="AC1174">
        <v>0</v>
      </c>
      <c r="AD1174">
        <v>0</v>
      </c>
    </row>
    <row r="1175" spans="1:30" x14ac:dyDescent="0.25">
      <c r="A1175" t="s">
        <v>1491</v>
      </c>
      <c r="B1175" t="s">
        <v>323</v>
      </c>
      <c r="C1175" t="s">
        <v>1705</v>
      </c>
      <c r="E1175" t="s">
        <v>388</v>
      </c>
      <c r="F1175" t="s">
        <v>1493</v>
      </c>
      <c r="G1175" t="s">
        <v>1501</v>
      </c>
      <c r="I1175" t="s">
        <v>1538</v>
      </c>
      <c r="J1175">
        <v>1627.827931</v>
      </c>
      <c r="K1175">
        <v>1513.8801490000001</v>
      </c>
      <c r="L1175">
        <v>113.947782</v>
      </c>
      <c r="M1175">
        <v>6.9999893999999993E-2</v>
      </c>
      <c r="N1175">
        <v>12</v>
      </c>
      <c r="O1175">
        <v>0</v>
      </c>
      <c r="P1175">
        <v>0.19900000000000001</v>
      </c>
      <c r="Q1175">
        <v>251.95576471882967</v>
      </c>
      <c r="R1175" t="s">
        <v>1502</v>
      </c>
      <c r="U1175">
        <v>0</v>
      </c>
      <c r="V1175">
        <v>196.84044118658568</v>
      </c>
      <c r="W1175">
        <v>0</v>
      </c>
      <c r="X1175">
        <v>55.115323532243984</v>
      </c>
      <c r="Y1175">
        <v>0</v>
      </c>
      <c r="Z1175">
        <v>0</v>
      </c>
      <c r="AA1175">
        <v>0</v>
      </c>
      <c r="AB1175">
        <v>0</v>
      </c>
      <c r="AC1175">
        <v>0</v>
      </c>
      <c r="AD1175">
        <v>0</v>
      </c>
    </row>
    <row r="1176" spans="1:30" x14ac:dyDescent="0.25">
      <c r="A1176" t="s">
        <v>1491</v>
      </c>
      <c r="B1176" t="s">
        <v>323</v>
      </c>
      <c r="C1176" t="s">
        <v>1705</v>
      </c>
      <c r="D1176" t="s">
        <v>1706</v>
      </c>
      <c r="E1176" t="s">
        <v>388</v>
      </c>
      <c r="F1176" t="s">
        <v>1499</v>
      </c>
      <c r="G1176" t="s">
        <v>1501</v>
      </c>
      <c r="I1176" t="s">
        <v>1538</v>
      </c>
      <c r="J1176">
        <v>1627.827931</v>
      </c>
      <c r="K1176">
        <v>1513.8801490000001</v>
      </c>
      <c r="L1176">
        <v>113.947782</v>
      </c>
      <c r="M1176">
        <v>6.9999893999999993E-2</v>
      </c>
      <c r="N1176">
        <v>12</v>
      </c>
      <c r="O1176">
        <v>0</v>
      </c>
      <c r="P1176">
        <v>0.19900000000000001</v>
      </c>
      <c r="Q1176">
        <v>251.95576471882967</v>
      </c>
      <c r="R1176" t="s">
        <v>1502</v>
      </c>
      <c r="U1176">
        <v>0</v>
      </c>
      <c r="V1176">
        <v>196.84044118658568</v>
      </c>
      <c r="W1176">
        <v>0</v>
      </c>
      <c r="X1176">
        <v>55.115323532243984</v>
      </c>
      <c r="Y1176">
        <v>0</v>
      </c>
      <c r="Z1176">
        <v>0</v>
      </c>
      <c r="AA1176">
        <v>0</v>
      </c>
      <c r="AB1176">
        <v>0</v>
      </c>
      <c r="AC1176">
        <v>0</v>
      </c>
      <c r="AD1176">
        <v>0</v>
      </c>
    </row>
    <row r="1177" spans="1:30" x14ac:dyDescent="0.25">
      <c r="A1177" t="s">
        <v>1491</v>
      </c>
      <c r="B1177" t="s">
        <v>323</v>
      </c>
      <c r="C1177" t="s">
        <v>1705</v>
      </c>
      <c r="E1177" t="s">
        <v>388</v>
      </c>
      <c r="F1177" t="s">
        <v>1493</v>
      </c>
      <c r="G1177" t="s">
        <v>1500</v>
      </c>
      <c r="I1177" t="s">
        <v>1538</v>
      </c>
      <c r="J1177">
        <v>329.64351379999999</v>
      </c>
      <c r="K1177">
        <v>306.56831499999998</v>
      </c>
      <c r="L1177">
        <v>23.075198790000002</v>
      </c>
      <c r="M1177">
        <v>7.0000463999999998E-2</v>
      </c>
      <c r="N1177">
        <v>12</v>
      </c>
      <c r="O1177">
        <v>0.01</v>
      </c>
      <c r="P1177">
        <v>0</v>
      </c>
      <c r="Q1177">
        <v>132.16982195032983</v>
      </c>
      <c r="R1177" t="s">
        <v>874</v>
      </c>
      <c r="U1177">
        <v>0</v>
      </c>
      <c r="V1177">
        <v>103.25767339869518</v>
      </c>
      <c r="W1177">
        <v>0</v>
      </c>
      <c r="X1177">
        <v>28.912148551634647</v>
      </c>
      <c r="Y1177">
        <v>0</v>
      </c>
      <c r="Z1177">
        <v>0</v>
      </c>
      <c r="AA1177">
        <v>0</v>
      </c>
      <c r="AB1177">
        <v>0</v>
      </c>
      <c r="AC1177">
        <v>0</v>
      </c>
      <c r="AD1177">
        <v>0</v>
      </c>
    </row>
    <row r="1178" spans="1:30" x14ac:dyDescent="0.25">
      <c r="A1178" t="s">
        <v>1491</v>
      </c>
      <c r="B1178" t="s">
        <v>323</v>
      </c>
      <c r="C1178" t="s">
        <v>1705</v>
      </c>
      <c r="D1178" t="s">
        <v>1706</v>
      </c>
      <c r="E1178" t="s">
        <v>388</v>
      </c>
      <c r="F1178" t="s">
        <v>1499</v>
      </c>
      <c r="G1178" t="s">
        <v>1500</v>
      </c>
      <c r="I1178" t="s">
        <v>1538</v>
      </c>
      <c r="J1178">
        <v>329.64351379999999</v>
      </c>
      <c r="K1178">
        <v>306.56831499999998</v>
      </c>
      <c r="L1178">
        <v>23.075198790000002</v>
      </c>
      <c r="M1178">
        <v>7.0000463999999998E-2</v>
      </c>
      <c r="N1178">
        <v>12</v>
      </c>
      <c r="O1178">
        <v>0.01</v>
      </c>
      <c r="P1178">
        <v>0</v>
      </c>
      <c r="Q1178">
        <v>132.16982195032983</v>
      </c>
      <c r="R1178" t="s">
        <v>874</v>
      </c>
      <c r="U1178">
        <v>0</v>
      </c>
      <c r="V1178">
        <v>103.25767339869518</v>
      </c>
      <c r="W1178">
        <v>0</v>
      </c>
      <c r="X1178">
        <v>28.912148551634647</v>
      </c>
      <c r="Y1178">
        <v>0</v>
      </c>
      <c r="Z1178">
        <v>0</v>
      </c>
      <c r="AA1178">
        <v>0</v>
      </c>
      <c r="AB1178">
        <v>0</v>
      </c>
      <c r="AC1178">
        <v>0</v>
      </c>
      <c r="AD1178">
        <v>0</v>
      </c>
    </row>
    <row r="1179" spans="1:30" x14ac:dyDescent="0.25">
      <c r="A1179" t="s">
        <v>1491</v>
      </c>
      <c r="B1179" t="s">
        <v>323</v>
      </c>
      <c r="C1179" t="s">
        <v>1705</v>
      </c>
      <c r="E1179" t="s">
        <v>388</v>
      </c>
      <c r="F1179" t="s">
        <v>1493</v>
      </c>
      <c r="G1179" t="s">
        <v>1501</v>
      </c>
      <c r="I1179" t="s">
        <v>1538</v>
      </c>
      <c r="J1179">
        <v>1001.278223</v>
      </c>
      <c r="K1179">
        <v>931.18885369999998</v>
      </c>
      <c r="L1179">
        <v>70.089369050000002</v>
      </c>
      <c r="M1179">
        <v>6.9999893999999993E-2</v>
      </c>
      <c r="N1179">
        <v>12</v>
      </c>
      <c r="O1179">
        <v>2.9000000000000001E-2</v>
      </c>
      <c r="P1179">
        <v>0</v>
      </c>
      <c r="Q1179">
        <v>154.97818626698285</v>
      </c>
      <c r="R1179" t="s">
        <v>874</v>
      </c>
      <c r="U1179">
        <v>0</v>
      </c>
      <c r="V1179">
        <v>121.07670802108035</v>
      </c>
      <c r="W1179">
        <v>0</v>
      </c>
      <c r="X1179">
        <v>33.901478245902496</v>
      </c>
      <c r="Y1179">
        <v>0</v>
      </c>
      <c r="Z1179">
        <v>0</v>
      </c>
      <c r="AA1179">
        <v>0</v>
      </c>
      <c r="AB1179">
        <v>0</v>
      </c>
      <c r="AC1179">
        <v>0</v>
      </c>
      <c r="AD1179">
        <v>0</v>
      </c>
    </row>
    <row r="1180" spans="1:30" x14ac:dyDescent="0.25">
      <c r="A1180" t="s">
        <v>1491</v>
      </c>
      <c r="B1180" t="s">
        <v>323</v>
      </c>
      <c r="C1180" t="s">
        <v>1705</v>
      </c>
      <c r="D1180" t="s">
        <v>1706</v>
      </c>
      <c r="E1180" t="s">
        <v>388</v>
      </c>
      <c r="F1180" t="s">
        <v>1499</v>
      </c>
      <c r="G1180" t="s">
        <v>1501</v>
      </c>
      <c r="I1180" t="s">
        <v>1538</v>
      </c>
      <c r="J1180">
        <v>1001.278223</v>
      </c>
      <c r="K1180">
        <v>931.18885369999998</v>
      </c>
      <c r="L1180">
        <v>70.089369050000002</v>
      </c>
      <c r="M1180">
        <v>6.9999893999999993E-2</v>
      </c>
      <c r="N1180">
        <v>12</v>
      </c>
      <c r="O1180">
        <v>2.9000000000000001E-2</v>
      </c>
      <c r="P1180">
        <v>0</v>
      </c>
      <c r="Q1180">
        <v>154.97818626698285</v>
      </c>
      <c r="R1180" t="s">
        <v>874</v>
      </c>
      <c r="U1180">
        <v>0</v>
      </c>
      <c r="V1180">
        <v>121.07670802108035</v>
      </c>
      <c r="W1180">
        <v>0</v>
      </c>
      <c r="X1180">
        <v>33.901478245902496</v>
      </c>
      <c r="Y1180">
        <v>0</v>
      </c>
      <c r="Z1180">
        <v>0</v>
      </c>
      <c r="AA1180">
        <v>0</v>
      </c>
      <c r="AB1180">
        <v>0</v>
      </c>
      <c r="AC1180">
        <v>0</v>
      </c>
      <c r="AD1180">
        <v>0</v>
      </c>
    </row>
    <row r="1181" spans="1:30" x14ac:dyDescent="0.25">
      <c r="A1181" t="s">
        <v>1491</v>
      </c>
      <c r="B1181" t="s">
        <v>323</v>
      </c>
      <c r="C1181" t="s">
        <v>1705</v>
      </c>
      <c r="E1181" t="s">
        <v>388</v>
      </c>
      <c r="F1181" t="s">
        <v>1493</v>
      </c>
      <c r="G1181" t="s">
        <v>1494</v>
      </c>
      <c r="I1181" t="s">
        <v>1538</v>
      </c>
      <c r="J1181">
        <v>718.95510539999998</v>
      </c>
      <c r="K1181">
        <v>668.6282933</v>
      </c>
      <c r="L1181">
        <v>50.326812080000003</v>
      </c>
      <c r="M1181">
        <v>6.9999936999999998E-2</v>
      </c>
      <c r="N1181">
        <v>12</v>
      </c>
      <c r="O1181">
        <v>7.0000000000000001E-3</v>
      </c>
      <c r="P1181">
        <v>4.0000000000000001E-3</v>
      </c>
      <c r="Q1181">
        <v>131.76929638900151</v>
      </c>
      <c r="R1181" t="s">
        <v>525</v>
      </c>
      <c r="U1181">
        <v>0</v>
      </c>
      <c r="V1181">
        <v>102.94476280390742</v>
      </c>
      <c r="W1181">
        <v>0</v>
      </c>
      <c r="X1181">
        <v>28.824533585094077</v>
      </c>
      <c r="Y1181">
        <v>0</v>
      </c>
      <c r="Z1181">
        <v>0</v>
      </c>
      <c r="AA1181">
        <v>0</v>
      </c>
      <c r="AB1181">
        <v>0</v>
      </c>
      <c r="AC1181">
        <v>0</v>
      </c>
      <c r="AD1181">
        <v>0</v>
      </c>
    </row>
    <row r="1182" spans="1:30" x14ac:dyDescent="0.25">
      <c r="A1182" t="s">
        <v>1491</v>
      </c>
      <c r="B1182" t="s">
        <v>323</v>
      </c>
      <c r="C1182" t="s">
        <v>1705</v>
      </c>
      <c r="D1182" t="s">
        <v>1706</v>
      </c>
      <c r="E1182" t="s">
        <v>388</v>
      </c>
      <c r="F1182" t="s">
        <v>1499</v>
      </c>
      <c r="G1182" t="s">
        <v>1494</v>
      </c>
      <c r="I1182" t="s">
        <v>1538</v>
      </c>
      <c r="J1182">
        <v>718.95510539999998</v>
      </c>
      <c r="K1182">
        <v>668.6282933</v>
      </c>
      <c r="L1182">
        <v>50.326812080000003</v>
      </c>
      <c r="M1182">
        <v>6.9999936999999998E-2</v>
      </c>
      <c r="N1182">
        <v>12</v>
      </c>
      <c r="O1182">
        <v>7.0000000000000001E-3</v>
      </c>
      <c r="P1182">
        <v>4.0000000000000001E-3</v>
      </c>
      <c r="Q1182">
        <v>131.76929638900151</v>
      </c>
      <c r="R1182" t="s">
        <v>525</v>
      </c>
      <c r="U1182">
        <v>0</v>
      </c>
      <c r="V1182">
        <v>102.94476280390742</v>
      </c>
      <c r="W1182">
        <v>0</v>
      </c>
      <c r="X1182">
        <v>28.824533585094077</v>
      </c>
      <c r="Y1182">
        <v>0</v>
      </c>
      <c r="Z1182">
        <v>0</v>
      </c>
      <c r="AA1182">
        <v>0</v>
      </c>
      <c r="AB1182">
        <v>0</v>
      </c>
      <c r="AC1182">
        <v>0</v>
      </c>
      <c r="AD1182">
        <v>0</v>
      </c>
    </row>
    <row r="1183" spans="1:30" x14ac:dyDescent="0.25">
      <c r="A1183" t="s">
        <v>1491</v>
      </c>
      <c r="B1183" t="s">
        <v>323</v>
      </c>
      <c r="C1183" t="s">
        <v>1705</v>
      </c>
      <c r="E1183" t="s">
        <v>388</v>
      </c>
      <c r="F1183" t="s">
        <v>1493</v>
      </c>
      <c r="G1183" t="s">
        <v>1494</v>
      </c>
      <c r="I1183" t="s">
        <v>1538</v>
      </c>
      <c r="J1183">
        <v>82.904111790000002</v>
      </c>
      <c r="K1183">
        <v>77.100829189999999</v>
      </c>
      <c r="L1183">
        <v>5.8032826020000003</v>
      </c>
      <c r="M1183">
        <v>6.9999936999999998E-2</v>
      </c>
      <c r="N1183">
        <v>12</v>
      </c>
      <c r="O1183">
        <v>1E-3</v>
      </c>
      <c r="P1183">
        <v>1E-3</v>
      </c>
      <c r="Q1183">
        <v>15.194573898774966</v>
      </c>
      <c r="R1183" t="s">
        <v>542</v>
      </c>
      <c r="U1183">
        <v>0</v>
      </c>
      <c r="V1183">
        <v>11.870760858417942</v>
      </c>
      <c r="W1183">
        <v>0</v>
      </c>
      <c r="X1183">
        <v>3.3238130403570239</v>
      </c>
      <c r="Y1183">
        <v>0</v>
      </c>
      <c r="Z1183">
        <v>0</v>
      </c>
      <c r="AA1183">
        <v>0</v>
      </c>
      <c r="AB1183">
        <v>0</v>
      </c>
      <c r="AC1183">
        <v>0</v>
      </c>
      <c r="AD1183">
        <v>0</v>
      </c>
    </row>
    <row r="1184" spans="1:30" x14ac:dyDescent="0.25">
      <c r="A1184" t="s">
        <v>1491</v>
      </c>
      <c r="B1184" t="s">
        <v>323</v>
      </c>
      <c r="C1184" t="s">
        <v>1705</v>
      </c>
      <c r="D1184" t="s">
        <v>1706</v>
      </c>
      <c r="E1184" t="s">
        <v>388</v>
      </c>
      <c r="F1184" t="s">
        <v>1499</v>
      </c>
      <c r="G1184" t="s">
        <v>1494</v>
      </c>
      <c r="I1184" t="s">
        <v>1538</v>
      </c>
      <c r="J1184">
        <v>82.904111790000002</v>
      </c>
      <c r="K1184">
        <v>77.100829189999999</v>
      </c>
      <c r="L1184">
        <v>5.8032826020000003</v>
      </c>
      <c r="M1184">
        <v>6.9999936999999998E-2</v>
      </c>
      <c r="N1184">
        <v>12</v>
      </c>
      <c r="O1184">
        <v>1E-3</v>
      </c>
      <c r="P1184">
        <v>1E-3</v>
      </c>
      <c r="Q1184">
        <v>15.194573898774966</v>
      </c>
      <c r="R1184" t="s">
        <v>542</v>
      </c>
      <c r="U1184">
        <v>0</v>
      </c>
      <c r="V1184">
        <v>11.870760858417942</v>
      </c>
      <c r="W1184">
        <v>0</v>
      </c>
      <c r="X1184">
        <v>3.3238130403570239</v>
      </c>
      <c r="Y1184">
        <v>0</v>
      </c>
      <c r="Z1184">
        <v>0</v>
      </c>
      <c r="AA1184">
        <v>0</v>
      </c>
      <c r="AB1184">
        <v>0</v>
      </c>
      <c r="AC1184">
        <v>0</v>
      </c>
      <c r="AD1184">
        <v>0</v>
      </c>
    </row>
    <row r="1185" spans="1:30" x14ac:dyDescent="0.25">
      <c r="A1185" t="s">
        <v>1491</v>
      </c>
      <c r="B1185" t="s">
        <v>323</v>
      </c>
      <c r="C1185" t="s">
        <v>1705</v>
      </c>
      <c r="E1185" t="s">
        <v>388</v>
      </c>
      <c r="F1185" t="s">
        <v>1493</v>
      </c>
      <c r="G1185" t="s">
        <v>1494</v>
      </c>
      <c r="I1185" t="s">
        <v>1538</v>
      </c>
      <c r="J1185">
        <v>42.097431790000002</v>
      </c>
      <c r="K1185">
        <v>39.150614220000001</v>
      </c>
      <c r="L1185">
        <v>2.9468175730000001</v>
      </c>
      <c r="M1185">
        <v>6.9999936999999998E-2</v>
      </c>
      <c r="N1185">
        <v>12</v>
      </c>
      <c r="O1185">
        <v>0</v>
      </c>
      <c r="P1185">
        <v>0</v>
      </c>
      <c r="Q1185">
        <v>7.715570728899074</v>
      </c>
      <c r="R1185" t="s">
        <v>926</v>
      </c>
      <c r="U1185">
        <v>0</v>
      </c>
      <c r="V1185">
        <v>6.0277896319524018</v>
      </c>
      <c r="W1185">
        <v>0</v>
      </c>
      <c r="X1185">
        <v>1.6877810969466724</v>
      </c>
      <c r="Y1185">
        <v>0</v>
      </c>
      <c r="Z1185">
        <v>0</v>
      </c>
      <c r="AA1185">
        <v>0</v>
      </c>
      <c r="AB1185">
        <v>0</v>
      </c>
      <c r="AC1185">
        <v>0</v>
      </c>
      <c r="AD1185">
        <v>0</v>
      </c>
    </row>
    <row r="1186" spans="1:30" x14ac:dyDescent="0.25">
      <c r="A1186" t="s">
        <v>1491</v>
      </c>
      <c r="B1186" t="s">
        <v>323</v>
      </c>
      <c r="C1186" t="s">
        <v>1705</v>
      </c>
      <c r="D1186" t="s">
        <v>1706</v>
      </c>
      <c r="E1186" t="s">
        <v>388</v>
      </c>
      <c r="F1186" t="s">
        <v>1499</v>
      </c>
      <c r="G1186" t="s">
        <v>1494</v>
      </c>
      <c r="I1186" t="s">
        <v>1538</v>
      </c>
      <c r="J1186">
        <v>42.097431790000002</v>
      </c>
      <c r="K1186">
        <v>39.150614220000001</v>
      </c>
      <c r="L1186">
        <v>2.9468175730000001</v>
      </c>
      <c r="M1186">
        <v>6.9999936999999998E-2</v>
      </c>
      <c r="N1186">
        <v>12</v>
      </c>
      <c r="O1186">
        <v>0</v>
      </c>
      <c r="P1186">
        <v>0</v>
      </c>
      <c r="Q1186">
        <v>7.715570728899074</v>
      </c>
      <c r="R1186" t="s">
        <v>926</v>
      </c>
      <c r="U1186">
        <v>0</v>
      </c>
      <c r="V1186">
        <v>6.0277896319524018</v>
      </c>
      <c r="W1186">
        <v>0</v>
      </c>
      <c r="X1186">
        <v>1.6877810969466724</v>
      </c>
      <c r="Y1186">
        <v>0</v>
      </c>
      <c r="Z1186">
        <v>0</v>
      </c>
      <c r="AA1186">
        <v>0</v>
      </c>
      <c r="AB1186">
        <v>0</v>
      </c>
      <c r="AC1186">
        <v>0</v>
      </c>
      <c r="AD1186">
        <v>0</v>
      </c>
    </row>
    <row r="1187" spans="1:30" x14ac:dyDescent="0.25">
      <c r="A1187" t="s">
        <v>1491</v>
      </c>
      <c r="B1187" t="s">
        <v>323</v>
      </c>
      <c r="C1187" t="s">
        <v>1705</v>
      </c>
      <c r="E1187" t="s">
        <v>388</v>
      </c>
      <c r="F1187" t="s">
        <v>1493</v>
      </c>
      <c r="G1187" t="s">
        <v>1494</v>
      </c>
      <c r="I1187" t="s">
        <v>1538</v>
      </c>
      <c r="J1187">
        <v>299.11510989999999</v>
      </c>
      <c r="K1187">
        <v>278.17707100000001</v>
      </c>
      <c r="L1187">
        <v>20.938038850000002</v>
      </c>
      <c r="M1187">
        <v>6.9999936999999998E-2</v>
      </c>
      <c r="N1187">
        <v>12</v>
      </c>
      <c r="O1187">
        <v>3.0000000000000001E-3</v>
      </c>
      <c r="P1187">
        <v>2E-3</v>
      </c>
      <c r="Q1187">
        <v>54.821486447806265</v>
      </c>
      <c r="R1187" t="s">
        <v>962</v>
      </c>
      <c r="U1187">
        <v>0</v>
      </c>
      <c r="V1187">
        <v>42.829286287348644</v>
      </c>
      <c r="W1187">
        <v>0</v>
      </c>
      <c r="X1187">
        <v>11.992200160457621</v>
      </c>
      <c r="Y1187">
        <v>0</v>
      </c>
      <c r="Z1187">
        <v>0</v>
      </c>
      <c r="AA1187">
        <v>0</v>
      </c>
      <c r="AB1187">
        <v>0</v>
      </c>
      <c r="AC1187">
        <v>0</v>
      </c>
      <c r="AD1187">
        <v>0</v>
      </c>
    </row>
    <row r="1188" spans="1:30" x14ac:dyDescent="0.25">
      <c r="A1188" t="s">
        <v>1491</v>
      </c>
      <c r="B1188" t="s">
        <v>323</v>
      </c>
      <c r="C1188" t="s">
        <v>1705</v>
      </c>
      <c r="D1188" t="s">
        <v>1706</v>
      </c>
      <c r="E1188" t="s">
        <v>388</v>
      </c>
      <c r="F1188" t="s">
        <v>1499</v>
      </c>
      <c r="G1188" t="s">
        <v>1494</v>
      </c>
      <c r="I1188" t="s">
        <v>1538</v>
      </c>
      <c r="J1188">
        <v>299.11510989999999</v>
      </c>
      <c r="K1188">
        <v>278.17707100000001</v>
      </c>
      <c r="L1188">
        <v>20.938038850000002</v>
      </c>
      <c r="M1188">
        <v>6.9999936999999998E-2</v>
      </c>
      <c r="N1188">
        <v>12</v>
      </c>
      <c r="O1188">
        <v>3.0000000000000001E-3</v>
      </c>
      <c r="P1188">
        <v>2E-3</v>
      </c>
      <c r="Q1188">
        <v>54.821486447806265</v>
      </c>
      <c r="R1188" t="s">
        <v>962</v>
      </c>
      <c r="U1188">
        <v>0</v>
      </c>
      <c r="V1188">
        <v>42.829286287348644</v>
      </c>
      <c r="W1188">
        <v>0</v>
      </c>
      <c r="X1188">
        <v>11.992200160457621</v>
      </c>
      <c r="Y1188">
        <v>0</v>
      </c>
      <c r="Z1188">
        <v>0</v>
      </c>
      <c r="AA1188">
        <v>0</v>
      </c>
      <c r="AB1188">
        <v>0</v>
      </c>
      <c r="AC1188">
        <v>0</v>
      </c>
      <c r="AD1188">
        <v>0</v>
      </c>
    </row>
    <row r="1189" spans="1:30" x14ac:dyDescent="0.25">
      <c r="A1189" t="s">
        <v>1491</v>
      </c>
      <c r="B1189" t="s">
        <v>323</v>
      </c>
      <c r="C1189" t="s">
        <v>1705</v>
      </c>
      <c r="E1189" t="s">
        <v>388</v>
      </c>
      <c r="F1189" t="s">
        <v>1493</v>
      </c>
      <c r="G1189" t="s">
        <v>1494</v>
      </c>
      <c r="I1189" t="s">
        <v>1538</v>
      </c>
      <c r="J1189">
        <v>515.49466150000001</v>
      </c>
      <c r="K1189">
        <v>479.41006770000001</v>
      </c>
      <c r="L1189">
        <v>36.084593830000003</v>
      </c>
      <c r="M1189">
        <v>6.9999936999999998E-2</v>
      </c>
      <c r="N1189">
        <v>12</v>
      </c>
      <c r="O1189">
        <v>4.0000000000000001E-3</v>
      </c>
      <c r="P1189">
        <v>3.0000000000000001E-3</v>
      </c>
      <c r="Q1189">
        <v>94.479291305100475</v>
      </c>
      <c r="R1189" t="s">
        <v>1176</v>
      </c>
      <c r="U1189">
        <v>0</v>
      </c>
      <c r="V1189">
        <v>73.811946332109741</v>
      </c>
      <c r="W1189">
        <v>0</v>
      </c>
      <c r="X1189">
        <v>20.667344972990726</v>
      </c>
      <c r="Y1189">
        <v>0</v>
      </c>
      <c r="Z1189">
        <v>0</v>
      </c>
      <c r="AA1189">
        <v>0</v>
      </c>
      <c r="AB1189">
        <v>0</v>
      </c>
      <c r="AC1189">
        <v>0</v>
      </c>
      <c r="AD1189">
        <v>0</v>
      </c>
    </row>
    <row r="1190" spans="1:30" x14ac:dyDescent="0.25">
      <c r="A1190" t="s">
        <v>1491</v>
      </c>
      <c r="B1190" t="s">
        <v>323</v>
      </c>
      <c r="C1190" t="s">
        <v>1705</v>
      </c>
      <c r="D1190" t="s">
        <v>1706</v>
      </c>
      <c r="E1190" t="s">
        <v>388</v>
      </c>
      <c r="F1190" t="s">
        <v>1499</v>
      </c>
      <c r="G1190" t="s">
        <v>1494</v>
      </c>
      <c r="I1190" t="s">
        <v>1538</v>
      </c>
      <c r="J1190">
        <v>515.49466150000001</v>
      </c>
      <c r="K1190">
        <v>479.41006770000001</v>
      </c>
      <c r="L1190">
        <v>36.084593830000003</v>
      </c>
      <c r="M1190">
        <v>6.9999936999999998E-2</v>
      </c>
      <c r="N1190">
        <v>12</v>
      </c>
      <c r="O1190">
        <v>4.0000000000000001E-3</v>
      </c>
      <c r="P1190">
        <v>3.0000000000000001E-3</v>
      </c>
      <c r="Q1190">
        <v>94.479291305100475</v>
      </c>
      <c r="R1190" t="s">
        <v>1176</v>
      </c>
      <c r="U1190">
        <v>0</v>
      </c>
      <c r="V1190">
        <v>73.811946332109741</v>
      </c>
      <c r="W1190">
        <v>0</v>
      </c>
      <c r="X1190">
        <v>20.667344972990726</v>
      </c>
      <c r="Y1190">
        <v>0</v>
      </c>
      <c r="Z1190">
        <v>0</v>
      </c>
      <c r="AA1190">
        <v>0</v>
      </c>
      <c r="AB1190">
        <v>0</v>
      </c>
      <c r="AC1190">
        <v>0</v>
      </c>
      <c r="AD1190">
        <v>0</v>
      </c>
    </row>
    <row r="1191" spans="1:30" x14ac:dyDescent="0.25">
      <c r="A1191" t="s">
        <v>1491</v>
      </c>
      <c r="B1191" t="s">
        <v>323</v>
      </c>
      <c r="C1191" t="s">
        <v>1705</v>
      </c>
      <c r="E1191" t="s">
        <v>388</v>
      </c>
      <c r="F1191" t="s">
        <v>1493</v>
      </c>
      <c r="G1191" t="s">
        <v>1494</v>
      </c>
      <c r="I1191" t="s">
        <v>1538</v>
      </c>
      <c r="J1191">
        <v>613.18184789999998</v>
      </c>
      <c r="K1191">
        <v>570.2591572</v>
      </c>
      <c r="L1191">
        <v>42.922690719999999</v>
      </c>
      <c r="M1191">
        <v>6.9999936999999998E-2</v>
      </c>
      <c r="N1191">
        <v>12</v>
      </c>
      <c r="O1191">
        <v>5.0000000000000001E-3</v>
      </c>
      <c r="P1191">
        <v>5.0000000000000001E-3</v>
      </c>
      <c r="Q1191">
        <v>112.3832907688157</v>
      </c>
      <c r="R1191" t="s">
        <v>819</v>
      </c>
      <c r="U1191">
        <v>0</v>
      </c>
      <c r="V1191">
        <v>87.799445913137262</v>
      </c>
      <c r="W1191">
        <v>0</v>
      </c>
      <c r="X1191">
        <v>24.583844855678436</v>
      </c>
      <c r="Y1191">
        <v>0</v>
      </c>
      <c r="Z1191">
        <v>0</v>
      </c>
      <c r="AA1191">
        <v>0</v>
      </c>
      <c r="AB1191">
        <v>0</v>
      </c>
      <c r="AC1191">
        <v>0</v>
      </c>
      <c r="AD1191">
        <v>0</v>
      </c>
    </row>
    <row r="1192" spans="1:30" x14ac:dyDescent="0.25">
      <c r="A1192" t="s">
        <v>1491</v>
      </c>
      <c r="B1192" t="s">
        <v>323</v>
      </c>
      <c r="C1192" t="s">
        <v>1705</v>
      </c>
      <c r="D1192" t="s">
        <v>1706</v>
      </c>
      <c r="E1192" t="s">
        <v>388</v>
      </c>
      <c r="F1192" t="s">
        <v>1499</v>
      </c>
      <c r="G1192" t="s">
        <v>1494</v>
      </c>
      <c r="I1192" t="s">
        <v>1538</v>
      </c>
      <c r="J1192">
        <v>613.18184789999998</v>
      </c>
      <c r="K1192">
        <v>570.2591572</v>
      </c>
      <c r="L1192">
        <v>42.922690719999999</v>
      </c>
      <c r="M1192">
        <v>6.9999936999999998E-2</v>
      </c>
      <c r="N1192">
        <v>12</v>
      </c>
      <c r="O1192">
        <v>5.0000000000000001E-3</v>
      </c>
      <c r="P1192">
        <v>5.0000000000000001E-3</v>
      </c>
      <c r="Q1192">
        <v>112.3832907688157</v>
      </c>
      <c r="R1192" t="s">
        <v>819</v>
      </c>
      <c r="U1192">
        <v>0</v>
      </c>
      <c r="V1192">
        <v>87.799445913137262</v>
      </c>
      <c r="W1192">
        <v>0</v>
      </c>
      <c r="X1192">
        <v>24.583844855678436</v>
      </c>
      <c r="Y1192">
        <v>0</v>
      </c>
      <c r="Z1192">
        <v>0</v>
      </c>
      <c r="AA1192">
        <v>0</v>
      </c>
      <c r="AB1192">
        <v>0</v>
      </c>
      <c r="AC1192">
        <v>0</v>
      </c>
      <c r="AD1192">
        <v>0</v>
      </c>
    </row>
    <row r="1193" spans="1:30" x14ac:dyDescent="0.25">
      <c r="A1193" t="s">
        <v>1491</v>
      </c>
      <c r="B1193" t="s">
        <v>323</v>
      </c>
      <c r="C1193" t="s">
        <v>1705</v>
      </c>
      <c r="E1193" t="s">
        <v>388</v>
      </c>
      <c r="F1193" t="s">
        <v>1493</v>
      </c>
      <c r="G1193" t="s">
        <v>1494</v>
      </c>
      <c r="I1193" t="s">
        <v>1538</v>
      </c>
      <c r="J1193">
        <v>904.90207840000005</v>
      </c>
      <c r="K1193">
        <v>841.55898999999999</v>
      </c>
      <c r="L1193">
        <v>63.343088479999999</v>
      </c>
      <c r="M1193">
        <v>6.9999936999999998E-2</v>
      </c>
      <c r="N1193">
        <v>12</v>
      </c>
      <c r="O1193">
        <v>8.0000000000000002E-3</v>
      </c>
      <c r="P1193">
        <v>7.0000000000000001E-3</v>
      </c>
      <c r="Q1193">
        <v>165.84945191049482</v>
      </c>
      <c r="R1193" t="s">
        <v>556</v>
      </c>
      <c r="U1193">
        <v>0</v>
      </c>
      <c r="V1193">
        <v>129.56988430507408</v>
      </c>
      <c r="W1193">
        <v>0</v>
      </c>
      <c r="X1193">
        <v>36.279567605420745</v>
      </c>
      <c r="Y1193">
        <v>0</v>
      </c>
      <c r="Z1193">
        <v>0</v>
      </c>
      <c r="AA1193">
        <v>0</v>
      </c>
      <c r="AB1193">
        <v>0</v>
      </c>
      <c r="AC1193">
        <v>0</v>
      </c>
      <c r="AD1193">
        <v>0</v>
      </c>
    </row>
    <row r="1194" spans="1:30" x14ac:dyDescent="0.25">
      <c r="A1194" t="s">
        <v>1491</v>
      </c>
      <c r="B1194" t="s">
        <v>323</v>
      </c>
      <c r="C1194" t="s">
        <v>1705</v>
      </c>
      <c r="D1194" t="s">
        <v>1706</v>
      </c>
      <c r="E1194" t="s">
        <v>388</v>
      </c>
      <c r="F1194" t="s">
        <v>1499</v>
      </c>
      <c r="G1194" t="s">
        <v>1494</v>
      </c>
      <c r="I1194" t="s">
        <v>1538</v>
      </c>
      <c r="J1194">
        <v>904.90207840000005</v>
      </c>
      <c r="K1194">
        <v>841.55898999999999</v>
      </c>
      <c r="L1194">
        <v>63.343088479999999</v>
      </c>
      <c r="M1194">
        <v>6.9999936999999998E-2</v>
      </c>
      <c r="N1194">
        <v>12</v>
      </c>
      <c r="O1194">
        <v>8.0000000000000002E-3</v>
      </c>
      <c r="P1194">
        <v>7.0000000000000001E-3</v>
      </c>
      <c r="Q1194">
        <v>165.84945191049482</v>
      </c>
      <c r="R1194" t="s">
        <v>556</v>
      </c>
      <c r="U1194">
        <v>0</v>
      </c>
      <c r="V1194">
        <v>129.56988430507408</v>
      </c>
      <c r="W1194">
        <v>0</v>
      </c>
      <c r="X1194">
        <v>36.279567605420745</v>
      </c>
      <c r="Y1194">
        <v>0</v>
      </c>
      <c r="Z1194">
        <v>0</v>
      </c>
      <c r="AA1194">
        <v>0</v>
      </c>
      <c r="AB1194">
        <v>0</v>
      </c>
      <c r="AC1194">
        <v>0</v>
      </c>
      <c r="AD1194">
        <v>0</v>
      </c>
    </row>
    <row r="1195" spans="1:30" x14ac:dyDescent="0.25">
      <c r="A1195" t="s">
        <v>1491</v>
      </c>
      <c r="B1195" t="s">
        <v>323</v>
      </c>
      <c r="C1195" t="s">
        <v>1705</v>
      </c>
      <c r="E1195" t="s">
        <v>388</v>
      </c>
      <c r="F1195" t="s">
        <v>1493</v>
      </c>
      <c r="G1195" t="s">
        <v>1494</v>
      </c>
      <c r="I1195" t="s">
        <v>1538</v>
      </c>
      <c r="J1195">
        <v>398.64505350000002</v>
      </c>
      <c r="K1195">
        <v>370.73992479999998</v>
      </c>
      <c r="L1195">
        <v>27.90512863</v>
      </c>
      <c r="M1195">
        <v>6.9999936999999998E-2</v>
      </c>
      <c r="N1195">
        <v>12</v>
      </c>
      <c r="O1195">
        <v>6.0000000000000001E-3</v>
      </c>
      <c r="P1195">
        <v>5.0000000000000001E-3</v>
      </c>
      <c r="Q1195">
        <v>73.06322440707838</v>
      </c>
      <c r="R1195" t="s">
        <v>1137</v>
      </c>
      <c r="U1195">
        <v>0</v>
      </c>
      <c r="V1195">
        <v>57.080644068029983</v>
      </c>
      <c r="W1195">
        <v>0</v>
      </c>
      <c r="X1195">
        <v>15.982580339048395</v>
      </c>
      <c r="Y1195">
        <v>0</v>
      </c>
      <c r="Z1195">
        <v>0</v>
      </c>
      <c r="AA1195">
        <v>0</v>
      </c>
      <c r="AB1195">
        <v>0</v>
      </c>
      <c r="AC1195">
        <v>0</v>
      </c>
      <c r="AD1195">
        <v>0</v>
      </c>
    </row>
    <row r="1196" spans="1:30" x14ac:dyDescent="0.25">
      <c r="A1196" t="s">
        <v>1491</v>
      </c>
      <c r="B1196" t="s">
        <v>323</v>
      </c>
      <c r="C1196" t="s">
        <v>1705</v>
      </c>
      <c r="D1196" t="s">
        <v>1706</v>
      </c>
      <c r="E1196" t="s">
        <v>388</v>
      </c>
      <c r="F1196" t="s">
        <v>1499</v>
      </c>
      <c r="G1196" t="s">
        <v>1494</v>
      </c>
      <c r="I1196" t="s">
        <v>1538</v>
      </c>
      <c r="J1196">
        <v>398.64505350000002</v>
      </c>
      <c r="K1196">
        <v>370.73992479999998</v>
      </c>
      <c r="L1196">
        <v>27.90512863</v>
      </c>
      <c r="M1196">
        <v>6.9999936999999998E-2</v>
      </c>
      <c r="N1196">
        <v>12</v>
      </c>
      <c r="O1196">
        <v>6.0000000000000001E-3</v>
      </c>
      <c r="P1196">
        <v>5.0000000000000001E-3</v>
      </c>
      <c r="Q1196">
        <v>73.06322440707838</v>
      </c>
      <c r="R1196" t="s">
        <v>1137</v>
      </c>
      <c r="U1196">
        <v>0</v>
      </c>
      <c r="V1196">
        <v>57.080644068029983</v>
      </c>
      <c r="W1196">
        <v>0</v>
      </c>
      <c r="X1196">
        <v>15.982580339048395</v>
      </c>
      <c r="Y1196">
        <v>0</v>
      </c>
      <c r="Z1196">
        <v>0</v>
      </c>
      <c r="AA1196">
        <v>0</v>
      </c>
      <c r="AB1196">
        <v>0</v>
      </c>
      <c r="AC1196">
        <v>0</v>
      </c>
      <c r="AD1196">
        <v>0</v>
      </c>
    </row>
    <row r="1197" spans="1:30" x14ac:dyDescent="0.25">
      <c r="A1197" t="s">
        <v>1491</v>
      </c>
      <c r="B1197" t="s">
        <v>323</v>
      </c>
      <c r="C1197" t="s">
        <v>1705</v>
      </c>
      <c r="E1197" t="s">
        <v>388</v>
      </c>
      <c r="F1197" t="s">
        <v>1493</v>
      </c>
      <c r="G1197" t="s">
        <v>1494</v>
      </c>
      <c r="I1197" t="s">
        <v>1538</v>
      </c>
      <c r="J1197">
        <v>3475.8015599999999</v>
      </c>
      <c r="K1197">
        <v>3232.4956699999998</v>
      </c>
      <c r="L1197">
        <v>243.30589019999999</v>
      </c>
      <c r="M1197">
        <v>6.9999936999999998E-2</v>
      </c>
      <c r="N1197">
        <v>12</v>
      </c>
      <c r="O1197">
        <v>2.7E-2</v>
      </c>
      <c r="P1197">
        <v>6.5000000000000002E-2</v>
      </c>
      <c r="Q1197">
        <v>637.04106496444467</v>
      </c>
      <c r="R1197" t="s">
        <v>383</v>
      </c>
      <c r="U1197">
        <v>0</v>
      </c>
      <c r="V1197">
        <v>497.6883320034724</v>
      </c>
      <c r="W1197">
        <v>0</v>
      </c>
      <c r="X1197">
        <v>139.35273296097228</v>
      </c>
      <c r="Y1197">
        <v>0</v>
      </c>
      <c r="Z1197">
        <v>0</v>
      </c>
      <c r="AA1197">
        <v>0</v>
      </c>
      <c r="AB1197">
        <v>0</v>
      </c>
      <c r="AC1197">
        <v>0</v>
      </c>
      <c r="AD1197">
        <v>0</v>
      </c>
    </row>
    <row r="1198" spans="1:30" x14ac:dyDescent="0.25">
      <c r="A1198" t="s">
        <v>1491</v>
      </c>
      <c r="B1198" t="s">
        <v>323</v>
      </c>
      <c r="C1198" t="s">
        <v>1705</v>
      </c>
      <c r="D1198" t="s">
        <v>1706</v>
      </c>
      <c r="E1198" t="s">
        <v>388</v>
      </c>
      <c r="F1198" t="s">
        <v>1499</v>
      </c>
      <c r="G1198" t="s">
        <v>1494</v>
      </c>
      <c r="I1198" t="s">
        <v>1538</v>
      </c>
      <c r="J1198">
        <v>3475.8015599999999</v>
      </c>
      <c r="K1198">
        <v>3232.4956699999998</v>
      </c>
      <c r="L1198">
        <v>243.30589019999999</v>
      </c>
      <c r="M1198">
        <v>6.9999936999999998E-2</v>
      </c>
      <c r="N1198">
        <v>12</v>
      </c>
      <c r="O1198">
        <v>2.7E-2</v>
      </c>
      <c r="P1198">
        <v>6.5000000000000002E-2</v>
      </c>
      <c r="Q1198">
        <v>637.04106496444467</v>
      </c>
      <c r="R1198" t="s">
        <v>383</v>
      </c>
      <c r="U1198">
        <v>0</v>
      </c>
      <c r="V1198">
        <v>497.6883320034724</v>
      </c>
      <c r="W1198">
        <v>0</v>
      </c>
      <c r="X1198">
        <v>139.35273296097228</v>
      </c>
      <c r="Y1198">
        <v>0</v>
      </c>
      <c r="Z1198">
        <v>0</v>
      </c>
      <c r="AA1198">
        <v>0</v>
      </c>
      <c r="AB1198">
        <v>0</v>
      </c>
      <c r="AC1198">
        <v>0</v>
      </c>
      <c r="AD1198">
        <v>0</v>
      </c>
    </row>
    <row r="1199" spans="1:30" x14ac:dyDescent="0.25">
      <c r="A1199" t="s">
        <v>1491</v>
      </c>
      <c r="B1199" t="s">
        <v>323</v>
      </c>
      <c r="C1199" t="s">
        <v>1705</v>
      </c>
      <c r="E1199" t="s">
        <v>388</v>
      </c>
      <c r="F1199" t="s">
        <v>1493</v>
      </c>
      <c r="G1199" t="s">
        <v>1494</v>
      </c>
      <c r="I1199" t="s">
        <v>1538</v>
      </c>
      <c r="J1199">
        <v>4262.1920410000002</v>
      </c>
      <c r="K1199">
        <v>3963.8388669999999</v>
      </c>
      <c r="L1199">
        <v>298.35317429999998</v>
      </c>
      <c r="M1199">
        <v>6.9999936999999998E-2</v>
      </c>
      <c r="N1199">
        <v>12</v>
      </c>
      <c r="O1199">
        <v>9.9000000000000005E-2</v>
      </c>
      <c r="P1199">
        <v>3.3000000000000002E-2</v>
      </c>
      <c r="Q1199">
        <v>781.16984233666506</v>
      </c>
      <c r="R1199" t="s">
        <v>837</v>
      </c>
      <c r="U1199">
        <v>0</v>
      </c>
      <c r="V1199">
        <v>610.28893932551955</v>
      </c>
      <c r="W1199">
        <v>0</v>
      </c>
      <c r="X1199">
        <v>170.88090301114548</v>
      </c>
      <c r="Y1199">
        <v>0</v>
      </c>
      <c r="Z1199">
        <v>0</v>
      </c>
      <c r="AA1199">
        <v>0</v>
      </c>
      <c r="AB1199">
        <v>0</v>
      </c>
      <c r="AC1199">
        <v>0</v>
      </c>
      <c r="AD1199">
        <v>0</v>
      </c>
    </row>
    <row r="1200" spans="1:30" x14ac:dyDescent="0.25">
      <c r="A1200" t="s">
        <v>1491</v>
      </c>
      <c r="B1200" t="s">
        <v>323</v>
      </c>
      <c r="C1200" t="s">
        <v>1705</v>
      </c>
      <c r="D1200" t="s">
        <v>1706</v>
      </c>
      <c r="E1200" t="s">
        <v>388</v>
      </c>
      <c r="F1200" t="s">
        <v>1499</v>
      </c>
      <c r="G1200" t="s">
        <v>1494</v>
      </c>
      <c r="I1200" t="s">
        <v>1538</v>
      </c>
      <c r="J1200">
        <v>4262.1920410000002</v>
      </c>
      <c r="K1200">
        <v>3963.8388669999999</v>
      </c>
      <c r="L1200">
        <v>298.35317429999998</v>
      </c>
      <c r="M1200">
        <v>6.9999936999999998E-2</v>
      </c>
      <c r="N1200">
        <v>12</v>
      </c>
      <c r="O1200">
        <v>9.9000000000000005E-2</v>
      </c>
      <c r="P1200">
        <v>3.3000000000000002E-2</v>
      </c>
      <c r="Q1200">
        <v>781.16984233666506</v>
      </c>
      <c r="R1200" t="s">
        <v>837</v>
      </c>
      <c r="U1200">
        <v>0</v>
      </c>
      <c r="V1200">
        <v>610.28893932551955</v>
      </c>
      <c r="W1200">
        <v>0</v>
      </c>
      <c r="X1200">
        <v>170.88090301114548</v>
      </c>
      <c r="Y1200">
        <v>0</v>
      </c>
      <c r="Z1200">
        <v>0</v>
      </c>
      <c r="AA1200">
        <v>0</v>
      </c>
      <c r="AB1200">
        <v>0</v>
      </c>
      <c r="AC1200">
        <v>0</v>
      </c>
      <c r="AD1200">
        <v>0</v>
      </c>
    </row>
    <row r="1201" spans="1:30" x14ac:dyDescent="0.25">
      <c r="A1201" t="s">
        <v>1491</v>
      </c>
      <c r="B1201" t="s">
        <v>323</v>
      </c>
      <c r="C1201" t="s">
        <v>1705</v>
      </c>
      <c r="E1201" t="s">
        <v>388</v>
      </c>
      <c r="F1201" t="s">
        <v>1493</v>
      </c>
      <c r="G1201" t="s">
        <v>1494</v>
      </c>
      <c r="I1201" t="s">
        <v>1538</v>
      </c>
      <c r="J1201">
        <v>4118.292015</v>
      </c>
      <c r="K1201">
        <v>3830.011833</v>
      </c>
      <c r="L1201">
        <v>288.28018159999999</v>
      </c>
      <c r="M1201">
        <v>6.9999936999999998E-2</v>
      </c>
      <c r="N1201">
        <v>12</v>
      </c>
      <c r="O1201">
        <v>0.12</v>
      </c>
      <c r="P1201">
        <v>1E-3</v>
      </c>
      <c r="Q1201">
        <v>754.79600474709935</v>
      </c>
      <c r="R1201" t="s">
        <v>809</v>
      </c>
      <c r="U1201">
        <v>0</v>
      </c>
      <c r="V1201">
        <v>589.68437870867137</v>
      </c>
      <c r="W1201">
        <v>0</v>
      </c>
      <c r="X1201">
        <v>165.11162603842797</v>
      </c>
      <c r="Y1201">
        <v>0</v>
      </c>
      <c r="Z1201">
        <v>0</v>
      </c>
      <c r="AA1201">
        <v>0</v>
      </c>
      <c r="AB1201">
        <v>0</v>
      </c>
      <c r="AC1201">
        <v>0</v>
      </c>
      <c r="AD1201">
        <v>0</v>
      </c>
    </row>
    <row r="1202" spans="1:30" x14ac:dyDescent="0.25">
      <c r="A1202" t="s">
        <v>1491</v>
      </c>
      <c r="B1202" t="s">
        <v>323</v>
      </c>
      <c r="C1202" t="s">
        <v>1705</v>
      </c>
      <c r="D1202" t="s">
        <v>1706</v>
      </c>
      <c r="E1202" t="s">
        <v>388</v>
      </c>
      <c r="F1202" t="s">
        <v>1499</v>
      </c>
      <c r="G1202" t="s">
        <v>1494</v>
      </c>
      <c r="I1202" t="s">
        <v>1538</v>
      </c>
      <c r="J1202">
        <v>4118.292015</v>
      </c>
      <c r="K1202">
        <v>3830.011833</v>
      </c>
      <c r="L1202">
        <v>288.28018159999999</v>
      </c>
      <c r="M1202">
        <v>6.9999936999999998E-2</v>
      </c>
      <c r="N1202">
        <v>12</v>
      </c>
      <c r="O1202">
        <v>0.12</v>
      </c>
      <c r="P1202">
        <v>1E-3</v>
      </c>
      <c r="Q1202">
        <v>754.79600474709935</v>
      </c>
      <c r="R1202" t="s">
        <v>809</v>
      </c>
      <c r="U1202">
        <v>0</v>
      </c>
      <c r="V1202">
        <v>589.68437870867137</v>
      </c>
      <c r="W1202">
        <v>0</v>
      </c>
      <c r="X1202">
        <v>165.11162603842797</v>
      </c>
      <c r="Y1202">
        <v>0</v>
      </c>
      <c r="Z1202">
        <v>0</v>
      </c>
      <c r="AA1202">
        <v>0</v>
      </c>
      <c r="AB1202">
        <v>0</v>
      </c>
      <c r="AC1202">
        <v>0</v>
      </c>
      <c r="AD1202">
        <v>0</v>
      </c>
    </row>
    <row r="1203" spans="1:30" x14ac:dyDescent="0.25">
      <c r="A1203" t="s">
        <v>1491</v>
      </c>
      <c r="B1203" t="s">
        <v>323</v>
      </c>
      <c r="C1203" t="s">
        <v>1705</v>
      </c>
      <c r="E1203" t="s">
        <v>388</v>
      </c>
      <c r="F1203" t="s">
        <v>1493</v>
      </c>
      <c r="G1203" t="s">
        <v>1494</v>
      </c>
      <c r="I1203" t="s">
        <v>1538</v>
      </c>
      <c r="J1203">
        <v>1707.7893280000001</v>
      </c>
      <c r="K1203">
        <v>1588.244183</v>
      </c>
      <c r="L1203">
        <v>119.5451454</v>
      </c>
      <c r="M1203">
        <v>6.9999936999999998E-2</v>
      </c>
      <c r="N1203">
        <v>12</v>
      </c>
      <c r="O1203">
        <v>0</v>
      </c>
      <c r="P1203">
        <v>0.20899999999999999</v>
      </c>
      <c r="Q1203">
        <v>313.00173882992084</v>
      </c>
      <c r="R1203" t="s">
        <v>1502</v>
      </c>
      <c r="U1203">
        <v>0</v>
      </c>
      <c r="V1203">
        <v>244.53260846087565</v>
      </c>
      <c r="W1203">
        <v>0</v>
      </c>
      <c r="X1203">
        <v>68.469130369045189</v>
      </c>
      <c r="Y1203">
        <v>0</v>
      </c>
      <c r="Z1203">
        <v>0</v>
      </c>
      <c r="AA1203">
        <v>0</v>
      </c>
      <c r="AB1203">
        <v>0</v>
      </c>
      <c r="AC1203">
        <v>0</v>
      </c>
      <c r="AD1203">
        <v>0</v>
      </c>
    </row>
    <row r="1204" spans="1:30" x14ac:dyDescent="0.25">
      <c r="A1204" t="s">
        <v>1491</v>
      </c>
      <c r="B1204" t="s">
        <v>323</v>
      </c>
      <c r="C1204" t="s">
        <v>1705</v>
      </c>
      <c r="D1204" t="s">
        <v>1706</v>
      </c>
      <c r="E1204" t="s">
        <v>388</v>
      </c>
      <c r="F1204" t="s">
        <v>1499</v>
      </c>
      <c r="G1204" t="s">
        <v>1494</v>
      </c>
      <c r="I1204" t="s">
        <v>1538</v>
      </c>
      <c r="J1204">
        <v>1707.7893280000001</v>
      </c>
      <c r="K1204">
        <v>1588.244183</v>
      </c>
      <c r="L1204">
        <v>119.5451454</v>
      </c>
      <c r="M1204">
        <v>6.9999936999999998E-2</v>
      </c>
      <c r="N1204">
        <v>12</v>
      </c>
      <c r="O1204">
        <v>0</v>
      </c>
      <c r="P1204">
        <v>0.20899999999999999</v>
      </c>
      <c r="Q1204">
        <v>313.00173882992084</v>
      </c>
      <c r="R1204" t="s">
        <v>1502</v>
      </c>
      <c r="U1204">
        <v>0</v>
      </c>
      <c r="V1204">
        <v>244.53260846087565</v>
      </c>
      <c r="W1204">
        <v>0</v>
      </c>
      <c r="X1204">
        <v>68.469130369045189</v>
      </c>
      <c r="Y1204">
        <v>0</v>
      </c>
      <c r="Z1204">
        <v>0</v>
      </c>
      <c r="AA1204">
        <v>0</v>
      </c>
      <c r="AB1204">
        <v>0</v>
      </c>
      <c r="AC1204">
        <v>0</v>
      </c>
      <c r="AD1204">
        <v>0</v>
      </c>
    </row>
    <row r="1205" spans="1:30" x14ac:dyDescent="0.25">
      <c r="A1205" t="s">
        <v>1491</v>
      </c>
      <c r="B1205" t="s">
        <v>323</v>
      </c>
      <c r="C1205" t="s">
        <v>1705</v>
      </c>
      <c r="E1205" t="s">
        <v>388</v>
      </c>
      <c r="F1205" t="s">
        <v>1493</v>
      </c>
      <c r="G1205" t="s">
        <v>1494</v>
      </c>
      <c r="I1205" t="s">
        <v>1538</v>
      </c>
      <c r="J1205">
        <v>320.40640669999999</v>
      </c>
      <c r="K1205">
        <v>297.97797839999998</v>
      </c>
      <c r="L1205">
        <v>22.428428279999999</v>
      </c>
      <c r="M1205">
        <v>6.9999936999999998E-2</v>
      </c>
      <c r="N1205">
        <v>12</v>
      </c>
      <c r="O1205">
        <v>8.9999999999999993E-3</v>
      </c>
      <c r="P1205">
        <v>0</v>
      </c>
      <c r="Q1205">
        <v>58.723731782952697</v>
      </c>
      <c r="R1205" t="s">
        <v>874</v>
      </c>
      <c r="U1205">
        <v>0</v>
      </c>
      <c r="V1205">
        <v>45.877915455431797</v>
      </c>
      <c r="W1205">
        <v>0</v>
      </c>
      <c r="X1205">
        <v>12.845816327520904</v>
      </c>
      <c r="Y1205">
        <v>0</v>
      </c>
      <c r="Z1205">
        <v>0</v>
      </c>
      <c r="AA1205">
        <v>0</v>
      </c>
      <c r="AB1205">
        <v>0</v>
      </c>
      <c r="AC1205">
        <v>0</v>
      </c>
      <c r="AD1205">
        <v>0</v>
      </c>
    </row>
    <row r="1206" spans="1:30" x14ac:dyDescent="0.25">
      <c r="A1206" t="s">
        <v>1491</v>
      </c>
      <c r="B1206" t="s">
        <v>323</v>
      </c>
      <c r="C1206" t="s">
        <v>1705</v>
      </c>
      <c r="D1206" t="s">
        <v>1706</v>
      </c>
      <c r="E1206" t="s">
        <v>388</v>
      </c>
      <c r="F1206" t="s">
        <v>1499</v>
      </c>
      <c r="G1206" t="s">
        <v>1494</v>
      </c>
      <c r="I1206" t="s">
        <v>1538</v>
      </c>
      <c r="J1206">
        <v>320.40640669999999</v>
      </c>
      <c r="K1206">
        <v>297.97797839999998</v>
      </c>
      <c r="L1206">
        <v>22.428428279999999</v>
      </c>
      <c r="M1206">
        <v>6.9999936999999998E-2</v>
      </c>
      <c r="N1206">
        <v>12</v>
      </c>
      <c r="O1206">
        <v>8.9999999999999993E-3</v>
      </c>
      <c r="P1206">
        <v>0</v>
      </c>
      <c r="Q1206">
        <v>58.723731782952697</v>
      </c>
      <c r="R1206" t="s">
        <v>874</v>
      </c>
      <c r="U1206">
        <v>0</v>
      </c>
      <c r="V1206">
        <v>45.877915455431797</v>
      </c>
      <c r="W1206">
        <v>0</v>
      </c>
      <c r="X1206">
        <v>12.845816327520904</v>
      </c>
      <c r="Y1206">
        <v>0</v>
      </c>
      <c r="Z1206">
        <v>0</v>
      </c>
      <c r="AA1206">
        <v>0</v>
      </c>
      <c r="AB1206">
        <v>0</v>
      </c>
      <c r="AC1206">
        <v>0</v>
      </c>
      <c r="AD1206">
        <v>0</v>
      </c>
    </row>
    <row r="1207" spans="1:30" x14ac:dyDescent="0.25">
      <c r="A1207" t="s">
        <v>1491</v>
      </c>
      <c r="B1207" t="s">
        <v>1803</v>
      </c>
      <c r="C1207" t="s">
        <v>1804</v>
      </c>
      <c r="D1207" t="s">
        <v>1805</v>
      </c>
      <c r="E1207" t="s">
        <v>388</v>
      </c>
      <c r="F1207" t="s">
        <v>1493</v>
      </c>
      <c r="G1207" t="s">
        <v>1494</v>
      </c>
      <c r="I1207" t="s">
        <v>1496</v>
      </c>
      <c r="J1207">
        <v>3481.89</v>
      </c>
      <c r="K1207">
        <v>3290.15</v>
      </c>
      <c r="L1207">
        <v>191.73999999999899</v>
      </c>
      <c r="M1207">
        <v>5.5067793640809902E-2</v>
      </c>
      <c r="N1207">
        <v>5</v>
      </c>
      <c r="O1207" s="12">
        <v>2.1474879999999887E-2</v>
      </c>
      <c r="P1207" s="12">
        <v>5.1194579999999726E-2</v>
      </c>
      <c r="Q1207">
        <v>63.17</v>
      </c>
      <c r="R1207" t="s">
        <v>383</v>
      </c>
      <c r="T1207" t="s">
        <v>1517</v>
      </c>
      <c r="U1207">
        <v>0</v>
      </c>
      <c r="V1207">
        <v>63.17</v>
      </c>
      <c r="W1207">
        <v>0</v>
      </c>
      <c r="X1207">
        <v>0</v>
      </c>
      <c r="Y1207">
        <v>0</v>
      </c>
      <c r="Z1207">
        <v>0</v>
      </c>
      <c r="AA1207">
        <v>0</v>
      </c>
      <c r="AB1207">
        <v>0</v>
      </c>
      <c r="AC1207">
        <v>0</v>
      </c>
      <c r="AD1207">
        <v>0</v>
      </c>
    </row>
    <row r="1208" spans="1:30" x14ac:dyDescent="0.25">
      <c r="A1208" t="s">
        <v>1491</v>
      </c>
      <c r="B1208" t="s">
        <v>1803</v>
      </c>
      <c r="C1208" t="s">
        <v>1804</v>
      </c>
      <c r="D1208" t="s">
        <v>1805</v>
      </c>
      <c r="E1208" t="s">
        <v>388</v>
      </c>
      <c r="F1208" t="s">
        <v>1499</v>
      </c>
      <c r="G1208" t="s">
        <v>1494</v>
      </c>
      <c r="I1208" t="s">
        <v>1496</v>
      </c>
      <c r="J1208">
        <v>3481.89</v>
      </c>
      <c r="K1208">
        <v>3290.15</v>
      </c>
      <c r="L1208">
        <v>191.73999999999899</v>
      </c>
      <c r="M1208">
        <v>5.5067793640809902E-2</v>
      </c>
      <c r="N1208">
        <v>5</v>
      </c>
      <c r="O1208" s="12">
        <v>2.1474879999999887E-2</v>
      </c>
      <c r="P1208" s="12">
        <v>5.1194579999999726E-2</v>
      </c>
      <c r="Q1208">
        <v>63.17</v>
      </c>
      <c r="R1208" t="s">
        <v>383</v>
      </c>
      <c r="T1208" t="s">
        <v>1517</v>
      </c>
      <c r="U1208">
        <v>0</v>
      </c>
      <c r="V1208">
        <v>63.17</v>
      </c>
      <c r="W1208">
        <v>0</v>
      </c>
      <c r="X1208">
        <v>0</v>
      </c>
      <c r="Y1208">
        <v>0</v>
      </c>
      <c r="Z1208">
        <v>0</v>
      </c>
      <c r="AA1208">
        <v>0</v>
      </c>
      <c r="AB1208">
        <v>0</v>
      </c>
      <c r="AC1208">
        <v>0</v>
      </c>
      <c r="AD1208">
        <v>0</v>
      </c>
    </row>
    <row r="1209" spans="1:30" x14ac:dyDescent="0.25">
      <c r="A1209" t="s">
        <v>1491</v>
      </c>
      <c r="B1209" t="s">
        <v>1803</v>
      </c>
      <c r="C1209" t="s">
        <v>1804</v>
      </c>
      <c r="D1209" t="s">
        <v>1805</v>
      </c>
      <c r="E1209" t="s">
        <v>388</v>
      </c>
      <c r="F1209" t="s">
        <v>1493</v>
      </c>
      <c r="G1209" t="s">
        <v>1500</v>
      </c>
      <c r="I1209" t="s">
        <v>1496</v>
      </c>
      <c r="J1209">
        <v>1660.75</v>
      </c>
      <c r="K1209">
        <v>1469.01</v>
      </c>
      <c r="L1209">
        <v>191.74</v>
      </c>
      <c r="M1209">
        <v>0.115453861207285</v>
      </c>
      <c r="N1209">
        <v>5</v>
      </c>
      <c r="O1209" s="12">
        <v>2.1474880000000002E-2</v>
      </c>
      <c r="P1209" s="12">
        <v>5.1194579999999996E-2</v>
      </c>
      <c r="Q1209">
        <v>63.17</v>
      </c>
      <c r="R1209" t="s">
        <v>383</v>
      </c>
      <c r="T1209" t="s">
        <v>1517</v>
      </c>
      <c r="U1209">
        <v>0</v>
      </c>
      <c r="V1209">
        <v>63.17</v>
      </c>
      <c r="W1209">
        <v>0</v>
      </c>
      <c r="X1209">
        <v>0</v>
      </c>
      <c r="Y1209">
        <v>0</v>
      </c>
      <c r="Z1209">
        <v>0</v>
      </c>
      <c r="AA1209">
        <v>0</v>
      </c>
      <c r="AB1209">
        <v>0</v>
      </c>
      <c r="AC1209">
        <v>0</v>
      </c>
      <c r="AD1209">
        <v>0</v>
      </c>
    </row>
    <row r="1210" spans="1:30" x14ac:dyDescent="0.25">
      <c r="A1210" t="s">
        <v>1491</v>
      </c>
      <c r="B1210" t="s">
        <v>1803</v>
      </c>
      <c r="C1210" t="s">
        <v>1804</v>
      </c>
      <c r="D1210" t="s">
        <v>1805</v>
      </c>
      <c r="E1210" t="s">
        <v>388</v>
      </c>
      <c r="F1210" t="s">
        <v>1499</v>
      </c>
      <c r="G1210" t="s">
        <v>1500</v>
      </c>
      <c r="I1210" t="s">
        <v>1496</v>
      </c>
      <c r="J1210">
        <v>1660.75</v>
      </c>
      <c r="K1210">
        <v>1469.01</v>
      </c>
      <c r="L1210">
        <v>191.74</v>
      </c>
      <c r="M1210">
        <v>0.115453861207285</v>
      </c>
      <c r="N1210">
        <v>5</v>
      </c>
      <c r="O1210" s="12">
        <v>2.1474880000000002E-2</v>
      </c>
      <c r="P1210" s="12">
        <v>5.1194579999999996E-2</v>
      </c>
      <c r="Q1210">
        <v>63.17</v>
      </c>
      <c r="R1210" t="s">
        <v>383</v>
      </c>
      <c r="T1210" t="s">
        <v>1517</v>
      </c>
      <c r="U1210">
        <v>0</v>
      </c>
      <c r="V1210">
        <v>63.17</v>
      </c>
      <c r="W1210">
        <v>0</v>
      </c>
      <c r="X1210">
        <v>0</v>
      </c>
      <c r="Y1210">
        <v>0</v>
      </c>
      <c r="Z1210">
        <v>0</v>
      </c>
      <c r="AA1210">
        <v>0</v>
      </c>
      <c r="AB1210">
        <v>0</v>
      </c>
      <c r="AC1210">
        <v>0</v>
      </c>
      <c r="AD1210">
        <v>0</v>
      </c>
    </row>
    <row r="1211" spans="1:30" x14ac:dyDescent="0.25">
      <c r="A1211" t="s">
        <v>1491</v>
      </c>
      <c r="B1211" t="s">
        <v>1803</v>
      </c>
      <c r="C1211" t="s">
        <v>1804</v>
      </c>
      <c r="D1211" t="s">
        <v>1805</v>
      </c>
      <c r="E1211" t="s">
        <v>388</v>
      </c>
      <c r="F1211" t="s">
        <v>1493</v>
      </c>
      <c r="G1211" t="s">
        <v>1501</v>
      </c>
      <c r="I1211" t="s">
        <v>1496</v>
      </c>
      <c r="J1211">
        <v>2993.2</v>
      </c>
      <c r="K1211">
        <v>2801.46</v>
      </c>
      <c r="L1211">
        <v>191.73999999999899</v>
      </c>
      <c r="M1211">
        <v>6.40585326740611E-2</v>
      </c>
      <c r="N1211">
        <v>5</v>
      </c>
      <c r="O1211" s="12">
        <v>2.1474879999999887E-2</v>
      </c>
      <c r="P1211" s="12">
        <v>5.1194579999999726E-2</v>
      </c>
      <c r="Q1211">
        <v>63.17</v>
      </c>
      <c r="R1211" t="s">
        <v>383</v>
      </c>
      <c r="T1211" t="s">
        <v>1517</v>
      </c>
      <c r="U1211">
        <v>0</v>
      </c>
      <c r="V1211">
        <v>63.17</v>
      </c>
      <c r="W1211">
        <v>0</v>
      </c>
      <c r="X1211">
        <v>0</v>
      </c>
      <c r="Y1211">
        <v>0</v>
      </c>
      <c r="Z1211">
        <v>0</v>
      </c>
      <c r="AA1211">
        <v>0</v>
      </c>
      <c r="AB1211">
        <v>0</v>
      </c>
      <c r="AC1211">
        <v>0</v>
      </c>
      <c r="AD1211">
        <v>0</v>
      </c>
    </row>
    <row r="1212" spans="1:30" x14ac:dyDescent="0.25">
      <c r="A1212" t="s">
        <v>1491</v>
      </c>
      <c r="B1212" t="s">
        <v>1803</v>
      </c>
      <c r="C1212" t="s">
        <v>1804</v>
      </c>
      <c r="D1212" t="s">
        <v>1805</v>
      </c>
      <c r="E1212" t="s">
        <v>388</v>
      </c>
      <c r="F1212" t="s">
        <v>1499</v>
      </c>
      <c r="G1212" t="s">
        <v>1501</v>
      </c>
      <c r="I1212" t="s">
        <v>1496</v>
      </c>
      <c r="J1212">
        <v>2993.2</v>
      </c>
      <c r="K1212">
        <v>2801.46</v>
      </c>
      <c r="L1212">
        <v>191.73999999999899</v>
      </c>
      <c r="M1212">
        <v>6.40585326740611E-2</v>
      </c>
      <c r="N1212">
        <v>5</v>
      </c>
      <c r="O1212" s="12">
        <v>2.1474879999999887E-2</v>
      </c>
      <c r="P1212" s="12">
        <v>5.1194579999999726E-2</v>
      </c>
      <c r="Q1212">
        <v>63.17</v>
      </c>
      <c r="R1212" t="s">
        <v>383</v>
      </c>
      <c r="T1212" t="s">
        <v>1517</v>
      </c>
      <c r="U1212">
        <v>0</v>
      </c>
      <c r="V1212">
        <v>63.17</v>
      </c>
      <c r="W1212">
        <v>0</v>
      </c>
      <c r="X1212">
        <v>0</v>
      </c>
      <c r="Y1212">
        <v>0</v>
      </c>
      <c r="Z1212">
        <v>0</v>
      </c>
      <c r="AA1212">
        <v>0</v>
      </c>
      <c r="AB1212">
        <v>0</v>
      </c>
      <c r="AC1212">
        <v>0</v>
      </c>
      <c r="AD1212">
        <v>0</v>
      </c>
    </row>
  </sheetData>
  <autoFilter ref="A3:T1260" xr:uid="{889A9AC4-4B5B-4542-AD88-22572341E1E5}"/>
  <phoneticPr fontId="8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69735-834B-422F-85C8-9B8104FCBFA6}">
  <dimension ref="A1:BK725"/>
  <sheetViews>
    <sheetView tabSelected="1" workbookViewId="0">
      <pane xSplit="8" ySplit="4" topLeftCell="I5" activePane="bottomRight" state="frozen"/>
      <selection sqref="A1:A2"/>
      <selection pane="topRight" sqref="A1:A2"/>
      <selection pane="bottomLeft" sqref="A1:A2"/>
      <selection pane="bottomRight"/>
    </sheetView>
  </sheetViews>
  <sheetFormatPr defaultRowHeight="15" x14ac:dyDescent="0.25"/>
  <cols>
    <col min="1" max="4" width="9.140625" style="14"/>
    <col min="5" max="5" width="28.7109375" style="14" customWidth="1"/>
    <col min="6" max="6" width="16.7109375" style="14" customWidth="1"/>
    <col min="7" max="7" width="9.140625" style="14"/>
    <col min="8" max="8" width="72.28515625" style="14" bestFit="1" customWidth="1"/>
    <col min="9" max="9" width="16.5703125" style="14" customWidth="1"/>
    <col min="10" max="10" width="9.140625" style="14"/>
    <col min="11" max="11" width="10.5703125" style="14" customWidth="1"/>
    <col min="12" max="14" width="9.140625" style="14"/>
    <col min="15" max="15" width="13.42578125" style="14" customWidth="1"/>
    <col min="16" max="26" width="28.28515625" style="14" customWidth="1"/>
    <col min="27" max="60" width="9.140625" style="14"/>
    <col min="61" max="61" width="18" style="14" bestFit="1" customWidth="1"/>
    <col min="62" max="62" width="12" style="14" bestFit="1" customWidth="1"/>
    <col min="63" max="63" width="10.85546875" style="14" customWidth="1"/>
    <col min="64" max="16384" width="9.140625" style="14"/>
  </cols>
  <sheetData>
    <row r="1" spans="1:63" x14ac:dyDescent="0.25">
      <c r="A1" s="85" t="s">
        <v>1839</v>
      </c>
    </row>
    <row r="2" spans="1:63" x14ac:dyDescent="0.25">
      <c r="A2" s="85" t="s">
        <v>1834</v>
      </c>
    </row>
    <row r="3" spans="1:63" x14ac:dyDescent="0.25">
      <c r="F3" s="15"/>
      <c r="G3" s="15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1"/>
      <c r="AC3" s="82" t="s">
        <v>1707</v>
      </c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</row>
    <row r="4" spans="1:63" ht="63.75" x14ac:dyDescent="0.25">
      <c r="A4" s="14" t="s">
        <v>1735</v>
      </c>
      <c r="B4" s="14" t="s">
        <v>1734</v>
      </c>
      <c r="C4" s="14" t="s">
        <v>1724</v>
      </c>
      <c r="D4" s="14" t="s">
        <v>1723</v>
      </c>
      <c r="E4" s="14" t="s">
        <v>1717</v>
      </c>
      <c r="F4" s="15" t="s">
        <v>1478</v>
      </c>
      <c r="G4" s="15" t="s">
        <v>1477</v>
      </c>
      <c r="H4" s="16" t="s">
        <v>1708</v>
      </c>
      <c r="I4" s="17" t="s">
        <v>1709</v>
      </c>
      <c r="J4" s="17" t="s">
        <v>1710</v>
      </c>
      <c r="K4" s="17" t="s">
        <v>1833</v>
      </c>
      <c r="L4" s="17" t="s">
        <v>1711</v>
      </c>
      <c r="M4" s="17" t="s">
        <v>1712</v>
      </c>
      <c r="N4" s="17" t="s">
        <v>1821</v>
      </c>
      <c r="O4" s="16" t="s">
        <v>1714</v>
      </c>
      <c r="P4" s="17" t="s">
        <v>1715</v>
      </c>
      <c r="Q4" s="17" t="s">
        <v>1737</v>
      </c>
      <c r="R4" s="17" t="s">
        <v>1738</v>
      </c>
      <c r="S4" s="17"/>
      <c r="T4" s="17"/>
      <c r="U4" s="17"/>
      <c r="V4" s="17"/>
      <c r="W4" s="17"/>
      <c r="X4" s="17"/>
      <c r="Y4" s="17"/>
      <c r="Z4" s="17"/>
      <c r="AA4" s="17" t="s">
        <v>1713</v>
      </c>
      <c r="AB4" s="17" t="s">
        <v>1713</v>
      </c>
      <c r="AC4" s="18">
        <v>2020</v>
      </c>
      <c r="AD4" s="18">
        <v>2021</v>
      </c>
      <c r="AE4" s="18">
        <v>2022</v>
      </c>
      <c r="AF4" s="18">
        <v>2023</v>
      </c>
      <c r="AG4" s="18">
        <v>2024</v>
      </c>
      <c r="AH4" s="18">
        <v>2025</v>
      </c>
      <c r="AI4" s="18">
        <v>2026</v>
      </c>
      <c r="AJ4" s="18">
        <v>2027</v>
      </c>
      <c r="AK4" s="18">
        <v>2028</v>
      </c>
      <c r="AL4" s="18">
        <v>2029</v>
      </c>
      <c r="AM4" s="18">
        <v>2030</v>
      </c>
      <c r="AN4" s="18">
        <v>2031</v>
      </c>
      <c r="AO4" s="18">
        <v>2032</v>
      </c>
      <c r="AP4" s="18">
        <v>2033</v>
      </c>
      <c r="AQ4" s="18">
        <v>2034</v>
      </c>
      <c r="AR4" s="18">
        <v>2035</v>
      </c>
      <c r="AS4" s="18">
        <v>2036</v>
      </c>
      <c r="AT4" s="18">
        <v>2037</v>
      </c>
      <c r="AU4" s="18">
        <v>2038</v>
      </c>
      <c r="AV4" s="18">
        <v>2039</v>
      </c>
      <c r="AW4" s="18">
        <v>2040</v>
      </c>
      <c r="AX4" s="18">
        <v>2041</v>
      </c>
      <c r="AY4" s="18">
        <v>2042</v>
      </c>
      <c r="AZ4" s="18">
        <v>2043</v>
      </c>
      <c r="BA4" s="18">
        <v>2044</v>
      </c>
      <c r="BB4" s="18">
        <v>2045</v>
      </c>
      <c r="BC4" s="18">
        <v>2046</v>
      </c>
      <c r="BD4" s="18">
        <v>2047</v>
      </c>
      <c r="BE4" s="18">
        <v>2048</v>
      </c>
      <c r="BF4" s="18">
        <v>2049</v>
      </c>
      <c r="BI4" s="16" t="s">
        <v>1818</v>
      </c>
      <c r="BJ4" s="16" t="s">
        <v>1819</v>
      </c>
      <c r="BK4" s="16" t="s">
        <v>1820</v>
      </c>
    </row>
    <row r="5" spans="1:63" x14ac:dyDescent="0.25">
      <c r="A5" s="19">
        <v>1</v>
      </c>
      <c r="B5" s="14" t="str">
        <f>CONCATENATE(C5,D5)</f>
        <v>RMOT101</v>
      </c>
      <c r="C5" s="14" t="s">
        <v>1730</v>
      </c>
      <c r="D5" s="14">
        <v>101</v>
      </c>
      <c r="E5" s="14" t="s">
        <v>1720</v>
      </c>
      <c r="F5" s="14" t="s">
        <v>1494</v>
      </c>
      <c r="G5" s="14" t="s">
        <v>1510</v>
      </c>
      <c r="H5" s="14" t="s">
        <v>53</v>
      </c>
      <c r="I5" s="20">
        <f>SUMIFS(MeasureImpact!$O:$O,MeasureImpact!$G:$G,Utility_per_Participant!$F5,MeasureImpact!$F:$F,Utility_per_Participant!$G5,MeasureImpact!$B:$B,Utility_per_Participant!$H5)</f>
        <v>2.5000000000000001E-2</v>
      </c>
      <c r="J5" s="20">
        <f>SUMIFS(MeasureImpact!$P:$P,MeasureImpact!$G:$G,Utility_per_Participant!$F5,MeasureImpact!$F:$F,Utility_per_Participant!$G5,MeasureImpact!$B:$B,Utility_per_Participant!$H5)</f>
        <v>1.2999999999999999E-2</v>
      </c>
      <c r="K5" s="21">
        <v>10.3308</v>
      </c>
      <c r="L5" s="22">
        <f>SUMIFS(MeasureImpact!$L:$L,MeasureImpact!$G:$G,Utility_per_Participant!$F5,MeasureImpact!$F:$F,Utility_per_Participant!$G5,MeasureImpact!$B:$B,Utility_per_Participant!$H5)</f>
        <v>172.18</v>
      </c>
      <c r="M5" s="19">
        <f>AVERAGEIFS(MeasureImpact!$N:$N,MeasureImpact!$G:$G,Utility_per_Participant!$F5,MeasureImpact!$F:$F,Utility_per_Participant!$G5,MeasureImpact!$B:$B,Utility_per_Participant!$H5)</f>
        <v>16</v>
      </c>
      <c r="N5" s="23">
        <v>0</v>
      </c>
      <c r="O5" s="23">
        <f>SUMIFS(MeasureImpact!$Q:$Q,MeasureImpact!$G:$G,Utility_per_Participant!$F5,MeasureImpact!$F:$F,Utility_per_Participant!$G5,MeasureImpact!$B:$B,Utility_per_Participant!$H5)</f>
        <v>417</v>
      </c>
      <c r="P5" s="14" t="str">
        <f>VLOOKUP(H5,MeasureImpact!$B:$I,8,0)</f>
        <v>Per Appliance</v>
      </c>
      <c r="Q5" s="24">
        <v>0</v>
      </c>
      <c r="R5" s="19" t="s">
        <v>1739</v>
      </c>
      <c r="BI5" s="25">
        <v>0</v>
      </c>
      <c r="BJ5" s="25">
        <v>0</v>
      </c>
      <c r="BK5" s="25">
        <v>0</v>
      </c>
    </row>
    <row r="6" spans="1:63" x14ac:dyDescent="0.25">
      <c r="A6" s="19">
        <v>2</v>
      </c>
      <c r="B6" s="14" t="str">
        <f>CONCATENATE(C6,D6)</f>
        <v>RMON101</v>
      </c>
      <c r="C6" s="14" t="s">
        <v>1726</v>
      </c>
      <c r="D6" s="14">
        <v>101</v>
      </c>
      <c r="E6" s="14" t="s">
        <v>1720</v>
      </c>
      <c r="F6" s="14" t="s">
        <v>1494</v>
      </c>
      <c r="G6" s="14" t="s">
        <v>1499</v>
      </c>
      <c r="H6" s="14" t="s">
        <v>53</v>
      </c>
      <c r="I6" s="20">
        <f>SUMIFS(MeasureImpact!$O:$O,MeasureImpact!$G:$G,Utility_per_Participant!$F6,MeasureImpact!$F:$F,Utility_per_Participant!$G6,MeasureImpact!$B:$B,Utility_per_Participant!$H6)</f>
        <v>2.5000000000000001E-2</v>
      </c>
      <c r="J6" s="20">
        <f>SUMIFS(MeasureImpact!$P:$P,MeasureImpact!$G:$G,Utility_per_Participant!$F6,MeasureImpact!$F:$F,Utility_per_Participant!$G6,MeasureImpact!$B:$B,Utility_per_Participant!$H6)</f>
        <v>1.2999999999999999E-2</v>
      </c>
      <c r="K6" s="21">
        <v>10.3308</v>
      </c>
      <c r="L6" s="22">
        <f>SUMIFS(MeasureImpact!$L:$L,MeasureImpact!$G:$G,Utility_per_Participant!$F6,MeasureImpact!$F:$F,Utility_per_Participant!$G6,MeasureImpact!$B:$B,Utility_per_Participant!$H6)</f>
        <v>172.18</v>
      </c>
      <c r="M6" s="19">
        <f>AVERAGEIFS(MeasureImpact!$N:$N,MeasureImpact!$G:$G,Utility_per_Participant!$F6,MeasureImpact!$F:$F,Utility_per_Participant!$G6,MeasureImpact!$B:$B,Utility_per_Participant!$H6)</f>
        <v>16</v>
      </c>
      <c r="N6" s="23">
        <v>0</v>
      </c>
      <c r="O6" s="23">
        <f>SUMIFS(MeasureImpact!$Q:$Q,MeasureImpact!$G:$G,Utility_per_Participant!$F6,MeasureImpact!$F:$F,Utility_per_Participant!$G6,MeasureImpact!$B:$B,Utility_per_Participant!$H6)</f>
        <v>417</v>
      </c>
      <c r="P6" s="14" t="str">
        <f>VLOOKUP(H6,MeasureImpact!$B:$I,8,0)</f>
        <v>Per Appliance</v>
      </c>
      <c r="Q6" s="24">
        <v>0</v>
      </c>
      <c r="R6" s="19" t="s">
        <v>1739</v>
      </c>
      <c r="BI6" s="25">
        <v>0</v>
      </c>
      <c r="BJ6" s="25">
        <v>0</v>
      </c>
      <c r="BK6" s="25">
        <v>0</v>
      </c>
    </row>
    <row r="7" spans="1:63" x14ac:dyDescent="0.25">
      <c r="A7" s="19">
        <v>3</v>
      </c>
      <c r="B7" s="14" t="str">
        <f t="shared" ref="B7:B70" si="0">CONCATENATE(C7,D7)</f>
        <v>RMFT101</v>
      </c>
      <c r="C7" s="14" t="s">
        <v>1731</v>
      </c>
      <c r="D7" s="14">
        <v>101</v>
      </c>
      <c r="E7" s="14" t="s">
        <v>1720</v>
      </c>
      <c r="F7" s="14" t="s">
        <v>1500</v>
      </c>
      <c r="G7" s="14" t="s">
        <v>1510</v>
      </c>
      <c r="H7" s="14" t="s">
        <v>53</v>
      </c>
      <c r="I7" s="20">
        <f>SUMIFS(MeasureImpact!$O:$O,MeasureImpact!$G:$G,Utility_per_Participant!$F7,MeasureImpact!$F:$F,Utility_per_Participant!$G7,MeasureImpact!$B:$B,Utility_per_Participant!$H7)</f>
        <v>2.4E-2</v>
      </c>
      <c r="J7" s="20">
        <f>SUMIFS(MeasureImpact!$P:$P,MeasureImpact!$G:$G,Utility_per_Participant!$F7,MeasureImpact!$F:$F,Utility_per_Participant!$G7,MeasureImpact!$B:$B,Utility_per_Participant!$H7)</f>
        <v>1.2999999999999999E-2</v>
      </c>
      <c r="K7" s="21">
        <v>10.3308</v>
      </c>
      <c r="L7" s="22">
        <f>SUMIFS(MeasureImpact!$L:$L,MeasureImpact!$G:$G,Utility_per_Participant!$F7,MeasureImpact!$F:$F,Utility_per_Participant!$G7,MeasureImpact!$B:$B,Utility_per_Participant!$H7)</f>
        <v>172.18</v>
      </c>
      <c r="M7" s="19">
        <f>AVERAGEIFS(MeasureImpact!$N:$N,MeasureImpact!$G:$G,Utility_per_Participant!$F7,MeasureImpact!$F:$F,Utility_per_Participant!$G7,MeasureImpact!$B:$B,Utility_per_Participant!$H7)</f>
        <v>16</v>
      </c>
      <c r="N7" s="23">
        <v>0</v>
      </c>
      <c r="O7" s="23">
        <f>SUMIFS(MeasureImpact!$Q:$Q,MeasureImpact!$G:$G,Utility_per_Participant!$F7,MeasureImpact!$F:$F,Utility_per_Participant!$G7,MeasureImpact!$B:$B,Utility_per_Participant!$H7)</f>
        <v>417</v>
      </c>
      <c r="P7" s="14" t="str">
        <f>VLOOKUP(H7,MeasureImpact!$B:$I,8,0)</f>
        <v>Per Appliance</v>
      </c>
      <c r="Q7" s="24">
        <v>0</v>
      </c>
      <c r="R7" s="19" t="s">
        <v>1739</v>
      </c>
      <c r="BI7" s="25">
        <v>0</v>
      </c>
      <c r="BJ7" s="25">
        <v>0</v>
      </c>
      <c r="BK7" s="25">
        <v>0</v>
      </c>
    </row>
    <row r="8" spans="1:63" x14ac:dyDescent="0.25">
      <c r="A8" s="19">
        <v>4</v>
      </c>
      <c r="B8" s="14" t="str">
        <f t="shared" si="0"/>
        <v>RMFN101</v>
      </c>
      <c r="C8" s="14" t="s">
        <v>1728</v>
      </c>
      <c r="D8" s="14">
        <v>101</v>
      </c>
      <c r="E8" s="14" t="s">
        <v>1720</v>
      </c>
      <c r="F8" s="14" t="s">
        <v>1500</v>
      </c>
      <c r="G8" s="14" t="s">
        <v>1499</v>
      </c>
      <c r="H8" s="14" t="s">
        <v>53</v>
      </c>
      <c r="I8" s="20">
        <f>SUMIFS(MeasureImpact!$O:$O,MeasureImpact!$G:$G,Utility_per_Participant!$F8,MeasureImpact!$F:$F,Utility_per_Participant!$G8,MeasureImpact!$B:$B,Utility_per_Participant!$H8)</f>
        <v>2.4E-2</v>
      </c>
      <c r="J8" s="20">
        <f>SUMIFS(MeasureImpact!$P:$P,MeasureImpact!$G:$G,Utility_per_Participant!$F8,MeasureImpact!$F:$F,Utility_per_Participant!$G8,MeasureImpact!$B:$B,Utility_per_Participant!$H8)</f>
        <v>1.2999999999999999E-2</v>
      </c>
      <c r="K8" s="21">
        <v>10.3308</v>
      </c>
      <c r="L8" s="22">
        <f>SUMIFS(MeasureImpact!$L:$L,MeasureImpact!$G:$G,Utility_per_Participant!$F8,MeasureImpact!$F:$F,Utility_per_Participant!$G8,MeasureImpact!$B:$B,Utility_per_Participant!$H8)</f>
        <v>172.18</v>
      </c>
      <c r="M8" s="19">
        <f>AVERAGEIFS(MeasureImpact!$N:$N,MeasureImpact!$G:$G,Utility_per_Participant!$F8,MeasureImpact!$F:$F,Utility_per_Participant!$G8,MeasureImpact!$B:$B,Utility_per_Participant!$H8)</f>
        <v>16</v>
      </c>
      <c r="N8" s="23">
        <v>0</v>
      </c>
      <c r="O8" s="23">
        <f>SUMIFS(MeasureImpact!$Q:$Q,MeasureImpact!$G:$G,Utility_per_Participant!$F8,MeasureImpact!$F:$F,Utility_per_Participant!$G8,MeasureImpact!$B:$B,Utility_per_Participant!$H8)</f>
        <v>417</v>
      </c>
      <c r="P8" s="14" t="str">
        <f>VLOOKUP(H8,MeasureImpact!$B:$I,8,0)</f>
        <v>Per Appliance</v>
      </c>
      <c r="Q8" s="24">
        <v>0</v>
      </c>
      <c r="R8" s="19" t="s">
        <v>1739</v>
      </c>
      <c r="BI8" s="25">
        <v>0</v>
      </c>
      <c r="BJ8" s="25">
        <v>0</v>
      </c>
      <c r="BK8" s="25">
        <v>0</v>
      </c>
    </row>
    <row r="9" spans="1:63" x14ac:dyDescent="0.25">
      <c r="A9" s="19">
        <v>5</v>
      </c>
      <c r="B9" s="14" t="str">
        <f t="shared" si="0"/>
        <v>RSFT101</v>
      </c>
      <c r="C9" s="14" t="s">
        <v>1733</v>
      </c>
      <c r="D9" s="14">
        <v>101</v>
      </c>
      <c r="E9" s="14" t="s">
        <v>1720</v>
      </c>
      <c r="F9" s="14" t="s">
        <v>1501</v>
      </c>
      <c r="G9" s="14" t="s">
        <v>1510</v>
      </c>
      <c r="H9" s="14" t="s">
        <v>53</v>
      </c>
      <c r="I9" s="20">
        <f>SUMIFS(MeasureImpact!$O:$O,MeasureImpact!$G:$G,Utility_per_Participant!$F9,MeasureImpact!$F:$F,Utility_per_Participant!$G9,MeasureImpact!$B:$B,Utility_per_Participant!$H9)</f>
        <v>2.5000000000000001E-2</v>
      </c>
      <c r="J9" s="20">
        <f>SUMIFS(MeasureImpact!$P:$P,MeasureImpact!$G:$G,Utility_per_Participant!$F9,MeasureImpact!$F:$F,Utility_per_Participant!$G9,MeasureImpact!$B:$B,Utility_per_Participant!$H9)</f>
        <v>1.2999999999999999E-2</v>
      </c>
      <c r="K9" s="21">
        <v>10.3308</v>
      </c>
      <c r="L9" s="22">
        <f>SUMIFS(MeasureImpact!$L:$L,MeasureImpact!$G:$G,Utility_per_Participant!$F9,MeasureImpact!$F:$F,Utility_per_Participant!$G9,MeasureImpact!$B:$B,Utility_per_Participant!$H9)</f>
        <v>172.18</v>
      </c>
      <c r="M9" s="19">
        <f>AVERAGEIFS(MeasureImpact!$N:$N,MeasureImpact!$G:$G,Utility_per_Participant!$F9,MeasureImpact!$F:$F,Utility_per_Participant!$G9,MeasureImpact!$B:$B,Utility_per_Participant!$H9)</f>
        <v>16</v>
      </c>
      <c r="N9" s="23">
        <v>0</v>
      </c>
      <c r="O9" s="23">
        <f>SUMIFS(MeasureImpact!$Q:$Q,MeasureImpact!$G:$G,Utility_per_Participant!$F9,MeasureImpact!$F:$F,Utility_per_Participant!$G9,MeasureImpact!$B:$B,Utility_per_Participant!$H9)</f>
        <v>417</v>
      </c>
      <c r="P9" s="14" t="str">
        <f>VLOOKUP(H9,MeasureImpact!$B:$I,8,0)</f>
        <v>Per Appliance</v>
      </c>
      <c r="Q9" s="24">
        <v>0</v>
      </c>
      <c r="R9" s="19" t="s">
        <v>1739</v>
      </c>
      <c r="BI9" s="25">
        <v>0</v>
      </c>
      <c r="BJ9" s="25">
        <v>0</v>
      </c>
      <c r="BK9" s="25">
        <v>0</v>
      </c>
    </row>
    <row r="10" spans="1:63" ht="15.75" thickBot="1" x14ac:dyDescent="0.3">
      <c r="A10" s="19">
        <v>6</v>
      </c>
      <c r="B10" s="14" t="str">
        <f t="shared" si="0"/>
        <v>RSFN101</v>
      </c>
      <c r="C10" s="14" t="s">
        <v>1732</v>
      </c>
      <c r="D10" s="14">
        <v>101</v>
      </c>
      <c r="E10" s="14" t="s">
        <v>1720</v>
      </c>
      <c r="F10" s="14" t="s">
        <v>1501</v>
      </c>
      <c r="G10" s="14" t="s">
        <v>1499</v>
      </c>
      <c r="H10" s="14" t="s">
        <v>53</v>
      </c>
      <c r="I10" s="20">
        <f>SUMIFS(MeasureImpact!$O:$O,MeasureImpact!$G:$G,Utility_per_Participant!$F10,MeasureImpact!$F:$F,Utility_per_Participant!$G10,MeasureImpact!$B:$B,Utility_per_Participant!$H10)</f>
        <v>2.5000000000000001E-2</v>
      </c>
      <c r="J10" s="20">
        <f>SUMIFS(MeasureImpact!$P:$P,MeasureImpact!$G:$G,Utility_per_Participant!$F10,MeasureImpact!$F:$F,Utility_per_Participant!$G10,MeasureImpact!$B:$B,Utility_per_Participant!$H10)</f>
        <v>1.2999999999999999E-2</v>
      </c>
      <c r="K10" s="26">
        <v>10.3308</v>
      </c>
      <c r="L10" s="22">
        <f>SUMIFS(MeasureImpact!$L:$L,MeasureImpact!$G:$G,Utility_per_Participant!$F10,MeasureImpact!$F:$F,Utility_per_Participant!$G10,MeasureImpact!$B:$B,Utility_per_Participant!$H10)</f>
        <v>172.18</v>
      </c>
      <c r="M10" s="19">
        <f>AVERAGEIFS(MeasureImpact!$N:$N,MeasureImpact!$G:$G,Utility_per_Participant!$F10,MeasureImpact!$F:$F,Utility_per_Participant!$G10,MeasureImpact!$B:$B,Utility_per_Participant!$H10)</f>
        <v>16</v>
      </c>
      <c r="N10" s="23">
        <v>0</v>
      </c>
      <c r="O10" s="23">
        <f>SUMIFS(MeasureImpact!$Q:$Q,MeasureImpact!$G:$G,Utility_per_Participant!$F10,MeasureImpact!$F:$F,Utility_per_Participant!$G10,MeasureImpact!$B:$B,Utility_per_Participant!$H10)</f>
        <v>417</v>
      </c>
      <c r="P10" s="14" t="str">
        <f>VLOOKUP(H10,MeasureImpact!$B:$I,8,0)</f>
        <v>Per Appliance</v>
      </c>
      <c r="Q10" s="24">
        <v>0</v>
      </c>
      <c r="R10" s="19" t="s">
        <v>1739</v>
      </c>
      <c r="BI10" s="25">
        <v>0</v>
      </c>
      <c r="BJ10" s="25">
        <v>0</v>
      </c>
      <c r="BK10" s="25">
        <v>0</v>
      </c>
    </row>
    <row r="11" spans="1:63" s="28" customFormat="1" x14ac:dyDescent="0.25">
      <c r="A11" s="27">
        <v>7</v>
      </c>
      <c r="B11" s="28" t="str">
        <f t="shared" si="0"/>
        <v>RMOT102</v>
      </c>
      <c r="C11" s="28" t="s">
        <v>1730</v>
      </c>
      <c r="D11" s="28">
        <v>102</v>
      </c>
      <c r="E11" s="28" t="s">
        <v>1720</v>
      </c>
      <c r="F11" s="28" t="s">
        <v>1494</v>
      </c>
      <c r="G11" s="28" t="s">
        <v>1510</v>
      </c>
      <c r="H11" s="28" t="s">
        <v>55</v>
      </c>
      <c r="I11" s="29">
        <f>SUMIFS(MeasureImpact!$O:$O,MeasureImpact!$G:$G,Utility_per_Participant!$F11,MeasureImpact!$F:$F,Utility_per_Participant!$G11,MeasureImpact!$B:$B,Utility_per_Participant!$H11)</f>
        <v>0.05</v>
      </c>
      <c r="J11" s="29">
        <f>SUMIFS(MeasureImpact!$P:$P,MeasureImpact!$G:$G,Utility_per_Participant!$F11,MeasureImpact!$F:$F,Utility_per_Participant!$G11,MeasureImpact!$B:$B,Utility_per_Participant!$H11)</f>
        <v>3.5999999999999997E-2</v>
      </c>
      <c r="K11" s="21">
        <v>19.492799999999999</v>
      </c>
      <c r="L11" s="30">
        <f>SUMIFS(MeasureImpact!$L:$L,MeasureImpact!$G:$G,Utility_per_Participant!$F11,MeasureImpact!$F:$F,Utility_per_Participant!$G11,MeasureImpact!$B:$B,Utility_per_Participant!$H11)</f>
        <v>324.88</v>
      </c>
      <c r="M11" s="27">
        <f>AVERAGEIFS(MeasureImpact!$N:$N,MeasureImpact!$G:$G,Utility_per_Participant!$F11,MeasureImpact!$F:$F,Utility_per_Participant!$G11,MeasureImpact!$B:$B,Utility_per_Participant!$H11)</f>
        <v>14</v>
      </c>
      <c r="N11" s="31">
        <v>0</v>
      </c>
      <c r="O11" s="31">
        <f>SUMIFS(MeasureImpact!$Q:$Q,MeasureImpact!$G:$G,Utility_per_Participant!$F11,MeasureImpact!$F:$F,Utility_per_Participant!$G11,MeasureImpact!$B:$B,Utility_per_Participant!$H11)</f>
        <v>204</v>
      </c>
      <c r="P11" s="28" t="str">
        <f>VLOOKUP(H11,MeasureImpact!$B:$I,8,0)</f>
        <v>per appliance</v>
      </c>
      <c r="Q11" s="32">
        <v>0</v>
      </c>
      <c r="R11" s="27" t="s">
        <v>1739</v>
      </c>
      <c r="BI11" s="33">
        <v>0</v>
      </c>
      <c r="BJ11" s="33">
        <v>0</v>
      </c>
      <c r="BK11" s="33">
        <v>0</v>
      </c>
    </row>
    <row r="12" spans="1:63" x14ac:dyDescent="0.25">
      <c r="A12" s="19">
        <v>8</v>
      </c>
      <c r="B12" s="14" t="str">
        <f t="shared" si="0"/>
        <v>RMON102</v>
      </c>
      <c r="C12" s="14" t="s">
        <v>1726</v>
      </c>
      <c r="D12" s="14">
        <v>102</v>
      </c>
      <c r="E12" s="14" t="s">
        <v>1720</v>
      </c>
      <c r="F12" s="14" t="s">
        <v>1494</v>
      </c>
      <c r="G12" s="14" t="s">
        <v>1499</v>
      </c>
      <c r="H12" s="14" t="s">
        <v>55</v>
      </c>
      <c r="I12" s="20">
        <f>SUMIFS(MeasureImpact!$O:$O,MeasureImpact!$G:$G,Utility_per_Participant!$F12,MeasureImpact!$F:$F,Utility_per_Participant!$G12,MeasureImpact!$B:$B,Utility_per_Participant!$H12)</f>
        <v>0.05</v>
      </c>
      <c r="J12" s="20">
        <f>SUMIFS(MeasureImpact!$P:$P,MeasureImpact!$G:$G,Utility_per_Participant!$F12,MeasureImpact!$F:$F,Utility_per_Participant!$G12,MeasureImpact!$B:$B,Utility_per_Participant!$H12)</f>
        <v>3.5999999999999997E-2</v>
      </c>
      <c r="K12" s="21">
        <v>19.492799999999999</v>
      </c>
      <c r="L12" s="22">
        <f>SUMIFS(MeasureImpact!$L:$L,MeasureImpact!$G:$G,Utility_per_Participant!$F12,MeasureImpact!$F:$F,Utility_per_Participant!$G12,MeasureImpact!$B:$B,Utility_per_Participant!$H12)</f>
        <v>324.88</v>
      </c>
      <c r="M12" s="19">
        <f>AVERAGEIFS(MeasureImpact!$N:$N,MeasureImpact!$G:$G,Utility_per_Participant!$F12,MeasureImpact!$F:$F,Utility_per_Participant!$G12,MeasureImpact!$B:$B,Utility_per_Participant!$H12)</f>
        <v>14</v>
      </c>
      <c r="N12" s="23">
        <v>0</v>
      </c>
      <c r="O12" s="23">
        <f>SUMIFS(MeasureImpact!$Q:$Q,MeasureImpact!$G:$G,Utility_per_Participant!$F12,MeasureImpact!$F:$F,Utility_per_Participant!$G12,MeasureImpact!$B:$B,Utility_per_Participant!$H12)</f>
        <v>204</v>
      </c>
      <c r="P12" s="14" t="str">
        <f>VLOOKUP(H12,MeasureImpact!$B:$I,8,0)</f>
        <v>per appliance</v>
      </c>
      <c r="Q12" s="24">
        <v>0</v>
      </c>
      <c r="R12" s="19" t="s">
        <v>1739</v>
      </c>
      <c r="BI12" s="25">
        <v>0</v>
      </c>
      <c r="BJ12" s="25">
        <v>0</v>
      </c>
      <c r="BK12" s="25">
        <v>0</v>
      </c>
    </row>
    <row r="13" spans="1:63" x14ac:dyDescent="0.25">
      <c r="A13" s="19">
        <v>9</v>
      </c>
      <c r="B13" s="14" t="str">
        <f t="shared" si="0"/>
        <v>RMFT102</v>
      </c>
      <c r="C13" s="14" t="s">
        <v>1731</v>
      </c>
      <c r="D13" s="14">
        <v>102</v>
      </c>
      <c r="E13" s="14" t="s">
        <v>1720</v>
      </c>
      <c r="F13" s="14" t="s">
        <v>1500</v>
      </c>
      <c r="G13" s="14" t="s">
        <v>1510</v>
      </c>
      <c r="H13" s="14" t="s">
        <v>55</v>
      </c>
      <c r="I13" s="20">
        <f>SUMIFS(MeasureImpact!$O:$O,MeasureImpact!$G:$G,Utility_per_Participant!$F13,MeasureImpact!$F:$F,Utility_per_Participant!$G13,MeasureImpact!$B:$B,Utility_per_Participant!$H13)</f>
        <v>0.05</v>
      </c>
      <c r="J13" s="20">
        <f>SUMIFS(MeasureImpact!$P:$P,MeasureImpact!$G:$G,Utility_per_Participant!$F13,MeasureImpact!$F:$F,Utility_per_Participant!$G13,MeasureImpact!$B:$B,Utility_per_Participant!$H13)</f>
        <v>3.6999999999999998E-2</v>
      </c>
      <c r="K13" s="21">
        <v>19.492799999999999</v>
      </c>
      <c r="L13" s="22">
        <f>SUMIFS(MeasureImpact!$L:$L,MeasureImpact!$G:$G,Utility_per_Participant!$F13,MeasureImpact!$F:$F,Utility_per_Participant!$G13,MeasureImpact!$B:$B,Utility_per_Participant!$H13)</f>
        <v>324.88</v>
      </c>
      <c r="M13" s="19">
        <f>AVERAGEIFS(MeasureImpact!$N:$N,MeasureImpact!$G:$G,Utility_per_Participant!$F13,MeasureImpact!$F:$F,Utility_per_Participant!$G13,MeasureImpact!$B:$B,Utility_per_Participant!$H13)</f>
        <v>14</v>
      </c>
      <c r="N13" s="23">
        <v>0</v>
      </c>
      <c r="O13" s="23">
        <f>SUMIFS(MeasureImpact!$Q:$Q,MeasureImpact!$G:$G,Utility_per_Participant!$F13,MeasureImpact!$F:$F,Utility_per_Participant!$G13,MeasureImpact!$B:$B,Utility_per_Participant!$H13)</f>
        <v>204</v>
      </c>
      <c r="P13" s="14" t="str">
        <f>VLOOKUP(H13,MeasureImpact!$B:$I,8,0)</f>
        <v>per appliance</v>
      </c>
      <c r="Q13" s="24">
        <v>0</v>
      </c>
      <c r="R13" s="19" t="s">
        <v>1739</v>
      </c>
      <c r="BI13" s="25">
        <v>0</v>
      </c>
      <c r="BJ13" s="25">
        <v>0</v>
      </c>
      <c r="BK13" s="25">
        <v>0</v>
      </c>
    </row>
    <row r="14" spans="1:63" x14ac:dyDescent="0.25">
      <c r="A14" s="19">
        <v>10</v>
      </c>
      <c r="B14" s="14" t="str">
        <f t="shared" si="0"/>
        <v>RMFN102</v>
      </c>
      <c r="C14" s="14" t="s">
        <v>1728</v>
      </c>
      <c r="D14" s="14">
        <v>102</v>
      </c>
      <c r="E14" s="14" t="s">
        <v>1720</v>
      </c>
      <c r="F14" s="14" t="s">
        <v>1500</v>
      </c>
      <c r="G14" s="14" t="s">
        <v>1499</v>
      </c>
      <c r="H14" s="14" t="s">
        <v>55</v>
      </c>
      <c r="I14" s="20">
        <f>SUMIFS(MeasureImpact!$O:$O,MeasureImpact!$G:$G,Utility_per_Participant!$F14,MeasureImpact!$F:$F,Utility_per_Participant!$G14,MeasureImpact!$B:$B,Utility_per_Participant!$H14)</f>
        <v>0.05</v>
      </c>
      <c r="J14" s="20">
        <f>SUMIFS(MeasureImpact!$P:$P,MeasureImpact!$G:$G,Utility_per_Participant!$F14,MeasureImpact!$F:$F,Utility_per_Participant!$G14,MeasureImpact!$B:$B,Utility_per_Participant!$H14)</f>
        <v>3.6999999999999998E-2</v>
      </c>
      <c r="K14" s="21">
        <v>19.492799999999999</v>
      </c>
      <c r="L14" s="22">
        <f>SUMIFS(MeasureImpact!$L:$L,MeasureImpact!$G:$G,Utility_per_Participant!$F14,MeasureImpact!$F:$F,Utility_per_Participant!$G14,MeasureImpact!$B:$B,Utility_per_Participant!$H14)</f>
        <v>324.88</v>
      </c>
      <c r="M14" s="19">
        <f>AVERAGEIFS(MeasureImpact!$N:$N,MeasureImpact!$G:$G,Utility_per_Participant!$F14,MeasureImpact!$F:$F,Utility_per_Participant!$G14,MeasureImpact!$B:$B,Utility_per_Participant!$H14)</f>
        <v>14</v>
      </c>
      <c r="N14" s="23">
        <v>0</v>
      </c>
      <c r="O14" s="23">
        <f>SUMIFS(MeasureImpact!$Q:$Q,MeasureImpact!$G:$G,Utility_per_Participant!$F14,MeasureImpact!$F:$F,Utility_per_Participant!$G14,MeasureImpact!$B:$B,Utility_per_Participant!$H14)</f>
        <v>204</v>
      </c>
      <c r="P14" s="14" t="str">
        <f>VLOOKUP(H14,MeasureImpact!$B:$I,8,0)</f>
        <v>per appliance</v>
      </c>
      <c r="Q14" s="24">
        <v>0</v>
      </c>
      <c r="R14" s="19" t="s">
        <v>1739</v>
      </c>
      <c r="BI14" s="25">
        <v>0</v>
      </c>
      <c r="BJ14" s="25">
        <v>0</v>
      </c>
      <c r="BK14" s="25">
        <v>0</v>
      </c>
    </row>
    <row r="15" spans="1:63" x14ac:dyDescent="0.25">
      <c r="A15" s="19">
        <v>11</v>
      </c>
      <c r="B15" s="14" t="str">
        <f t="shared" si="0"/>
        <v>RSFT102</v>
      </c>
      <c r="C15" s="14" t="s">
        <v>1733</v>
      </c>
      <c r="D15" s="14">
        <v>102</v>
      </c>
      <c r="E15" s="14" t="s">
        <v>1720</v>
      </c>
      <c r="F15" s="14" t="s">
        <v>1501</v>
      </c>
      <c r="G15" s="14" t="s">
        <v>1510</v>
      </c>
      <c r="H15" s="14" t="s">
        <v>55</v>
      </c>
      <c r="I15" s="20">
        <f>SUMIFS(MeasureImpact!$O:$O,MeasureImpact!$G:$G,Utility_per_Participant!$F15,MeasureImpact!$F:$F,Utility_per_Participant!$G15,MeasureImpact!$B:$B,Utility_per_Participant!$H15)</f>
        <v>5.0999999999999997E-2</v>
      </c>
      <c r="J15" s="20">
        <f>SUMIFS(MeasureImpact!$P:$P,MeasureImpact!$G:$G,Utility_per_Participant!$F15,MeasureImpact!$F:$F,Utility_per_Participant!$G15,MeasureImpact!$B:$B,Utility_per_Participant!$H15)</f>
        <v>3.5999999999999997E-2</v>
      </c>
      <c r="K15" s="21">
        <v>19.492799999999999</v>
      </c>
      <c r="L15" s="22">
        <f>SUMIFS(MeasureImpact!$L:$L,MeasureImpact!$G:$G,Utility_per_Participant!$F15,MeasureImpact!$F:$F,Utility_per_Participant!$G15,MeasureImpact!$B:$B,Utility_per_Participant!$H15)</f>
        <v>324.88</v>
      </c>
      <c r="M15" s="19">
        <f>AVERAGEIFS(MeasureImpact!$N:$N,MeasureImpact!$G:$G,Utility_per_Participant!$F15,MeasureImpact!$F:$F,Utility_per_Participant!$G15,MeasureImpact!$B:$B,Utility_per_Participant!$H15)</f>
        <v>14</v>
      </c>
      <c r="N15" s="23">
        <v>0</v>
      </c>
      <c r="O15" s="23">
        <f>SUMIFS(MeasureImpact!$Q:$Q,MeasureImpact!$G:$G,Utility_per_Participant!$F15,MeasureImpact!$F:$F,Utility_per_Participant!$G15,MeasureImpact!$B:$B,Utility_per_Participant!$H15)</f>
        <v>204</v>
      </c>
      <c r="P15" s="14" t="str">
        <f>VLOOKUP(H15,MeasureImpact!$B:$I,8,0)</f>
        <v>per appliance</v>
      </c>
      <c r="Q15" s="24">
        <v>0</v>
      </c>
      <c r="R15" s="19" t="s">
        <v>1739</v>
      </c>
      <c r="BI15" s="25">
        <v>0</v>
      </c>
      <c r="BJ15" s="25">
        <v>0</v>
      </c>
      <c r="BK15" s="25">
        <v>0</v>
      </c>
    </row>
    <row r="16" spans="1:63" ht="15.75" thickBot="1" x14ac:dyDescent="0.3">
      <c r="A16" s="19">
        <v>12</v>
      </c>
      <c r="B16" s="14" t="str">
        <f t="shared" si="0"/>
        <v>RSFN102</v>
      </c>
      <c r="C16" s="14" t="s">
        <v>1732</v>
      </c>
      <c r="D16" s="14">
        <v>102</v>
      </c>
      <c r="E16" s="14" t="s">
        <v>1720</v>
      </c>
      <c r="F16" s="14" t="s">
        <v>1501</v>
      </c>
      <c r="G16" s="14" t="s">
        <v>1499</v>
      </c>
      <c r="H16" s="14" t="s">
        <v>55</v>
      </c>
      <c r="I16" s="20">
        <f>SUMIFS(MeasureImpact!$O:$O,MeasureImpact!$G:$G,Utility_per_Participant!$F16,MeasureImpact!$F:$F,Utility_per_Participant!$G16,MeasureImpact!$B:$B,Utility_per_Participant!$H16)</f>
        <v>5.0999999999999997E-2</v>
      </c>
      <c r="J16" s="20">
        <f>SUMIFS(MeasureImpact!$P:$P,MeasureImpact!$G:$G,Utility_per_Participant!$F16,MeasureImpact!$F:$F,Utility_per_Participant!$G16,MeasureImpact!$B:$B,Utility_per_Participant!$H16)</f>
        <v>3.5999999999999997E-2</v>
      </c>
      <c r="K16" s="21">
        <v>19.492799999999999</v>
      </c>
      <c r="L16" s="22">
        <f>SUMIFS(MeasureImpact!$L:$L,MeasureImpact!$G:$G,Utility_per_Participant!$F16,MeasureImpact!$F:$F,Utility_per_Participant!$G16,MeasureImpact!$B:$B,Utility_per_Participant!$H16)</f>
        <v>324.88</v>
      </c>
      <c r="M16" s="19">
        <f>AVERAGEIFS(MeasureImpact!$N:$N,MeasureImpact!$G:$G,Utility_per_Participant!$F16,MeasureImpact!$F:$F,Utility_per_Participant!$G16,MeasureImpact!$B:$B,Utility_per_Participant!$H16)</f>
        <v>14</v>
      </c>
      <c r="N16" s="23">
        <v>0</v>
      </c>
      <c r="O16" s="23">
        <f>SUMIFS(MeasureImpact!$Q:$Q,MeasureImpact!$G:$G,Utility_per_Participant!$F16,MeasureImpact!$F:$F,Utility_per_Participant!$G16,MeasureImpact!$B:$B,Utility_per_Participant!$H16)</f>
        <v>204</v>
      </c>
      <c r="P16" s="14" t="str">
        <f>VLOOKUP(H16,MeasureImpact!$B:$I,8,0)</f>
        <v>per appliance</v>
      </c>
      <c r="Q16" s="24">
        <v>0</v>
      </c>
      <c r="R16" s="19" t="s">
        <v>1739</v>
      </c>
      <c r="BI16" s="25">
        <v>0</v>
      </c>
      <c r="BJ16" s="25">
        <v>0</v>
      </c>
      <c r="BK16" s="25">
        <v>0</v>
      </c>
    </row>
    <row r="17" spans="1:63" s="28" customFormat="1" x14ac:dyDescent="0.25">
      <c r="A17" s="27">
        <v>13</v>
      </c>
      <c r="B17" s="28" t="str">
        <f t="shared" si="0"/>
        <v>RMOT103</v>
      </c>
      <c r="C17" s="28" t="s">
        <v>1730</v>
      </c>
      <c r="D17" s="28">
        <v>103</v>
      </c>
      <c r="E17" s="28" t="s">
        <v>1720</v>
      </c>
      <c r="F17" s="28" t="s">
        <v>1494</v>
      </c>
      <c r="G17" s="28" t="s">
        <v>1510</v>
      </c>
      <c r="H17" s="28" t="s">
        <v>57</v>
      </c>
      <c r="I17" s="29">
        <f>SUMIFS(MeasureImpact!$O:$O,MeasureImpact!$G:$G,Utility_per_Participant!$F17,MeasureImpact!$F:$F,Utility_per_Participant!$G17,MeasureImpact!$B:$B,Utility_per_Participant!$H17)</f>
        <v>1.4E-2</v>
      </c>
      <c r="J17" s="29">
        <f>SUMIFS(MeasureImpact!$P:$P,MeasureImpact!$G:$G,Utility_per_Participant!$F17,MeasureImpact!$F:$F,Utility_per_Participant!$G17,MeasureImpact!$B:$B,Utility_per_Participant!$H17)</f>
        <v>1.2E-2</v>
      </c>
      <c r="K17" s="34">
        <v>6.5118</v>
      </c>
      <c r="L17" s="30">
        <f>SUMIFS(MeasureImpact!$L:$L,MeasureImpact!$G:$G,Utility_per_Participant!$F17,MeasureImpact!$F:$F,Utility_per_Participant!$G17,MeasureImpact!$B:$B,Utility_per_Participant!$H17)</f>
        <v>108.53</v>
      </c>
      <c r="M17" s="27">
        <f>AVERAGEIFS(MeasureImpact!$N:$N,MeasureImpact!$G:$G,Utility_per_Participant!$F17,MeasureImpact!$F:$F,Utility_per_Participant!$G17,MeasureImpact!$B:$B,Utility_per_Participant!$H17)</f>
        <v>17</v>
      </c>
      <c r="N17" s="31">
        <v>0</v>
      </c>
      <c r="O17" s="31">
        <f>SUMIFS(MeasureImpact!$Q:$Q,MeasureImpact!$G:$G,Utility_per_Participant!$F17,MeasureImpact!$F:$F,Utility_per_Participant!$G17,MeasureImpact!$B:$B,Utility_per_Participant!$H17)</f>
        <v>9299.01</v>
      </c>
      <c r="P17" s="28" t="str">
        <f>VLOOKUP(H17,MeasureImpact!$B:$I,8,0)</f>
        <v>Per Appliance</v>
      </c>
      <c r="Q17" s="32">
        <v>0</v>
      </c>
      <c r="R17" s="27" t="s">
        <v>1739</v>
      </c>
      <c r="BI17" s="33">
        <v>16658803.761118701</v>
      </c>
      <c r="BJ17" s="33">
        <v>2212.91238947787</v>
      </c>
      <c r="BK17" s="33">
        <v>1789.9103318058601</v>
      </c>
    </row>
    <row r="18" spans="1:63" x14ac:dyDescent="0.25">
      <c r="A18" s="19">
        <v>14</v>
      </c>
      <c r="B18" s="14" t="str">
        <f t="shared" si="0"/>
        <v>RMON103</v>
      </c>
      <c r="C18" s="14" t="s">
        <v>1726</v>
      </c>
      <c r="D18" s="14">
        <v>103</v>
      </c>
      <c r="E18" s="14" t="s">
        <v>1720</v>
      </c>
      <c r="F18" s="14" t="s">
        <v>1494</v>
      </c>
      <c r="G18" s="14" t="s">
        <v>1499</v>
      </c>
      <c r="H18" s="14" t="s">
        <v>57</v>
      </c>
      <c r="I18" s="20">
        <f>SUMIFS(MeasureImpact!$O:$O,MeasureImpact!$G:$G,Utility_per_Participant!$F18,MeasureImpact!$F:$F,Utility_per_Participant!$G18,MeasureImpact!$B:$B,Utility_per_Participant!$H18)</f>
        <v>1.4E-2</v>
      </c>
      <c r="J18" s="20">
        <f>SUMIFS(MeasureImpact!$P:$P,MeasureImpact!$G:$G,Utility_per_Participant!$F18,MeasureImpact!$F:$F,Utility_per_Participant!$G18,MeasureImpact!$B:$B,Utility_per_Participant!$H18)</f>
        <v>1.2E-2</v>
      </c>
      <c r="K18" s="21">
        <v>6.5118</v>
      </c>
      <c r="L18" s="22">
        <f>SUMIFS(MeasureImpact!$L:$L,MeasureImpact!$G:$G,Utility_per_Participant!$F18,MeasureImpact!$F:$F,Utility_per_Participant!$G18,MeasureImpact!$B:$B,Utility_per_Participant!$H18)</f>
        <v>108.53</v>
      </c>
      <c r="M18" s="19">
        <f>AVERAGEIFS(MeasureImpact!$N:$N,MeasureImpact!$G:$G,Utility_per_Participant!$F18,MeasureImpact!$F:$F,Utility_per_Participant!$G18,MeasureImpact!$B:$B,Utility_per_Participant!$H18)</f>
        <v>17</v>
      </c>
      <c r="N18" s="23">
        <v>0</v>
      </c>
      <c r="O18" s="23">
        <f>SUMIFS(MeasureImpact!$Q:$Q,MeasureImpact!$G:$G,Utility_per_Participant!$F18,MeasureImpact!$F:$F,Utility_per_Participant!$G18,MeasureImpact!$B:$B,Utility_per_Participant!$H18)</f>
        <v>9299.01</v>
      </c>
      <c r="P18" s="14" t="str">
        <f>VLOOKUP(H18,MeasureImpact!$B:$I,8,0)</f>
        <v>Per Appliance</v>
      </c>
      <c r="Q18" s="24">
        <v>0</v>
      </c>
      <c r="R18" s="19" t="s">
        <v>1739</v>
      </c>
      <c r="BI18" s="25">
        <v>144021.30519895299</v>
      </c>
      <c r="BJ18" s="25">
        <v>19.131417549163501</v>
      </c>
      <c r="BK18" s="25">
        <v>15.4744137617754</v>
      </c>
    </row>
    <row r="19" spans="1:63" x14ac:dyDescent="0.25">
      <c r="A19" s="19">
        <v>15</v>
      </c>
      <c r="B19" s="14" t="str">
        <f t="shared" si="0"/>
        <v>RMFT103</v>
      </c>
      <c r="C19" s="14" t="s">
        <v>1731</v>
      </c>
      <c r="D19" s="14">
        <v>103</v>
      </c>
      <c r="E19" s="14" t="s">
        <v>1720</v>
      </c>
      <c r="F19" s="14" t="s">
        <v>1500</v>
      </c>
      <c r="G19" s="14" t="s">
        <v>1510</v>
      </c>
      <c r="H19" s="14" t="s">
        <v>57</v>
      </c>
      <c r="I19" s="20">
        <f>SUMIFS(MeasureImpact!$O:$O,MeasureImpact!$G:$G,Utility_per_Participant!$F19,MeasureImpact!$F:$F,Utility_per_Participant!$G19,MeasureImpact!$B:$B,Utility_per_Participant!$H19)</f>
        <v>1.4E-2</v>
      </c>
      <c r="J19" s="20">
        <f>SUMIFS(MeasureImpact!$P:$P,MeasureImpact!$G:$G,Utility_per_Participant!$F19,MeasureImpact!$F:$F,Utility_per_Participant!$G19,MeasureImpact!$B:$B,Utility_per_Participant!$H19)</f>
        <v>1.2E-2</v>
      </c>
      <c r="K19" s="21">
        <v>6.5118</v>
      </c>
      <c r="L19" s="22">
        <f>SUMIFS(MeasureImpact!$L:$L,MeasureImpact!$G:$G,Utility_per_Participant!$F19,MeasureImpact!$F:$F,Utility_per_Participant!$G19,MeasureImpact!$B:$B,Utility_per_Participant!$H19)</f>
        <v>108.53</v>
      </c>
      <c r="M19" s="19">
        <f>AVERAGEIFS(MeasureImpact!$N:$N,MeasureImpact!$G:$G,Utility_per_Participant!$F19,MeasureImpact!$F:$F,Utility_per_Participant!$G19,MeasureImpact!$B:$B,Utility_per_Participant!$H19)</f>
        <v>17</v>
      </c>
      <c r="N19" s="23">
        <v>0</v>
      </c>
      <c r="O19" s="23">
        <f>SUMIFS(MeasureImpact!$Q:$Q,MeasureImpact!$G:$G,Utility_per_Participant!$F19,MeasureImpact!$F:$F,Utility_per_Participant!$G19,MeasureImpact!$B:$B,Utility_per_Participant!$H19)</f>
        <v>9299.01</v>
      </c>
      <c r="P19" s="14" t="str">
        <f>VLOOKUP(H19,MeasureImpact!$B:$I,8,0)</f>
        <v>Per Appliance</v>
      </c>
      <c r="Q19" s="24">
        <v>0</v>
      </c>
      <c r="R19" s="19" t="s">
        <v>1739</v>
      </c>
      <c r="BI19" s="25">
        <v>156602818.38553101</v>
      </c>
      <c r="BJ19" s="25">
        <v>20745.516734139499</v>
      </c>
      <c r="BK19" s="25">
        <v>16801.6026302102</v>
      </c>
    </row>
    <row r="20" spans="1:63" x14ac:dyDescent="0.25">
      <c r="A20" s="19">
        <v>16</v>
      </c>
      <c r="B20" s="14" t="str">
        <f t="shared" si="0"/>
        <v>RMFN103</v>
      </c>
      <c r="C20" s="14" t="s">
        <v>1728</v>
      </c>
      <c r="D20" s="14">
        <v>103</v>
      </c>
      <c r="E20" s="14" t="s">
        <v>1720</v>
      </c>
      <c r="F20" s="14" t="s">
        <v>1500</v>
      </c>
      <c r="G20" s="14" t="s">
        <v>1499</v>
      </c>
      <c r="H20" s="14" t="s">
        <v>57</v>
      </c>
      <c r="I20" s="20">
        <f>SUMIFS(MeasureImpact!$O:$O,MeasureImpact!$G:$G,Utility_per_Participant!$F20,MeasureImpact!$F:$F,Utility_per_Participant!$G20,MeasureImpact!$B:$B,Utility_per_Participant!$H20)</f>
        <v>1.4E-2</v>
      </c>
      <c r="J20" s="20">
        <f>SUMIFS(MeasureImpact!$P:$P,MeasureImpact!$G:$G,Utility_per_Participant!$F20,MeasureImpact!$F:$F,Utility_per_Participant!$G20,MeasureImpact!$B:$B,Utility_per_Participant!$H20)</f>
        <v>1.2E-2</v>
      </c>
      <c r="K20" s="21">
        <v>6.5118</v>
      </c>
      <c r="L20" s="22">
        <f>SUMIFS(MeasureImpact!$L:$L,MeasureImpact!$G:$G,Utility_per_Participant!$F20,MeasureImpact!$F:$F,Utility_per_Participant!$G20,MeasureImpact!$B:$B,Utility_per_Participant!$H20)</f>
        <v>108.53</v>
      </c>
      <c r="M20" s="19">
        <f>AVERAGEIFS(MeasureImpact!$N:$N,MeasureImpact!$G:$G,Utility_per_Participant!$F20,MeasureImpact!$F:$F,Utility_per_Participant!$G20,MeasureImpact!$B:$B,Utility_per_Participant!$H20)</f>
        <v>17</v>
      </c>
      <c r="N20" s="23">
        <v>0</v>
      </c>
      <c r="O20" s="23">
        <f>SUMIFS(MeasureImpact!$Q:$Q,MeasureImpact!$G:$G,Utility_per_Participant!$F20,MeasureImpact!$F:$F,Utility_per_Participant!$G20,MeasureImpact!$B:$B,Utility_per_Participant!$H20)</f>
        <v>9299.01</v>
      </c>
      <c r="P20" s="14" t="str">
        <f>VLOOKUP(H20,MeasureImpact!$B:$I,8,0)</f>
        <v>Per Appliance</v>
      </c>
      <c r="Q20" s="24">
        <v>0</v>
      </c>
      <c r="R20" s="19" t="s">
        <v>1739</v>
      </c>
      <c r="BI20" s="25">
        <v>1353888.0633740399</v>
      </c>
      <c r="BJ20" s="25">
        <v>179.352503131406</v>
      </c>
      <c r="BK20" s="25">
        <v>145.25593779924699</v>
      </c>
    </row>
    <row r="21" spans="1:63" x14ac:dyDescent="0.25">
      <c r="A21" s="19">
        <v>17</v>
      </c>
      <c r="B21" s="14" t="str">
        <f t="shared" si="0"/>
        <v>RSFT103</v>
      </c>
      <c r="C21" s="14" t="s">
        <v>1733</v>
      </c>
      <c r="D21" s="14">
        <v>103</v>
      </c>
      <c r="E21" s="14" t="s">
        <v>1720</v>
      </c>
      <c r="F21" s="14" t="s">
        <v>1501</v>
      </c>
      <c r="G21" s="14" t="s">
        <v>1510</v>
      </c>
      <c r="H21" s="14" t="s">
        <v>57</v>
      </c>
      <c r="I21" s="20">
        <f>SUMIFS(MeasureImpact!$O:$O,MeasureImpact!$G:$G,Utility_per_Participant!$F21,MeasureImpact!$F:$F,Utility_per_Participant!$G21,MeasureImpact!$B:$B,Utility_per_Participant!$H21)</f>
        <v>1.4E-2</v>
      </c>
      <c r="J21" s="20">
        <f>SUMIFS(MeasureImpact!$P:$P,MeasureImpact!$G:$G,Utility_per_Participant!$F21,MeasureImpact!$F:$F,Utility_per_Participant!$G21,MeasureImpact!$B:$B,Utility_per_Participant!$H21)</f>
        <v>1.2E-2</v>
      </c>
      <c r="K21" s="21">
        <v>6.5118</v>
      </c>
      <c r="L21" s="22">
        <f>SUMIFS(MeasureImpact!$L:$L,MeasureImpact!$G:$G,Utility_per_Participant!$F21,MeasureImpact!$F:$F,Utility_per_Participant!$G21,MeasureImpact!$B:$B,Utility_per_Participant!$H21)</f>
        <v>108.53</v>
      </c>
      <c r="M21" s="19">
        <f>AVERAGEIFS(MeasureImpact!$N:$N,MeasureImpact!$G:$G,Utility_per_Participant!$F21,MeasureImpact!$F:$F,Utility_per_Participant!$G21,MeasureImpact!$B:$B,Utility_per_Participant!$H21)</f>
        <v>17</v>
      </c>
      <c r="N21" s="23">
        <v>0</v>
      </c>
      <c r="O21" s="23">
        <f>SUMIFS(MeasureImpact!$Q:$Q,MeasureImpact!$G:$G,Utility_per_Participant!$F21,MeasureImpact!$F:$F,Utility_per_Participant!$G21,MeasureImpact!$B:$B,Utility_per_Participant!$H21)</f>
        <v>9299.01</v>
      </c>
      <c r="P21" s="14" t="str">
        <f>VLOOKUP(H21,MeasureImpact!$B:$I,8,0)</f>
        <v>Per Appliance</v>
      </c>
      <c r="Q21" s="24">
        <v>0</v>
      </c>
      <c r="R21" s="19" t="s">
        <v>1739</v>
      </c>
      <c r="BI21" s="25">
        <v>386626941.63820601</v>
      </c>
      <c r="BJ21" s="25">
        <v>51068.459323518196</v>
      </c>
      <c r="BK21" s="25">
        <v>41416.315242013901</v>
      </c>
    </row>
    <row r="22" spans="1:63" ht="15.75" thickBot="1" x14ac:dyDescent="0.3">
      <c r="A22" s="19">
        <v>18</v>
      </c>
      <c r="B22" s="14" t="str">
        <f t="shared" si="0"/>
        <v>RSFN103</v>
      </c>
      <c r="C22" s="14" t="s">
        <v>1732</v>
      </c>
      <c r="D22" s="14">
        <v>103</v>
      </c>
      <c r="E22" s="14" t="s">
        <v>1720</v>
      </c>
      <c r="F22" s="14" t="s">
        <v>1501</v>
      </c>
      <c r="G22" s="14" t="s">
        <v>1499</v>
      </c>
      <c r="H22" s="14" t="s">
        <v>57</v>
      </c>
      <c r="I22" s="20">
        <f>SUMIFS(MeasureImpact!$O:$O,MeasureImpact!$G:$G,Utility_per_Participant!$F22,MeasureImpact!$F:$F,Utility_per_Participant!$G22,MeasureImpact!$B:$B,Utility_per_Participant!$H22)</f>
        <v>1.4E-2</v>
      </c>
      <c r="J22" s="20">
        <f>SUMIFS(MeasureImpact!$P:$P,MeasureImpact!$G:$G,Utility_per_Participant!$F22,MeasureImpact!$F:$F,Utility_per_Participant!$G22,MeasureImpact!$B:$B,Utility_per_Participant!$H22)</f>
        <v>1.2E-2</v>
      </c>
      <c r="K22" s="21">
        <v>6.5118</v>
      </c>
      <c r="L22" s="22">
        <f>SUMIFS(MeasureImpact!$L:$L,MeasureImpact!$G:$G,Utility_per_Participant!$F22,MeasureImpact!$F:$F,Utility_per_Participant!$G22,MeasureImpact!$B:$B,Utility_per_Participant!$H22)</f>
        <v>108.53</v>
      </c>
      <c r="M22" s="19">
        <f>AVERAGEIFS(MeasureImpact!$N:$N,MeasureImpact!$G:$G,Utility_per_Participant!$F22,MeasureImpact!$F:$F,Utility_per_Participant!$G22,MeasureImpact!$B:$B,Utility_per_Participant!$H22)</f>
        <v>17</v>
      </c>
      <c r="N22" s="23">
        <v>0</v>
      </c>
      <c r="O22" s="23">
        <f>SUMIFS(MeasureImpact!$Q:$Q,MeasureImpact!$G:$G,Utility_per_Participant!$F22,MeasureImpact!$F:$F,Utility_per_Participant!$G22,MeasureImpact!$B:$B,Utility_per_Participant!$H22)</f>
        <v>9299.01</v>
      </c>
      <c r="P22" s="14" t="str">
        <f>VLOOKUP(H22,MeasureImpact!$B:$I,8,0)</f>
        <v>Per Appliance</v>
      </c>
      <c r="Q22" s="24">
        <v>0</v>
      </c>
      <c r="R22" s="19" t="s">
        <v>1739</v>
      </c>
      <c r="BI22" s="25">
        <v>3419695.0861244998</v>
      </c>
      <c r="BJ22" s="25">
        <v>451.69785288270299</v>
      </c>
      <c r="BK22" s="25">
        <v>366.32514309112099</v>
      </c>
    </row>
    <row r="23" spans="1:63" s="28" customFormat="1" x14ac:dyDescent="0.25">
      <c r="A23" s="27">
        <v>19</v>
      </c>
      <c r="B23" s="28" t="str">
        <f t="shared" si="0"/>
        <v>RMOT104</v>
      </c>
      <c r="C23" s="28" t="s">
        <v>1730</v>
      </c>
      <c r="D23" s="28">
        <v>104</v>
      </c>
      <c r="E23" s="28" t="s">
        <v>1720</v>
      </c>
      <c r="F23" s="28" t="s">
        <v>1494</v>
      </c>
      <c r="G23" s="28" t="s">
        <v>1510</v>
      </c>
      <c r="H23" s="28" t="s">
        <v>102</v>
      </c>
      <c r="I23" s="29">
        <f>SUMIFS(MeasureImpact!$O:$O,MeasureImpact!$G:$G,Utility_per_Participant!$F23,MeasureImpact!$F:$F,Utility_per_Participant!$G23,MeasureImpact!$B:$B,Utility_per_Participant!$H23)</f>
        <v>6.2E-2</v>
      </c>
      <c r="J23" s="29">
        <f>SUMIFS(MeasureImpact!$P:$P,MeasureImpact!$G:$G,Utility_per_Participant!$F23,MeasureImpact!$F:$F,Utility_per_Participant!$G23,MeasureImpact!$B:$B,Utility_per_Participant!$H23)</f>
        <v>5.8999999999999997E-2</v>
      </c>
      <c r="K23" s="34">
        <v>33.391199999999998</v>
      </c>
      <c r="L23" s="30">
        <f>SUMIFS(MeasureImpact!$L:$L,MeasureImpact!$G:$G,Utility_per_Participant!$F23,MeasureImpact!$F:$F,Utility_per_Participant!$G23,MeasureImpact!$B:$B,Utility_per_Participant!$H23)</f>
        <v>556.52</v>
      </c>
      <c r="M23" s="27">
        <f>AVERAGEIFS(MeasureImpact!$N:$N,MeasureImpact!$G:$G,Utility_per_Participant!$F23,MeasureImpact!$F:$F,Utility_per_Participant!$G23,MeasureImpact!$B:$B,Utility_per_Participant!$H23)</f>
        <v>8</v>
      </c>
      <c r="N23" s="31">
        <v>0</v>
      </c>
      <c r="O23" s="31">
        <f>SUMIFS(MeasureImpact!$Q:$Q,MeasureImpact!$G:$G,Utility_per_Participant!$F23,MeasureImpact!$F:$F,Utility_per_Participant!$G23,MeasureImpact!$B:$B,Utility_per_Participant!$H23)</f>
        <v>51.87</v>
      </c>
      <c r="P23" s="28" t="str">
        <f>VLOOKUP(H23,MeasureImpact!$B:$I,8,0)</f>
        <v>Per Appliance</v>
      </c>
      <c r="Q23" s="32">
        <v>0</v>
      </c>
      <c r="R23" s="27" t="s">
        <v>1739</v>
      </c>
      <c r="BI23" s="33">
        <v>8681.3914208152601</v>
      </c>
      <c r="BJ23" s="33">
        <v>0.97000405690821501</v>
      </c>
      <c r="BK23" s="33">
        <v>0.92257764982469903</v>
      </c>
    </row>
    <row r="24" spans="1:63" x14ac:dyDescent="0.25">
      <c r="A24" s="19">
        <v>20</v>
      </c>
      <c r="B24" s="14" t="str">
        <f t="shared" si="0"/>
        <v>RMON104</v>
      </c>
      <c r="C24" s="14" t="s">
        <v>1726</v>
      </c>
      <c r="D24" s="14">
        <v>104</v>
      </c>
      <c r="E24" s="14" t="s">
        <v>1720</v>
      </c>
      <c r="F24" s="14" t="s">
        <v>1494</v>
      </c>
      <c r="G24" s="14" t="s">
        <v>1499</v>
      </c>
      <c r="H24" s="14" t="s">
        <v>102</v>
      </c>
      <c r="I24" s="20">
        <f>SUMIFS(MeasureImpact!$O:$O,MeasureImpact!$G:$G,Utility_per_Participant!$F24,MeasureImpact!$F:$F,Utility_per_Participant!$G24,MeasureImpact!$B:$B,Utility_per_Participant!$H24)</f>
        <v>6.2E-2</v>
      </c>
      <c r="J24" s="20">
        <f>SUMIFS(MeasureImpact!$P:$P,MeasureImpact!$G:$G,Utility_per_Participant!$F24,MeasureImpact!$F:$F,Utility_per_Participant!$G24,MeasureImpact!$B:$B,Utility_per_Participant!$H24)</f>
        <v>5.8999999999999997E-2</v>
      </c>
      <c r="K24" s="21">
        <v>33.391199999999998</v>
      </c>
      <c r="L24" s="22">
        <f>SUMIFS(MeasureImpact!$L:$L,MeasureImpact!$G:$G,Utility_per_Participant!$F24,MeasureImpact!$F:$F,Utility_per_Participant!$G24,MeasureImpact!$B:$B,Utility_per_Participant!$H24)</f>
        <v>556.52</v>
      </c>
      <c r="M24" s="19">
        <f>AVERAGEIFS(MeasureImpact!$N:$N,MeasureImpact!$G:$G,Utility_per_Participant!$F24,MeasureImpact!$F:$F,Utility_per_Participant!$G24,MeasureImpact!$B:$B,Utility_per_Participant!$H24)</f>
        <v>8</v>
      </c>
      <c r="N24" s="23">
        <v>0</v>
      </c>
      <c r="O24" s="23">
        <f>SUMIFS(MeasureImpact!$Q:$Q,MeasureImpact!$G:$G,Utility_per_Participant!$F24,MeasureImpact!$F:$F,Utility_per_Participant!$G24,MeasureImpact!$B:$B,Utility_per_Participant!$H24)</f>
        <v>51.87</v>
      </c>
      <c r="P24" s="14" t="str">
        <f>VLOOKUP(H24,MeasureImpact!$B:$I,8,0)</f>
        <v>Per Appliance</v>
      </c>
      <c r="Q24" s="24">
        <v>0</v>
      </c>
      <c r="R24" s="19" t="s">
        <v>1739</v>
      </c>
      <c r="BI24" s="25">
        <v>109.707660651545</v>
      </c>
      <c r="BJ24" s="25">
        <v>1.2258043756759301E-2</v>
      </c>
      <c r="BK24" s="25">
        <v>1.16587112394206E-2</v>
      </c>
    </row>
    <row r="25" spans="1:63" x14ac:dyDescent="0.25">
      <c r="A25" s="19">
        <v>21</v>
      </c>
      <c r="B25" s="14" t="str">
        <f t="shared" si="0"/>
        <v>RMFT104</v>
      </c>
      <c r="C25" s="14" t="s">
        <v>1731</v>
      </c>
      <c r="D25" s="14">
        <v>104</v>
      </c>
      <c r="E25" s="14" t="s">
        <v>1720</v>
      </c>
      <c r="F25" s="14" t="s">
        <v>1500</v>
      </c>
      <c r="G25" s="14" t="s">
        <v>1510</v>
      </c>
      <c r="H25" s="14" t="s">
        <v>102</v>
      </c>
      <c r="I25" s="20">
        <f>SUMIFS(MeasureImpact!$O:$O,MeasureImpact!$G:$G,Utility_per_Participant!$F25,MeasureImpact!$F:$F,Utility_per_Participant!$G25,MeasureImpact!$B:$B,Utility_per_Participant!$H25)</f>
        <v>6.2E-2</v>
      </c>
      <c r="J25" s="20">
        <f>SUMIFS(MeasureImpact!$P:$P,MeasureImpact!$G:$G,Utility_per_Participant!$F25,MeasureImpact!$F:$F,Utility_per_Participant!$G25,MeasureImpact!$B:$B,Utility_per_Participant!$H25)</f>
        <v>5.8999999999999997E-2</v>
      </c>
      <c r="K25" s="21">
        <v>33.391199999999998</v>
      </c>
      <c r="L25" s="22">
        <f>SUMIFS(MeasureImpact!$L:$L,MeasureImpact!$G:$G,Utility_per_Participant!$F25,MeasureImpact!$F:$F,Utility_per_Participant!$G25,MeasureImpact!$B:$B,Utility_per_Participant!$H25)</f>
        <v>556.52</v>
      </c>
      <c r="M25" s="19">
        <f>AVERAGEIFS(MeasureImpact!$N:$N,MeasureImpact!$G:$G,Utility_per_Participant!$F25,MeasureImpact!$F:$F,Utility_per_Participant!$G25,MeasureImpact!$B:$B,Utility_per_Participant!$H25)</f>
        <v>8</v>
      </c>
      <c r="N25" s="23">
        <v>0</v>
      </c>
      <c r="O25" s="23">
        <f>SUMIFS(MeasureImpact!$Q:$Q,MeasureImpact!$G:$G,Utility_per_Participant!$F25,MeasureImpact!$F:$F,Utility_per_Participant!$G25,MeasureImpact!$B:$B,Utility_per_Participant!$H25)</f>
        <v>51.87</v>
      </c>
      <c r="P25" s="14" t="str">
        <f>VLOOKUP(H25,MeasureImpact!$B:$I,8,0)</f>
        <v>Per Appliance</v>
      </c>
      <c r="Q25" s="24">
        <v>0</v>
      </c>
      <c r="R25" s="19" t="s">
        <v>1739</v>
      </c>
      <c r="BI25" s="25">
        <v>51189.274404102704</v>
      </c>
      <c r="BJ25" s="25">
        <v>5.7029638698996097</v>
      </c>
      <c r="BK25" s="25">
        <v>5.4214333060170201</v>
      </c>
    </row>
    <row r="26" spans="1:63" x14ac:dyDescent="0.25">
      <c r="A26" s="19">
        <v>22</v>
      </c>
      <c r="B26" s="14" t="str">
        <f t="shared" si="0"/>
        <v>RMFN104</v>
      </c>
      <c r="C26" s="14" t="s">
        <v>1728</v>
      </c>
      <c r="D26" s="14">
        <v>104</v>
      </c>
      <c r="E26" s="14" t="s">
        <v>1720</v>
      </c>
      <c r="F26" s="14" t="s">
        <v>1500</v>
      </c>
      <c r="G26" s="14" t="s">
        <v>1499</v>
      </c>
      <c r="H26" s="14" t="s">
        <v>102</v>
      </c>
      <c r="I26" s="20">
        <f>SUMIFS(MeasureImpact!$O:$O,MeasureImpact!$G:$G,Utility_per_Participant!$F26,MeasureImpact!$F:$F,Utility_per_Participant!$G26,MeasureImpact!$B:$B,Utility_per_Participant!$H26)</f>
        <v>6.2E-2</v>
      </c>
      <c r="J26" s="20">
        <f>SUMIFS(MeasureImpact!$P:$P,MeasureImpact!$G:$G,Utility_per_Participant!$F26,MeasureImpact!$F:$F,Utility_per_Participant!$G26,MeasureImpact!$B:$B,Utility_per_Participant!$H26)</f>
        <v>5.8999999999999997E-2</v>
      </c>
      <c r="K26" s="21">
        <v>33.391199999999998</v>
      </c>
      <c r="L26" s="22">
        <f>SUMIFS(MeasureImpact!$L:$L,MeasureImpact!$G:$G,Utility_per_Participant!$F26,MeasureImpact!$F:$F,Utility_per_Participant!$G26,MeasureImpact!$B:$B,Utility_per_Participant!$H26)</f>
        <v>556.52</v>
      </c>
      <c r="M26" s="19">
        <f>AVERAGEIFS(MeasureImpact!$N:$N,MeasureImpact!$G:$G,Utility_per_Participant!$F26,MeasureImpact!$F:$F,Utility_per_Participant!$G26,MeasureImpact!$B:$B,Utility_per_Participant!$H26)</f>
        <v>8</v>
      </c>
      <c r="N26" s="23">
        <v>0</v>
      </c>
      <c r="O26" s="23">
        <f>SUMIFS(MeasureImpact!$Q:$Q,MeasureImpact!$G:$G,Utility_per_Participant!$F26,MeasureImpact!$F:$F,Utility_per_Participant!$G26,MeasureImpact!$B:$B,Utility_per_Participant!$H26)</f>
        <v>51.87</v>
      </c>
      <c r="P26" s="14" t="str">
        <f>VLOOKUP(H26,MeasureImpact!$B:$I,8,0)</f>
        <v>Per Appliance</v>
      </c>
      <c r="Q26" s="24">
        <v>0</v>
      </c>
      <c r="R26" s="19" t="s">
        <v>1739</v>
      </c>
      <c r="BI26" s="25">
        <v>646.88426924963801</v>
      </c>
      <c r="BJ26" s="25">
        <v>7.2068956993096595E-2</v>
      </c>
      <c r="BK26" s="25">
        <v>6.8511225511088403E-2</v>
      </c>
    </row>
    <row r="27" spans="1:63" x14ac:dyDescent="0.25">
      <c r="A27" s="19">
        <v>23</v>
      </c>
      <c r="B27" s="14" t="str">
        <f t="shared" si="0"/>
        <v>RSFT104</v>
      </c>
      <c r="C27" s="14" t="s">
        <v>1733</v>
      </c>
      <c r="D27" s="14">
        <v>104</v>
      </c>
      <c r="E27" s="14" t="s">
        <v>1720</v>
      </c>
      <c r="F27" s="14" t="s">
        <v>1501</v>
      </c>
      <c r="G27" s="14" t="s">
        <v>1510</v>
      </c>
      <c r="H27" s="14" t="s">
        <v>102</v>
      </c>
      <c r="I27" s="20">
        <f>SUMIFS(MeasureImpact!$O:$O,MeasureImpact!$G:$G,Utility_per_Participant!$F27,MeasureImpact!$F:$F,Utility_per_Participant!$G27,MeasureImpact!$B:$B,Utility_per_Participant!$H27)</f>
        <v>6.2E-2</v>
      </c>
      <c r="J27" s="20">
        <f>SUMIFS(MeasureImpact!$P:$P,MeasureImpact!$G:$G,Utility_per_Participant!$F27,MeasureImpact!$F:$F,Utility_per_Participant!$G27,MeasureImpact!$B:$B,Utility_per_Participant!$H27)</f>
        <v>5.8999999999999997E-2</v>
      </c>
      <c r="K27" s="21">
        <v>33.391199999999998</v>
      </c>
      <c r="L27" s="22">
        <f>SUMIFS(MeasureImpact!$L:$L,MeasureImpact!$G:$G,Utility_per_Participant!$F27,MeasureImpact!$F:$F,Utility_per_Participant!$G27,MeasureImpact!$B:$B,Utility_per_Participant!$H27)</f>
        <v>556.52</v>
      </c>
      <c r="M27" s="19">
        <f>AVERAGEIFS(MeasureImpact!$N:$N,MeasureImpact!$G:$G,Utility_per_Participant!$F27,MeasureImpact!$F:$F,Utility_per_Participant!$G27,MeasureImpact!$B:$B,Utility_per_Participant!$H27)</f>
        <v>8</v>
      </c>
      <c r="N27" s="23">
        <v>0</v>
      </c>
      <c r="O27" s="23">
        <f>SUMIFS(MeasureImpact!$Q:$Q,MeasureImpact!$G:$G,Utility_per_Participant!$F27,MeasureImpact!$F:$F,Utility_per_Participant!$G27,MeasureImpact!$B:$B,Utility_per_Participant!$H27)</f>
        <v>51.87</v>
      </c>
      <c r="P27" s="14" t="str">
        <f>VLOOKUP(H27,MeasureImpact!$B:$I,8,0)</f>
        <v>Per Appliance</v>
      </c>
      <c r="Q27" s="24">
        <v>0</v>
      </c>
      <c r="R27" s="19" t="s">
        <v>1739</v>
      </c>
      <c r="BI27" s="25">
        <v>253969.128810144</v>
      </c>
      <c r="BJ27" s="25">
        <v>28.375047801181299</v>
      </c>
      <c r="BK27" s="25">
        <v>26.978819960938502</v>
      </c>
    </row>
    <row r="28" spans="1:63" ht="15.75" thickBot="1" x14ac:dyDescent="0.3">
      <c r="A28" s="19">
        <v>24</v>
      </c>
      <c r="B28" s="14" t="str">
        <f t="shared" si="0"/>
        <v>RSFN104</v>
      </c>
      <c r="C28" s="14" t="s">
        <v>1732</v>
      </c>
      <c r="D28" s="14">
        <v>104</v>
      </c>
      <c r="E28" s="14" t="s">
        <v>1720</v>
      </c>
      <c r="F28" s="14" t="s">
        <v>1501</v>
      </c>
      <c r="G28" s="14" t="s">
        <v>1499</v>
      </c>
      <c r="H28" s="14" t="s">
        <v>102</v>
      </c>
      <c r="I28" s="20">
        <f>SUMIFS(MeasureImpact!$O:$O,MeasureImpact!$G:$G,Utility_per_Participant!$F28,MeasureImpact!$F:$F,Utility_per_Participant!$G28,MeasureImpact!$B:$B,Utility_per_Participant!$H28)</f>
        <v>6.2E-2</v>
      </c>
      <c r="J28" s="20">
        <f>SUMIFS(MeasureImpact!$P:$P,MeasureImpact!$G:$G,Utility_per_Participant!$F28,MeasureImpact!$F:$F,Utility_per_Participant!$G28,MeasureImpact!$B:$B,Utility_per_Participant!$H28)</f>
        <v>5.8999999999999997E-2</v>
      </c>
      <c r="K28" s="21">
        <v>33.391199999999998</v>
      </c>
      <c r="L28" s="22">
        <f>SUMIFS(MeasureImpact!$L:$L,MeasureImpact!$G:$G,Utility_per_Participant!$F28,MeasureImpact!$F:$F,Utility_per_Participant!$G28,MeasureImpact!$B:$B,Utility_per_Participant!$H28)</f>
        <v>556.52</v>
      </c>
      <c r="M28" s="19">
        <f>AVERAGEIFS(MeasureImpact!$N:$N,MeasureImpact!$G:$G,Utility_per_Participant!$F28,MeasureImpact!$F:$F,Utility_per_Participant!$G28,MeasureImpact!$B:$B,Utility_per_Participant!$H28)</f>
        <v>8</v>
      </c>
      <c r="N28" s="23">
        <v>0</v>
      </c>
      <c r="O28" s="23">
        <f>SUMIFS(MeasureImpact!$Q:$Q,MeasureImpact!$G:$G,Utility_per_Participant!$F28,MeasureImpact!$F:$F,Utility_per_Participant!$G28,MeasureImpact!$B:$B,Utility_per_Participant!$H28)</f>
        <v>51.87</v>
      </c>
      <c r="P28" s="14" t="str">
        <f>VLOOKUP(H28,MeasureImpact!$B:$I,8,0)</f>
        <v>Per Appliance</v>
      </c>
      <c r="Q28" s="24">
        <v>0</v>
      </c>
      <c r="R28" s="19" t="s">
        <v>1739</v>
      </c>
      <c r="BI28" s="25">
        <v>3209.4347148852999</v>
      </c>
      <c r="BJ28" s="25">
        <v>0.35857847714128899</v>
      </c>
      <c r="BK28" s="25">
        <v>0.34093419840017303</v>
      </c>
    </row>
    <row r="29" spans="1:63" s="28" customFormat="1" x14ac:dyDescent="0.25">
      <c r="A29" s="27">
        <v>25</v>
      </c>
      <c r="B29" s="28" t="str">
        <f t="shared" si="0"/>
        <v>RMOT105</v>
      </c>
      <c r="C29" s="28" t="s">
        <v>1730</v>
      </c>
      <c r="D29" s="28">
        <v>105</v>
      </c>
      <c r="E29" s="28" t="s">
        <v>1720</v>
      </c>
      <c r="F29" s="28" t="s">
        <v>1494</v>
      </c>
      <c r="G29" s="28" t="s">
        <v>1510</v>
      </c>
      <c r="H29" s="28" t="s">
        <v>119</v>
      </c>
      <c r="I29" s="29">
        <f>SUMIFS(MeasureImpact!$O:$O,MeasureImpact!$G:$G,Utility_per_Participant!$F29,MeasureImpact!$F:$F,Utility_per_Participant!$G29,MeasureImpact!$B:$B,Utility_per_Participant!$H29)</f>
        <v>3.5000000000000003E-2</v>
      </c>
      <c r="J29" s="29">
        <f>SUMIFS(MeasureImpact!$P:$P,MeasureImpact!$G:$G,Utility_per_Participant!$F29,MeasureImpact!$F:$F,Utility_per_Participant!$G29,MeasureImpact!$B:$B,Utility_per_Participant!$H29)</f>
        <v>3.3000000000000002E-2</v>
      </c>
      <c r="K29" s="34">
        <v>18.509999999999998</v>
      </c>
      <c r="L29" s="30">
        <f>SUMIFS(MeasureImpact!$L:$L,MeasureImpact!$G:$G,Utility_per_Participant!$F29,MeasureImpact!$F:$F,Utility_per_Participant!$G29,MeasureImpact!$B:$B,Utility_per_Participant!$H29)</f>
        <v>308.5</v>
      </c>
      <c r="M29" s="27">
        <f>AVERAGEIFS(MeasureImpact!$N:$N,MeasureImpact!$G:$G,Utility_per_Participant!$F29,MeasureImpact!$F:$F,Utility_per_Participant!$G29,MeasureImpact!$B:$B,Utility_per_Participant!$H29)</f>
        <v>9</v>
      </c>
      <c r="N29" s="31">
        <v>0</v>
      </c>
      <c r="O29" s="31">
        <f>SUMIFS(MeasureImpact!$Q:$Q,MeasureImpact!$G:$G,Utility_per_Participant!$F29,MeasureImpact!$F:$F,Utility_per_Participant!$G29,MeasureImpact!$B:$B,Utility_per_Participant!$H29)</f>
        <v>43.11</v>
      </c>
      <c r="P29" s="28" t="str">
        <f>VLOOKUP(H29,MeasureImpact!$B:$I,8,0)</f>
        <v>Per Air Cleaner</v>
      </c>
      <c r="Q29" s="32">
        <v>0</v>
      </c>
      <c r="R29" s="27" t="s">
        <v>1739</v>
      </c>
      <c r="BI29" s="33">
        <v>1773880.4245710999</v>
      </c>
      <c r="BJ29" s="33">
        <v>198.202237970563</v>
      </c>
      <c r="BK29" s="33">
        <v>188.51153620915201</v>
      </c>
    </row>
    <row r="30" spans="1:63" x14ac:dyDescent="0.25">
      <c r="A30" s="19">
        <v>26</v>
      </c>
      <c r="B30" s="14" t="str">
        <f t="shared" si="0"/>
        <v>RMON105</v>
      </c>
      <c r="C30" s="14" t="s">
        <v>1726</v>
      </c>
      <c r="D30" s="14">
        <v>105</v>
      </c>
      <c r="E30" s="14" t="s">
        <v>1720</v>
      </c>
      <c r="F30" s="14" t="s">
        <v>1494</v>
      </c>
      <c r="G30" s="14" t="s">
        <v>1499</v>
      </c>
      <c r="H30" s="14" t="s">
        <v>119</v>
      </c>
      <c r="I30" s="20">
        <f>SUMIFS(MeasureImpact!$O:$O,MeasureImpact!$G:$G,Utility_per_Participant!$F30,MeasureImpact!$F:$F,Utility_per_Participant!$G30,MeasureImpact!$B:$B,Utility_per_Participant!$H30)</f>
        <v>3.5000000000000003E-2</v>
      </c>
      <c r="J30" s="20">
        <f>SUMIFS(MeasureImpact!$P:$P,MeasureImpact!$G:$G,Utility_per_Participant!$F30,MeasureImpact!$F:$F,Utility_per_Participant!$G30,MeasureImpact!$B:$B,Utility_per_Participant!$H30)</f>
        <v>3.3000000000000002E-2</v>
      </c>
      <c r="K30" s="21">
        <v>18.509999999999998</v>
      </c>
      <c r="L30" s="22">
        <f>SUMIFS(MeasureImpact!$L:$L,MeasureImpact!$G:$G,Utility_per_Participant!$F30,MeasureImpact!$F:$F,Utility_per_Participant!$G30,MeasureImpact!$B:$B,Utility_per_Participant!$H30)</f>
        <v>308.5</v>
      </c>
      <c r="M30" s="19">
        <f>AVERAGEIFS(MeasureImpact!$N:$N,MeasureImpact!$G:$G,Utility_per_Participant!$F30,MeasureImpact!$F:$F,Utility_per_Participant!$G30,MeasureImpact!$B:$B,Utility_per_Participant!$H30)</f>
        <v>9</v>
      </c>
      <c r="N30" s="23">
        <v>0</v>
      </c>
      <c r="O30" s="23">
        <f>SUMIFS(MeasureImpact!$Q:$Q,MeasureImpact!$G:$G,Utility_per_Participant!$F30,MeasureImpact!$F:$F,Utility_per_Participant!$G30,MeasureImpact!$B:$B,Utility_per_Participant!$H30)</f>
        <v>43.11</v>
      </c>
      <c r="P30" s="14" t="str">
        <f>VLOOKUP(H30,MeasureImpact!$B:$I,8,0)</f>
        <v>Per Air Cleaner</v>
      </c>
      <c r="Q30" s="24">
        <v>0</v>
      </c>
      <c r="R30" s="19" t="s">
        <v>1739</v>
      </c>
      <c r="BI30" s="25">
        <v>22416.714351648301</v>
      </c>
      <c r="BJ30" s="25">
        <v>2.5047026230743801</v>
      </c>
      <c r="BK30" s="25">
        <v>2.3822402010060602</v>
      </c>
    </row>
    <row r="31" spans="1:63" x14ac:dyDescent="0.25">
      <c r="A31" s="19">
        <v>27</v>
      </c>
      <c r="B31" s="14" t="str">
        <f t="shared" si="0"/>
        <v>RMFT105</v>
      </c>
      <c r="C31" s="14" t="s">
        <v>1731</v>
      </c>
      <c r="D31" s="14">
        <v>105</v>
      </c>
      <c r="E31" s="14" t="s">
        <v>1720</v>
      </c>
      <c r="F31" s="14" t="s">
        <v>1500</v>
      </c>
      <c r="G31" s="14" t="s">
        <v>1510</v>
      </c>
      <c r="H31" s="14" t="s">
        <v>119</v>
      </c>
      <c r="I31" s="20">
        <f>SUMIFS(MeasureImpact!$O:$O,MeasureImpact!$G:$G,Utility_per_Participant!$F31,MeasureImpact!$F:$F,Utility_per_Participant!$G31,MeasureImpact!$B:$B,Utility_per_Participant!$H31)</f>
        <v>3.4000000000000002E-2</v>
      </c>
      <c r="J31" s="20">
        <f>SUMIFS(MeasureImpact!$P:$P,MeasureImpact!$G:$G,Utility_per_Participant!$F31,MeasureImpact!$F:$F,Utility_per_Participant!$G31,MeasureImpact!$B:$B,Utility_per_Participant!$H31)</f>
        <v>3.3000000000000002E-2</v>
      </c>
      <c r="K31" s="21">
        <v>18.509999999999998</v>
      </c>
      <c r="L31" s="22">
        <f>SUMIFS(MeasureImpact!$L:$L,MeasureImpact!$G:$G,Utility_per_Participant!$F31,MeasureImpact!$F:$F,Utility_per_Participant!$G31,MeasureImpact!$B:$B,Utility_per_Participant!$H31)</f>
        <v>308.5</v>
      </c>
      <c r="M31" s="19">
        <f>AVERAGEIFS(MeasureImpact!$N:$N,MeasureImpact!$G:$G,Utility_per_Participant!$F31,MeasureImpact!$F:$F,Utility_per_Participant!$G31,MeasureImpact!$B:$B,Utility_per_Participant!$H31)</f>
        <v>9</v>
      </c>
      <c r="N31" s="23">
        <v>0</v>
      </c>
      <c r="O31" s="23">
        <f>SUMIFS(MeasureImpact!$Q:$Q,MeasureImpact!$G:$G,Utility_per_Participant!$F31,MeasureImpact!$F:$F,Utility_per_Participant!$G31,MeasureImpact!$B:$B,Utility_per_Participant!$H31)</f>
        <v>43.11</v>
      </c>
      <c r="P31" s="14" t="str">
        <f>VLOOKUP(H31,MeasureImpact!$B:$I,8,0)</f>
        <v>Per Air Cleaner</v>
      </c>
      <c r="Q31" s="24">
        <v>0</v>
      </c>
      <c r="R31" s="19" t="s">
        <v>1739</v>
      </c>
      <c r="BI31" s="25">
        <v>23049791.9716294</v>
      </c>
      <c r="BJ31" s="25">
        <v>2567.96237792285</v>
      </c>
      <c r="BK31" s="25">
        <v>2441.19322546482</v>
      </c>
    </row>
    <row r="32" spans="1:63" x14ac:dyDescent="0.25">
      <c r="A32" s="19">
        <v>28</v>
      </c>
      <c r="B32" s="14" t="str">
        <f t="shared" si="0"/>
        <v>RMFN105</v>
      </c>
      <c r="C32" s="14" t="s">
        <v>1728</v>
      </c>
      <c r="D32" s="14">
        <v>105</v>
      </c>
      <c r="E32" s="14" t="s">
        <v>1720</v>
      </c>
      <c r="F32" s="14" t="s">
        <v>1500</v>
      </c>
      <c r="G32" s="14" t="s">
        <v>1499</v>
      </c>
      <c r="H32" s="14" t="s">
        <v>119</v>
      </c>
      <c r="I32" s="20">
        <f>SUMIFS(MeasureImpact!$O:$O,MeasureImpact!$G:$G,Utility_per_Participant!$F32,MeasureImpact!$F:$F,Utility_per_Participant!$G32,MeasureImpact!$B:$B,Utility_per_Participant!$H32)</f>
        <v>3.4000000000000002E-2</v>
      </c>
      <c r="J32" s="20">
        <f>SUMIFS(MeasureImpact!$P:$P,MeasureImpact!$G:$G,Utility_per_Participant!$F32,MeasureImpact!$F:$F,Utility_per_Participant!$G32,MeasureImpact!$B:$B,Utility_per_Participant!$H32)</f>
        <v>3.3000000000000002E-2</v>
      </c>
      <c r="K32" s="21">
        <v>18.509999999999998</v>
      </c>
      <c r="L32" s="22">
        <f>SUMIFS(MeasureImpact!$L:$L,MeasureImpact!$G:$G,Utility_per_Participant!$F32,MeasureImpact!$F:$F,Utility_per_Participant!$G32,MeasureImpact!$B:$B,Utility_per_Participant!$H32)</f>
        <v>308.5</v>
      </c>
      <c r="M32" s="19">
        <f>AVERAGEIFS(MeasureImpact!$N:$N,MeasureImpact!$G:$G,Utility_per_Participant!$F32,MeasureImpact!$F:$F,Utility_per_Participant!$G32,MeasureImpact!$B:$B,Utility_per_Participant!$H32)</f>
        <v>9</v>
      </c>
      <c r="N32" s="23">
        <v>0</v>
      </c>
      <c r="O32" s="23">
        <f>SUMIFS(MeasureImpact!$Q:$Q,MeasureImpact!$G:$G,Utility_per_Participant!$F32,MeasureImpact!$F:$F,Utility_per_Participant!$G32,MeasureImpact!$B:$B,Utility_per_Participant!$H32)</f>
        <v>43.11</v>
      </c>
      <c r="P32" s="14" t="str">
        <f>VLOOKUP(H32,MeasureImpact!$B:$I,8,0)</f>
        <v>Per Air Cleaner</v>
      </c>
      <c r="Q32" s="24">
        <v>0</v>
      </c>
      <c r="R32" s="19" t="s">
        <v>1739</v>
      </c>
      <c r="BI32" s="25">
        <v>291282.65656230098</v>
      </c>
      <c r="BJ32" s="25">
        <v>32.451611898019898</v>
      </c>
      <c r="BK32" s="25">
        <v>30.849616724112199</v>
      </c>
    </row>
    <row r="33" spans="1:63" x14ac:dyDescent="0.25">
      <c r="A33" s="19">
        <v>29</v>
      </c>
      <c r="B33" s="14" t="str">
        <f t="shared" si="0"/>
        <v>RSFT105</v>
      </c>
      <c r="C33" s="14" t="s">
        <v>1733</v>
      </c>
      <c r="D33" s="14">
        <v>105</v>
      </c>
      <c r="E33" s="14" t="s">
        <v>1720</v>
      </c>
      <c r="F33" s="14" t="s">
        <v>1501</v>
      </c>
      <c r="G33" s="14" t="s">
        <v>1510</v>
      </c>
      <c r="H33" s="14" t="s">
        <v>119</v>
      </c>
      <c r="I33" s="20">
        <f>SUMIFS(MeasureImpact!$O:$O,MeasureImpact!$G:$G,Utility_per_Participant!$F33,MeasureImpact!$F:$F,Utility_per_Participant!$G33,MeasureImpact!$B:$B,Utility_per_Participant!$H33)</f>
        <v>3.5000000000000003E-2</v>
      </c>
      <c r="J33" s="20">
        <f>SUMIFS(MeasureImpact!$P:$P,MeasureImpact!$G:$G,Utility_per_Participant!$F33,MeasureImpact!$F:$F,Utility_per_Participant!$G33,MeasureImpact!$B:$B,Utility_per_Participant!$H33)</f>
        <v>3.3000000000000002E-2</v>
      </c>
      <c r="K33" s="21">
        <v>18.509999999999998</v>
      </c>
      <c r="L33" s="22">
        <f>SUMIFS(MeasureImpact!$L:$L,MeasureImpact!$G:$G,Utility_per_Participant!$F33,MeasureImpact!$F:$F,Utility_per_Participant!$G33,MeasureImpact!$B:$B,Utility_per_Participant!$H33)</f>
        <v>308.5</v>
      </c>
      <c r="M33" s="19">
        <f>AVERAGEIFS(MeasureImpact!$N:$N,MeasureImpact!$G:$G,Utility_per_Participant!$F33,MeasureImpact!$F:$F,Utility_per_Participant!$G33,MeasureImpact!$B:$B,Utility_per_Participant!$H33)</f>
        <v>9</v>
      </c>
      <c r="N33" s="23">
        <v>0</v>
      </c>
      <c r="O33" s="23">
        <f>SUMIFS(MeasureImpact!$Q:$Q,MeasureImpact!$G:$G,Utility_per_Participant!$F33,MeasureImpact!$F:$F,Utility_per_Participant!$G33,MeasureImpact!$B:$B,Utility_per_Participant!$H33)</f>
        <v>43.11</v>
      </c>
      <c r="P33" s="14" t="str">
        <f>VLOOKUP(H33,MeasureImpact!$B:$I,8,0)</f>
        <v>Per Air Cleaner</v>
      </c>
      <c r="Q33" s="24">
        <v>0</v>
      </c>
      <c r="R33" s="19" t="s">
        <v>1739</v>
      </c>
      <c r="BI33" s="25">
        <v>44695842.240634501</v>
      </c>
      <c r="BJ33" s="25">
        <v>4993.70402235049</v>
      </c>
      <c r="BK33" s="25">
        <v>4747.98290037063</v>
      </c>
    </row>
    <row r="34" spans="1:63" ht="15.75" thickBot="1" x14ac:dyDescent="0.3">
      <c r="A34" s="19">
        <v>30</v>
      </c>
      <c r="B34" s="14" t="str">
        <f t="shared" si="0"/>
        <v>RSFN105</v>
      </c>
      <c r="C34" s="14" t="s">
        <v>1732</v>
      </c>
      <c r="D34" s="14">
        <v>105</v>
      </c>
      <c r="E34" s="14" t="s">
        <v>1720</v>
      </c>
      <c r="F34" s="14" t="s">
        <v>1501</v>
      </c>
      <c r="G34" s="14" t="s">
        <v>1499</v>
      </c>
      <c r="H34" s="14" t="s">
        <v>119</v>
      </c>
      <c r="I34" s="20">
        <f>SUMIFS(MeasureImpact!$O:$O,MeasureImpact!$G:$G,Utility_per_Participant!$F34,MeasureImpact!$F:$F,Utility_per_Participant!$G34,MeasureImpact!$B:$B,Utility_per_Participant!$H34)</f>
        <v>3.5000000000000003E-2</v>
      </c>
      <c r="J34" s="20">
        <f>SUMIFS(MeasureImpact!$P:$P,MeasureImpact!$G:$G,Utility_per_Participant!$F34,MeasureImpact!$F:$F,Utility_per_Participant!$G34,MeasureImpact!$B:$B,Utility_per_Participant!$H34)</f>
        <v>3.3000000000000002E-2</v>
      </c>
      <c r="K34" s="21">
        <v>18.509999999999998</v>
      </c>
      <c r="L34" s="22">
        <f>SUMIFS(MeasureImpact!$L:$L,MeasureImpact!$G:$G,Utility_per_Participant!$F34,MeasureImpact!$F:$F,Utility_per_Participant!$G34,MeasureImpact!$B:$B,Utility_per_Participant!$H34)</f>
        <v>308.5</v>
      </c>
      <c r="M34" s="19">
        <f>AVERAGEIFS(MeasureImpact!$N:$N,MeasureImpact!$G:$G,Utility_per_Participant!$F34,MeasureImpact!$F:$F,Utility_per_Participant!$G34,MeasureImpact!$B:$B,Utility_per_Participant!$H34)</f>
        <v>9</v>
      </c>
      <c r="N34" s="23">
        <v>0</v>
      </c>
      <c r="O34" s="23">
        <f>SUMIFS(MeasureImpact!$Q:$Q,MeasureImpact!$G:$G,Utility_per_Participant!$F34,MeasureImpact!$F:$F,Utility_per_Participant!$G34,MeasureImpact!$B:$B,Utility_per_Participant!$H34)</f>
        <v>43.11</v>
      </c>
      <c r="P34" s="14" t="str">
        <f>VLOOKUP(H34,MeasureImpact!$B:$I,8,0)</f>
        <v>Per Air Cleaner</v>
      </c>
      <c r="Q34" s="24">
        <v>0</v>
      </c>
      <c r="R34" s="19" t="s">
        <v>1739</v>
      </c>
      <c r="BI34" s="25">
        <v>564826.08091066405</v>
      </c>
      <c r="BJ34" s="25">
        <v>63.105965359967399</v>
      </c>
      <c r="BK34" s="25">
        <v>60.000761578872101</v>
      </c>
    </row>
    <row r="35" spans="1:63" s="28" customFormat="1" x14ac:dyDescent="0.25">
      <c r="A35" s="27">
        <v>31</v>
      </c>
      <c r="B35" s="28" t="str">
        <f t="shared" si="0"/>
        <v>RMOT106</v>
      </c>
      <c r="C35" s="28" t="s">
        <v>1730</v>
      </c>
      <c r="D35" s="28">
        <v>106</v>
      </c>
      <c r="E35" s="28" t="s">
        <v>1720</v>
      </c>
      <c r="F35" s="28" t="s">
        <v>1494</v>
      </c>
      <c r="G35" s="28" t="s">
        <v>1510</v>
      </c>
      <c r="H35" s="28" t="s">
        <v>121</v>
      </c>
      <c r="I35" s="29">
        <f>SUMIFS(MeasureImpact!$O:$O,MeasureImpact!$G:$G,Utility_per_Participant!$F35,MeasureImpact!$F:$F,Utility_per_Participant!$G35,MeasureImpact!$B:$B,Utility_per_Participant!$H35)</f>
        <v>8.9999999999999993E-3</v>
      </c>
      <c r="J35" s="29">
        <f>SUMIFS(MeasureImpact!$P:$P,MeasureImpact!$G:$G,Utility_per_Participant!$F35,MeasureImpact!$F:$F,Utility_per_Participant!$G35,MeasureImpact!$B:$B,Utility_per_Participant!$H35)</f>
        <v>8.9999999999999993E-3</v>
      </c>
      <c r="K35" s="34">
        <v>4.8179999999999996</v>
      </c>
      <c r="L35" s="30">
        <f>SUMIFS(MeasureImpact!$L:$L,MeasureImpact!$G:$G,Utility_per_Participant!$F35,MeasureImpact!$F:$F,Utility_per_Participant!$G35,MeasureImpact!$B:$B,Utility_per_Participant!$H35)</f>
        <v>80.3</v>
      </c>
      <c r="M35" s="27">
        <f>AVERAGEIFS(MeasureImpact!$N:$N,MeasureImpact!$G:$G,Utility_per_Participant!$F35,MeasureImpact!$F:$F,Utility_per_Participant!$G35,MeasureImpact!$B:$B,Utility_per_Participant!$H35)</f>
        <v>7</v>
      </c>
      <c r="N35" s="31">
        <v>0</v>
      </c>
      <c r="O35" s="31">
        <f>SUMIFS(MeasureImpact!$Q:$Q,MeasureImpact!$G:$G,Utility_per_Participant!$F35,MeasureImpact!$F:$F,Utility_per_Participant!$G35,MeasureImpact!$B:$B,Utility_per_Participant!$H35)</f>
        <v>0</v>
      </c>
      <c r="P35" s="28" t="str">
        <f>VLOOKUP(H35,MeasureImpact!$B:$I,8,0)</f>
        <v>Per Appliance</v>
      </c>
      <c r="Q35" s="32">
        <v>0</v>
      </c>
      <c r="R35" s="27" t="s">
        <v>1739</v>
      </c>
      <c r="BI35" s="33">
        <v>447584.05948457401</v>
      </c>
      <c r="BJ35" s="33">
        <v>50.010226755414898</v>
      </c>
      <c r="BK35" s="33">
        <v>47.565076804185701</v>
      </c>
    </row>
    <row r="36" spans="1:63" x14ac:dyDescent="0.25">
      <c r="A36" s="19">
        <v>32</v>
      </c>
      <c r="B36" s="14" t="str">
        <f t="shared" si="0"/>
        <v>RMON106</v>
      </c>
      <c r="C36" s="14" t="s">
        <v>1726</v>
      </c>
      <c r="D36" s="14">
        <v>106</v>
      </c>
      <c r="E36" s="14" t="s">
        <v>1720</v>
      </c>
      <c r="F36" s="14" t="s">
        <v>1494</v>
      </c>
      <c r="G36" s="14" t="s">
        <v>1499</v>
      </c>
      <c r="H36" s="14" t="s">
        <v>121</v>
      </c>
      <c r="I36" s="20">
        <f>SUMIFS(MeasureImpact!$O:$O,MeasureImpact!$G:$G,Utility_per_Participant!$F36,MeasureImpact!$F:$F,Utility_per_Participant!$G36,MeasureImpact!$B:$B,Utility_per_Participant!$H36)</f>
        <v>8.9999999999999993E-3</v>
      </c>
      <c r="J36" s="20">
        <f>SUMIFS(MeasureImpact!$P:$P,MeasureImpact!$G:$G,Utility_per_Participant!$F36,MeasureImpact!$F:$F,Utility_per_Participant!$G36,MeasureImpact!$B:$B,Utility_per_Participant!$H36)</f>
        <v>8.9999999999999993E-3</v>
      </c>
      <c r="K36" s="21">
        <v>4.8179999999999996</v>
      </c>
      <c r="L36" s="22">
        <f>SUMIFS(MeasureImpact!$L:$L,MeasureImpact!$G:$G,Utility_per_Participant!$F36,MeasureImpact!$F:$F,Utility_per_Participant!$G36,MeasureImpact!$B:$B,Utility_per_Participant!$H36)</f>
        <v>80.3</v>
      </c>
      <c r="M36" s="19">
        <f>AVERAGEIFS(MeasureImpact!$N:$N,MeasureImpact!$G:$G,Utility_per_Participant!$F36,MeasureImpact!$F:$F,Utility_per_Participant!$G36,MeasureImpact!$B:$B,Utility_per_Participant!$H36)</f>
        <v>7</v>
      </c>
      <c r="N36" s="23">
        <v>0</v>
      </c>
      <c r="O36" s="23">
        <f>SUMIFS(MeasureImpact!$Q:$Q,MeasureImpact!$G:$G,Utility_per_Participant!$F36,MeasureImpact!$F:$F,Utility_per_Participant!$G36,MeasureImpact!$B:$B,Utility_per_Participant!$H36)</f>
        <v>0</v>
      </c>
      <c r="P36" s="14" t="str">
        <f>VLOOKUP(H36,MeasureImpact!$B:$I,8,0)</f>
        <v>Per Appliance</v>
      </c>
      <c r="Q36" s="24">
        <v>0</v>
      </c>
      <c r="R36" s="19" t="s">
        <v>1739</v>
      </c>
      <c r="BI36" s="25">
        <v>5656.16705096838</v>
      </c>
      <c r="BJ36" s="25">
        <v>0.63198451953623302</v>
      </c>
      <c r="BK36" s="25">
        <v>0.60108490125057201</v>
      </c>
    </row>
    <row r="37" spans="1:63" x14ac:dyDescent="0.25">
      <c r="A37" s="19">
        <v>33</v>
      </c>
      <c r="B37" s="14" t="str">
        <f t="shared" si="0"/>
        <v>RMFT106</v>
      </c>
      <c r="C37" s="14" t="s">
        <v>1731</v>
      </c>
      <c r="D37" s="14">
        <v>106</v>
      </c>
      <c r="E37" s="14" t="s">
        <v>1720</v>
      </c>
      <c r="F37" s="14" t="s">
        <v>1500</v>
      </c>
      <c r="G37" s="14" t="s">
        <v>1510</v>
      </c>
      <c r="H37" s="14" t="s">
        <v>121</v>
      </c>
      <c r="I37" s="20">
        <f>SUMIFS(MeasureImpact!$O:$O,MeasureImpact!$G:$G,Utility_per_Participant!$F37,MeasureImpact!$F:$F,Utility_per_Participant!$G37,MeasureImpact!$B:$B,Utility_per_Participant!$H37)</f>
        <v>8.9999999999999993E-3</v>
      </c>
      <c r="J37" s="20">
        <f>SUMIFS(MeasureImpact!$P:$P,MeasureImpact!$G:$G,Utility_per_Participant!$F37,MeasureImpact!$F:$F,Utility_per_Participant!$G37,MeasureImpact!$B:$B,Utility_per_Participant!$H37)</f>
        <v>8.9999999999999993E-3</v>
      </c>
      <c r="K37" s="21">
        <v>4.8179999999999996</v>
      </c>
      <c r="L37" s="22">
        <f>SUMIFS(MeasureImpact!$L:$L,MeasureImpact!$G:$G,Utility_per_Participant!$F37,MeasureImpact!$F:$F,Utility_per_Participant!$G37,MeasureImpact!$B:$B,Utility_per_Participant!$H37)</f>
        <v>80.3</v>
      </c>
      <c r="M37" s="19">
        <f>AVERAGEIFS(MeasureImpact!$N:$N,MeasureImpact!$G:$G,Utility_per_Participant!$F37,MeasureImpact!$F:$F,Utility_per_Participant!$G37,MeasureImpact!$B:$B,Utility_per_Participant!$H37)</f>
        <v>7</v>
      </c>
      <c r="N37" s="23">
        <v>0</v>
      </c>
      <c r="O37" s="23">
        <f>SUMIFS(MeasureImpact!$Q:$Q,MeasureImpact!$G:$G,Utility_per_Participant!$F37,MeasureImpact!$F:$F,Utility_per_Participant!$G37,MeasureImpact!$B:$B,Utility_per_Participant!$H37)</f>
        <v>0</v>
      </c>
      <c r="P37" s="14" t="str">
        <f>VLOOKUP(H37,MeasureImpact!$B:$I,8,0)</f>
        <v>Per Appliance</v>
      </c>
      <c r="Q37" s="24">
        <v>0</v>
      </c>
      <c r="R37" s="19" t="s">
        <v>1739</v>
      </c>
      <c r="BI37" s="25">
        <v>5815904.6788237197</v>
      </c>
      <c r="BJ37" s="25">
        <v>647.94616919698797</v>
      </c>
      <c r="BK37" s="25">
        <v>615.95988021795495</v>
      </c>
    </row>
    <row r="38" spans="1:63" x14ac:dyDescent="0.25">
      <c r="A38" s="19">
        <v>34</v>
      </c>
      <c r="B38" s="14" t="str">
        <f t="shared" si="0"/>
        <v>RMFN106</v>
      </c>
      <c r="C38" s="14" t="s">
        <v>1728</v>
      </c>
      <c r="D38" s="14">
        <v>106</v>
      </c>
      <c r="E38" s="14" t="s">
        <v>1720</v>
      </c>
      <c r="F38" s="14" t="s">
        <v>1500</v>
      </c>
      <c r="G38" s="14" t="s">
        <v>1499</v>
      </c>
      <c r="H38" s="14" t="s">
        <v>121</v>
      </c>
      <c r="I38" s="20">
        <f>SUMIFS(MeasureImpact!$O:$O,MeasureImpact!$G:$G,Utility_per_Participant!$F38,MeasureImpact!$F:$F,Utility_per_Participant!$G38,MeasureImpact!$B:$B,Utility_per_Participant!$H38)</f>
        <v>8.9999999999999993E-3</v>
      </c>
      <c r="J38" s="20">
        <f>SUMIFS(MeasureImpact!$P:$P,MeasureImpact!$G:$G,Utility_per_Participant!$F38,MeasureImpact!$F:$F,Utility_per_Participant!$G38,MeasureImpact!$B:$B,Utility_per_Participant!$H38)</f>
        <v>8.9999999999999993E-3</v>
      </c>
      <c r="K38" s="21">
        <v>4.8179999999999996</v>
      </c>
      <c r="L38" s="22">
        <f>SUMIFS(MeasureImpact!$L:$L,MeasureImpact!$G:$G,Utility_per_Participant!$F38,MeasureImpact!$F:$F,Utility_per_Participant!$G38,MeasureImpact!$B:$B,Utility_per_Participant!$H38)</f>
        <v>80.3</v>
      </c>
      <c r="M38" s="19">
        <f>AVERAGEIFS(MeasureImpact!$N:$N,MeasureImpact!$G:$G,Utility_per_Participant!$F38,MeasureImpact!$F:$F,Utility_per_Participant!$G38,MeasureImpact!$B:$B,Utility_per_Participant!$H38)</f>
        <v>7</v>
      </c>
      <c r="N38" s="23">
        <v>0</v>
      </c>
      <c r="O38" s="23">
        <f>SUMIFS(MeasureImpact!$Q:$Q,MeasureImpact!$G:$G,Utility_per_Participant!$F38,MeasureImpact!$F:$F,Utility_per_Participant!$G38,MeasureImpact!$B:$B,Utility_per_Participant!$H38)</f>
        <v>0</v>
      </c>
      <c r="P38" s="14" t="str">
        <f>VLOOKUP(H38,MeasureImpact!$B:$I,8,0)</f>
        <v>Per Appliance</v>
      </c>
      <c r="Q38" s="24">
        <v>0</v>
      </c>
      <c r="R38" s="19" t="s">
        <v>1739</v>
      </c>
      <c r="BI38" s="25">
        <v>73496.201928677707</v>
      </c>
      <c r="BJ38" s="25">
        <v>8.1881642014543097</v>
      </c>
      <c r="BK38" s="25">
        <v>7.7839500879885604</v>
      </c>
    </row>
    <row r="39" spans="1:63" x14ac:dyDescent="0.25">
      <c r="A39" s="19">
        <v>35</v>
      </c>
      <c r="B39" s="14" t="str">
        <f t="shared" si="0"/>
        <v>RSFT106</v>
      </c>
      <c r="C39" s="14" t="s">
        <v>1733</v>
      </c>
      <c r="D39" s="14">
        <v>106</v>
      </c>
      <c r="E39" s="14" t="s">
        <v>1720</v>
      </c>
      <c r="F39" s="14" t="s">
        <v>1501</v>
      </c>
      <c r="G39" s="14" t="s">
        <v>1510</v>
      </c>
      <c r="H39" s="14" t="s">
        <v>121</v>
      </c>
      <c r="I39" s="20">
        <f>SUMIFS(MeasureImpact!$O:$O,MeasureImpact!$G:$G,Utility_per_Participant!$F39,MeasureImpact!$F:$F,Utility_per_Participant!$G39,MeasureImpact!$B:$B,Utility_per_Participant!$H39)</f>
        <v>8.9999999999999993E-3</v>
      </c>
      <c r="J39" s="20">
        <f>SUMIFS(MeasureImpact!$P:$P,MeasureImpact!$G:$G,Utility_per_Participant!$F39,MeasureImpact!$F:$F,Utility_per_Participant!$G39,MeasureImpact!$B:$B,Utility_per_Participant!$H39)</f>
        <v>8.9999999999999993E-3</v>
      </c>
      <c r="K39" s="21">
        <v>4.8179999999999996</v>
      </c>
      <c r="L39" s="22">
        <f>SUMIFS(MeasureImpact!$L:$L,MeasureImpact!$G:$G,Utility_per_Participant!$F39,MeasureImpact!$F:$F,Utility_per_Participant!$G39,MeasureImpact!$B:$B,Utility_per_Participant!$H39)</f>
        <v>80.3</v>
      </c>
      <c r="M39" s="19">
        <f>AVERAGEIFS(MeasureImpact!$N:$N,MeasureImpact!$G:$G,Utility_per_Participant!$F39,MeasureImpact!$F:$F,Utility_per_Participant!$G39,MeasureImpact!$B:$B,Utility_per_Participant!$H39)</f>
        <v>7</v>
      </c>
      <c r="N39" s="23">
        <v>0</v>
      </c>
      <c r="O39" s="23">
        <f>SUMIFS(MeasureImpact!$Q:$Q,MeasureImpact!$G:$G,Utility_per_Participant!$F39,MeasureImpact!$F:$F,Utility_per_Participant!$G39,MeasureImpact!$B:$B,Utility_per_Participant!$H39)</f>
        <v>0</v>
      </c>
      <c r="P39" s="14" t="str">
        <f>VLOOKUP(H39,MeasureImpact!$B:$I,8,0)</f>
        <v>Per Appliance</v>
      </c>
      <c r="Q39" s="24">
        <v>0</v>
      </c>
      <c r="R39" s="19" t="s">
        <v>1739</v>
      </c>
      <c r="BI39" s="25">
        <v>11277618.3980846</v>
      </c>
      <c r="BJ39" s="25">
        <v>1260.00731911143</v>
      </c>
      <c r="BK39" s="25">
        <v>1198.00716636526</v>
      </c>
    </row>
    <row r="40" spans="1:63" ht="15.75" thickBot="1" x14ac:dyDescent="0.3">
      <c r="A40" s="19">
        <v>36</v>
      </c>
      <c r="B40" s="14" t="str">
        <f t="shared" si="0"/>
        <v>RSFN106</v>
      </c>
      <c r="C40" s="14" t="s">
        <v>1732</v>
      </c>
      <c r="D40" s="14">
        <v>106</v>
      </c>
      <c r="E40" s="14" t="s">
        <v>1720</v>
      </c>
      <c r="F40" s="14" t="s">
        <v>1501</v>
      </c>
      <c r="G40" s="14" t="s">
        <v>1499</v>
      </c>
      <c r="H40" s="14" t="s">
        <v>121</v>
      </c>
      <c r="I40" s="20">
        <f>SUMIFS(MeasureImpact!$O:$O,MeasureImpact!$G:$G,Utility_per_Participant!$F40,MeasureImpact!$F:$F,Utility_per_Participant!$G40,MeasureImpact!$B:$B,Utility_per_Participant!$H40)</f>
        <v>8.9999999999999993E-3</v>
      </c>
      <c r="J40" s="20">
        <f>SUMIFS(MeasureImpact!$P:$P,MeasureImpact!$G:$G,Utility_per_Participant!$F40,MeasureImpact!$F:$F,Utility_per_Participant!$G40,MeasureImpact!$B:$B,Utility_per_Participant!$H40)</f>
        <v>8.9999999999999993E-3</v>
      </c>
      <c r="K40" s="21">
        <v>4.8179999999999996</v>
      </c>
      <c r="L40" s="22">
        <f>SUMIFS(MeasureImpact!$L:$L,MeasureImpact!$G:$G,Utility_per_Participant!$F40,MeasureImpact!$F:$F,Utility_per_Participant!$G40,MeasureImpact!$B:$B,Utility_per_Participant!$H40)</f>
        <v>80.3</v>
      </c>
      <c r="M40" s="19">
        <f>AVERAGEIFS(MeasureImpact!$N:$N,MeasureImpact!$G:$G,Utility_per_Participant!$F40,MeasureImpact!$F:$F,Utility_per_Participant!$G40,MeasureImpact!$B:$B,Utility_per_Participant!$H40)</f>
        <v>7</v>
      </c>
      <c r="N40" s="23">
        <v>0</v>
      </c>
      <c r="O40" s="23">
        <f>SUMIFS(MeasureImpact!$Q:$Q,MeasureImpact!$G:$G,Utility_per_Participant!$F40,MeasureImpact!$F:$F,Utility_per_Participant!$G40,MeasureImpact!$B:$B,Utility_per_Participant!$H40)</f>
        <v>0</v>
      </c>
      <c r="P40" s="14" t="str">
        <f>VLOOKUP(H40,MeasureImpact!$B:$I,8,0)</f>
        <v>Per Appliance</v>
      </c>
      <c r="Q40" s="24">
        <v>0</v>
      </c>
      <c r="R40" s="19" t="s">
        <v>1739</v>
      </c>
      <c r="BI40" s="25">
        <v>142516.45527791599</v>
      </c>
      <c r="BJ40" s="25">
        <v>15.922845622661599</v>
      </c>
      <c r="BK40" s="25">
        <v>15.1393431415372</v>
      </c>
    </row>
    <row r="41" spans="1:63" s="28" customFormat="1" x14ac:dyDescent="0.25">
      <c r="A41" s="27">
        <v>37</v>
      </c>
      <c r="B41" s="28" t="str">
        <f t="shared" si="0"/>
        <v>RMOT107</v>
      </c>
      <c r="C41" s="28" t="s">
        <v>1730</v>
      </c>
      <c r="D41" s="28">
        <v>107</v>
      </c>
      <c r="E41" s="28" t="s">
        <v>1720</v>
      </c>
      <c r="F41" s="28" t="s">
        <v>1494</v>
      </c>
      <c r="G41" s="28" t="s">
        <v>1510</v>
      </c>
      <c r="H41" s="28" t="s">
        <v>129</v>
      </c>
      <c r="I41" s="29">
        <f>SUMIFS(MeasureImpact!$O:$O,MeasureImpact!$G:$G,Utility_per_Participant!$F41,MeasureImpact!$F:$F,Utility_per_Participant!$G41,MeasureImpact!$B:$B,Utility_per_Participant!$H41)</f>
        <v>4.0000000000000001E-3</v>
      </c>
      <c r="J41" s="29">
        <f>SUMIFS(MeasureImpact!$P:$P,MeasureImpact!$G:$G,Utility_per_Participant!$F41,MeasureImpact!$F:$F,Utility_per_Participant!$G41,MeasureImpact!$B:$B,Utility_per_Participant!$H41)</f>
        <v>2E-3</v>
      </c>
      <c r="K41" s="34">
        <v>1.8599999999999999</v>
      </c>
      <c r="L41" s="30">
        <f>SUMIFS(MeasureImpact!$L:$L,MeasureImpact!$G:$G,Utility_per_Participant!$F41,MeasureImpact!$F:$F,Utility_per_Participant!$G41,MeasureImpact!$B:$B,Utility_per_Participant!$H41)</f>
        <v>31</v>
      </c>
      <c r="M41" s="27">
        <f>AVERAGEIFS(MeasureImpact!$N:$N,MeasureImpact!$G:$G,Utility_per_Participant!$F41,MeasureImpact!$F:$F,Utility_per_Participant!$G41,MeasureImpact!$B:$B,Utility_per_Participant!$H41)</f>
        <v>16</v>
      </c>
      <c r="N41" s="31">
        <v>0</v>
      </c>
      <c r="O41" s="31">
        <f>SUMIFS(MeasureImpact!$Q:$Q,MeasureImpact!$G:$G,Utility_per_Participant!$F41,MeasureImpact!$F:$F,Utility_per_Participant!$G41,MeasureImpact!$B:$B,Utility_per_Participant!$H41)</f>
        <v>156.38999999999999</v>
      </c>
      <c r="P41" s="28" t="str">
        <f>VLOOKUP(H41,MeasureImpact!$B:$I,8,0)</f>
        <v>per appliance</v>
      </c>
      <c r="Q41" s="32">
        <v>0</v>
      </c>
      <c r="R41" s="27" t="s">
        <v>1739</v>
      </c>
      <c r="BI41" s="33">
        <v>0</v>
      </c>
      <c r="BJ41" s="33">
        <v>0</v>
      </c>
      <c r="BK41" s="33">
        <v>0</v>
      </c>
    </row>
    <row r="42" spans="1:63" x14ac:dyDescent="0.25">
      <c r="A42" s="19">
        <v>38</v>
      </c>
      <c r="B42" s="14" t="str">
        <f t="shared" si="0"/>
        <v>RMON107</v>
      </c>
      <c r="C42" s="14" t="s">
        <v>1726</v>
      </c>
      <c r="D42" s="14">
        <v>107</v>
      </c>
      <c r="E42" s="14" t="s">
        <v>1720</v>
      </c>
      <c r="F42" s="14" t="s">
        <v>1494</v>
      </c>
      <c r="G42" s="14" t="s">
        <v>1499</v>
      </c>
      <c r="H42" s="14" t="s">
        <v>129</v>
      </c>
      <c r="I42" s="20">
        <f>SUMIFS(MeasureImpact!$O:$O,MeasureImpact!$G:$G,Utility_per_Participant!$F42,MeasureImpact!$F:$F,Utility_per_Participant!$G42,MeasureImpact!$B:$B,Utility_per_Participant!$H42)</f>
        <v>4.0000000000000001E-3</v>
      </c>
      <c r="J42" s="20">
        <f>SUMIFS(MeasureImpact!$P:$P,MeasureImpact!$G:$G,Utility_per_Participant!$F42,MeasureImpact!$F:$F,Utility_per_Participant!$G42,MeasureImpact!$B:$B,Utility_per_Participant!$H42)</f>
        <v>2E-3</v>
      </c>
      <c r="K42" s="21">
        <v>1.8599999999999999</v>
      </c>
      <c r="L42" s="22">
        <f>SUMIFS(MeasureImpact!$L:$L,MeasureImpact!$G:$G,Utility_per_Participant!$F42,MeasureImpact!$F:$F,Utility_per_Participant!$G42,MeasureImpact!$B:$B,Utility_per_Participant!$H42)</f>
        <v>31</v>
      </c>
      <c r="M42" s="19">
        <f>AVERAGEIFS(MeasureImpact!$N:$N,MeasureImpact!$G:$G,Utility_per_Participant!$F42,MeasureImpact!$F:$F,Utility_per_Participant!$G42,MeasureImpact!$B:$B,Utility_per_Participant!$H42)</f>
        <v>16</v>
      </c>
      <c r="N42" s="23">
        <v>0</v>
      </c>
      <c r="O42" s="23">
        <f>SUMIFS(MeasureImpact!$Q:$Q,MeasureImpact!$G:$G,Utility_per_Participant!$F42,MeasureImpact!$F:$F,Utility_per_Participant!$G42,MeasureImpact!$B:$B,Utility_per_Participant!$H42)</f>
        <v>156.38999999999999</v>
      </c>
      <c r="P42" s="14" t="str">
        <f>VLOOKUP(H42,MeasureImpact!$B:$I,8,0)</f>
        <v>per appliance</v>
      </c>
      <c r="Q42" s="24">
        <v>0</v>
      </c>
      <c r="R42" s="19" t="s">
        <v>1739</v>
      </c>
      <c r="BI42" s="25">
        <v>0</v>
      </c>
      <c r="BJ42" s="25">
        <v>0</v>
      </c>
      <c r="BK42" s="25">
        <v>0</v>
      </c>
    </row>
    <row r="43" spans="1:63" x14ac:dyDescent="0.25">
      <c r="A43" s="19">
        <v>39</v>
      </c>
      <c r="B43" s="14" t="str">
        <f t="shared" si="0"/>
        <v>RMFT107</v>
      </c>
      <c r="C43" s="14" t="s">
        <v>1731</v>
      </c>
      <c r="D43" s="14">
        <v>107</v>
      </c>
      <c r="E43" s="14" t="s">
        <v>1720</v>
      </c>
      <c r="F43" s="14" t="s">
        <v>1500</v>
      </c>
      <c r="G43" s="14" t="s">
        <v>1510</v>
      </c>
      <c r="H43" s="14" t="s">
        <v>129</v>
      </c>
      <c r="I43" s="20">
        <f>SUMIFS(MeasureImpact!$O:$O,MeasureImpact!$G:$G,Utility_per_Participant!$F43,MeasureImpact!$F:$F,Utility_per_Participant!$G43,MeasureImpact!$B:$B,Utility_per_Participant!$H43)</f>
        <v>4.0000000000000001E-3</v>
      </c>
      <c r="J43" s="20">
        <f>SUMIFS(MeasureImpact!$P:$P,MeasureImpact!$G:$G,Utility_per_Participant!$F43,MeasureImpact!$F:$F,Utility_per_Participant!$G43,MeasureImpact!$B:$B,Utility_per_Participant!$H43)</f>
        <v>2E-3</v>
      </c>
      <c r="K43" s="21">
        <v>1.8599999999999999</v>
      </c>
      <c r="L43" s="22">
        <f>SUMIFS(MeasureImpact!$L:$L,MeasureImpact!$G:$G,Utility_per_Participant!$F43,MeasureImpact!$F:$F,Utility_per_Participant!$G43,MeasureImpact!$B:$B,Utility_per_Participant!$H43)</f>
        <v>31</v>
      </c>
      <c r="M43" s="19">
        <f>AVERAGEIFS(MeasureImpact!$N:$N,MeasureImpact!$G:$G,Utility_per_Participant!$F43,MeasureImpact!$F:$F,Utility_per_Participant!$G43,MeasureImpact!$B:$B,Utility_per_Participant!$H43)</f>
        <v>16</v>
      </c>
      <c r="N43" s="23">
        <v>0</v>
      </c>
      <c r="O43" s="23">
        <f>SUMIFS(MeasureImpact!$Q:$Q,MeasureImpact!$G:$G,Utility_per_Participant!$F43,MeasureImpact!$F:$F,Utility_per_Participant!$G43,MeasureImpact!$B:$B,Utility_per_Participant!$H43)</f>
        <v>156.38999999999999</v>
      </c>
      <c r="P43" s="14" t="str">
        <f>VLOOKUP(H43,MeasureImpact!$B:$I,8,0)</f>
        <v>per appliance</v>
      </c>
      <c r="Q43" s="24">
        <v>0</v>
      </c>
      <c r="R43" s="19" t="s">
        <v>1739</v>
      </c>
      <c r="BI43" s="25">
        <v>0</v>
      </c>
      <c r="BJ43" s="25">
        <v>0</v>
      </c>
      <c r="BK43" s="25">
        <v>0</v>
      </c>
    </row>
    <row r="44" spans="1:63" x14ac:dyDescent="0.25">
      <c r="A44" s="19">
        <v>40</v>
      </c>
      <c r="B44" s="14" t="str">
        <f t="shared" si="0"/>
        <v>RMFN107</v>
      </c>
      <c r="C44" s="14" t="s">
        <v>1728</v>
      </c>
      <c r="D44" s="14">
        <v>107</v>
      </c>
      <c r="E44" s="14" t="s">
        <v>1720</v>
      </c>
      <c r="F44" s="14" t="s">
        <v>1500</v>
      </c>
      <c r="G44" s="14" t="s">
        <v>1499</v>
      </c>
      <c r="H44" s="14" t="s">
        <v>129</v>
      </c>
      <c r="I44" s="20">
        <f>SUMIFS(MeasureImpact!$O:$O,MeasureImpact!$G:$G,Utility_per_Participant!$F44,MeasureImpact!$F:$F,Utility_per_Participant!$G44,MeasureImpact!$B:$B,Utility_per_Participant!$H44)</f>
        <v>4.0000000000000001E-3</v>
      </c>
      <c r="J44" s="20">
        <f>SUMIFS(MeasureImpact!$P:$P,MeasureImpact!$G:$G,Utility_per_Participant!$F44,MeasureImpact!$F:$F,Utility_per_Participant!$G44,MeasureImpact!$B:$B,Utility_per_Participant!$H44)</f>
        <v>2E-3</v>
      </c>
      <c r="K44" s="21">
        <v>1.8599999999999999</v>
      </c>
      <c r="L44" s="22">
        <f>SUMIFS(MeasureImpact!$L:$L,MeasureImpact!$G:$G,Utility_per_Participant!$F44,MeasureImpact!$F:$F,Utility_per_Participant!$G44,MeasureImpact!$B:$B,Utility_per_Participant!$H44)</f>
        <v>31</v>
      </c>
      <c r="M44" s="19">
        <f>AVERAGEIFS(MeasureImpact!$N:$N,MeasureImpact!$G:$G,Utility_per_Participant!$F44,MeasureImpact!$F:$F,Utility_per_Participant!$G44,MeasureImpact!$B:$B,Utility_per_Participant!$H44)</f>
        <v>16</v>
      </c>
      <c r="N44" s="23">
        <v>0</v>
      </c>
      <c r="O44" s="23">
        <f>SUMIFS(MeasureImpact!$Q:$Q,MeasureImpact!$G:$G,Utility_per_Participant!$F44,MeasureImpact!$F:$F,Utility_per_Participant!$G44,MeasureImpact!$B:$B,Utility_per_Participant!$H44)</f>
        <v>156.38999999999999</v>
      </c>
      <c r="P44" s="14" t="str">
        <f>VLOOKUP(H44,MeasureImpact!$B:$I,8,0)</f>
        <v>per appliance</v>
      </c>
      <c r="Q44" s="24">
        <v>0</v>
      </c>
      <c r="R44" s="19" t="s">
        <v>1739</v>
      </c>
      <c r="BI44" s="25">
        <v>0</v>
      </c>
      <c r="BJ44" s="25">
        <v>0</v>
      </c>
      <c r="BK44" s="25">
        <v>0</v>
      </c>
    </row>
    <row r="45" spans="1:63" x14ac:dyDescent="0.25">
      <c r="A45" s="19">
        <v>41</v>
      </c>
      <c r="B45" s="14" t="str">
        <f t="shared" si="0"/>
        <v>RSFT107</v>
      </c>
      <c r="C45" s="14" t="s">
        <v>1733</v>
      </c>
      <c r="D45" s="14">
        <v>107</v>
      </c>
      <c r="E45" s="14" t="s">
        <v>1720</v>
      </c>
      <c r="F45" s="14" t="s">
        <v>1501</v>
      </c>
      <c r="G45" s="14" t="s">
        <v>1510</v>
      </c>
      <c r="H45" s="14" t="s">
        <v>129</v>
      </c>
      <c r="I45" s="20">
        <f>SUMIFS(MeasureImpact!$O:$O,MeasureImpact!$G:$G,Utility_per_Participant!$F45,MeasureImpact!$F:$F,Utility_per_Participant!$G45,MeasureImpact!$B:$B,Utility_per_Participant!$H45)</f>
        <v>4.0000000000000001E-3</v>
      </c>
      <c r="J45" s="20">
        <f>SUMIFS(MeasureImpact!$P:$P,MeasureImpact!$G:$G,Utility_per_Participant!$F45,MeasureImpact!$F:$F,Utility_per_Participant!$G45,MeasureImpact!$B:$B,Utility_per_Participant!$H45)</f>
        <v>2E-3</v>
      </c>
      <c r="K45" s="21">
        <v>1.8599999999999999</v>
      </c>
      <c r="L45" s="22">
        <f>SUMIFS(MeasureImpact!$L:$L,MeasureImpact!$G:$G,Utility_per_Participant!$F45,MeasureImpact!$F:$F,Utility_per_Participant!$G45,MeasureImpact!$B:$B,Utility_per_Participant!$H45)</f>
        <v>31</v>
      </c>
      <c r="M45" s="19">
        <f>AVERAGEIFS(MeasureImpact!$N:$N,MeasureImpact!$G:$G,Utility_per_Participant!$F45,MeasureImpact!$F:$F,Utility_per_Participant!$G45,MeasureImpact!$B:$B,Utility_per_Participant!$H45)</f>
        <v>16</v>
      </c>
      <c r="N45" s="23">
        <v>0</v>
      </c>
      <c r="O45" s="23">
        <f>SUMIFS(MeasureImpact!$Q:$Q,MeasureImpact!$G:$G,Utility_per_Participant!$F45,MeasureImpact!$F:$F,Utility_per_Participant!$G45,MeasureImpact!$B:$B,Utility_per_Participant!$H45)</f>
        <v>156.38999999999999</v>
      </c>
      <c r="P45" s="14" t="str">
        <f>VLOOKUP(H45,MeasureImpact!$B:$I,8,0)</f>
        <v>per appliance</v>
      </c>
      <c r="Q45" s="24">
        <v>0</v>
      </c>
      <c r="R45" s="19" t="s">
        <v>1739</v>
      </c>
      <c r="BI45" s="25">
        <v>0</v>
      </c>
      <c r="BJ45" s="25">
        <v>0</v>
      </c>
      <c r="BK45" s="25">
        <v>0</v>
      </c>
    </row>
    <row r="46" spans="1:63" ht="15.75" thickBot="1" x14ac:dyDescent="0.3">
      <c r="A46" s="19">
        <v>42</v>
      </c>
      <c r="B46" s="14" t="str">
        <f t="shared" si="0"/>
        <v>RSFN107</v>
      </c>
      <c r="C46" s="14" t="s">
        <v>1732</v>
      </c>
      <c r="D46" s="14">
        <v>107</v>
      </c>
      <c r="E46" s="14" t="s">
        <v>1720</v>
      </c>
      <c r="F46" s="14" t="s">
        <v>1501</v>
      </c>
      <c r="G46" s="14" t="s">
        <v>1499</v>
      </c>
      <c r="H46" s="14" t="s">
        <v>129</v>
      </c>
      <c r="I46" s="20">
        <f>SUMIFS(MeasureImpact!$O:$O,MeasureImpact!$G:$G,Utility_per_Participant!$F46,MeasureImpact!$F:$F,Utility_per_Participant!$G46,MeasureImpact!$B:$B,Utility_per_Participant!$H46)</f>
        <v>4.0000000000000001E-3</v>
      </c>
      <c r="J46" s="20">
        <f>SUMIFS(MeasureImpact!$P:$P,MeasureImpact!$G:$G,Utility_per_Participant!$F46,MeasureImpact!$F:$F,Utility_per_Participant!$G46,MeasureImpact!$B:$B,Utility_per_Participant!$H46)</f>
        <v>2E-3</v>
      </c>
      <c r="K46" s="21">
        <v>1.8599999999999999</v>
      </c>
      <c r="L46" s="22">
        <f>SUMIFS(MeasureImpact!$L:$L,MeasureImpact!$G:$G,Utility_per_Participant!$F46,MeasureImpact!$F:$F,Utility_per_Participant!$G46,MeasureImpact!$B:$B,Utility_per_Participant!$H46)</f>
        <v>31</v>
      </c>
      <c r="M46" s="19">
        <f>AVERAGEIFS(MeasureImpact!$N:$N,MeasureImpact!$G:$G,Utility_per_Participant!$F46,MeasureImpact!$F:$F,Utility_per_Participant!$G46,MeasureImpact!$B:$B,Utility_per_Participant!$H46)</f>
        <v>16</v>
      </c>
      <c r="N46" s="23">
        <v>0</v>
      </c>
      <c r="O46" s="23">
        <f>SUMIFS(MeasureImpact!$Q:$Q,MeasureImpact!$G:$G,Utility_per_Participant!$F46,MeasureImpact!$F:$F,Utility_per_Participant!$G46,MeasureImpact!$B:$B,Utility_per_Participant!$H46)</f>
        <v>156.38999999999999</v>
      </c>
      <c r="P46" s="14" t="str">
        <f>VLOOKUP(H46,MeasureImpact!$B:$I,8,0)</f>
        <v>per appliance</v>
      </c>
      <c r="Q46" s="24">
        <v>0</v>
      </c>
      <c r="R46" s="19" t="s">
        <v>1739</v>
      </c>
      <c r="BI46" s="25">
        <v>0</v>
      </c>
      <c r="BJ46" s="25">
        <v>0</v>
      </c>
      <c r="BK46" s="25">
        <v>0</v>
      </c>
    </row>
    <row r="47" spans="1:63" s="28" customFormat="1" x14ac:dyDescent="0.25">
      <c r="A47" s="27">
        <v>43</v>
      </c>
      <c r="B47" s="28" t="str">
        <f t="shared" si="0"/>
        <v>RMOT108</v>
      </c>
      <c r="C47" s="28" t="s">
        <v>1730</v>
      </c>
      <c r="D47" s="28">
        <v>108</v>
      </c>
      <c r="E47" s="28" t="s">
        <v>1720</v>
      </c>
      <c r="F47" s="28" t="s">
        <v>1494</v>
      </c>
      <c r="G47" s="28" t="s">
        <v>1510</v>
      </c>
      <c r="H47" s="28" t="s">
        <v>131</v>
      </c>
      <c r="I47" s="29">
        <f>SUMIFS(MeasureImpact!$O:$O,MeasureImpact!$G:$G,Utility_per_Participant!$F47,MeasureImpact!$F:$F,Utility_per_Participant!$G47,MeasureImpact!$B:$B,Utility_per_Participant!$H47)</f>
        <v>4.2000000000000003E-2</v>
      </c>
      <c r="J47" s="29">
        <f>SUMIFS(MeasureImpact!$P:$P,MeasureImpact!$G:$G,Utility_per_Participant!$F47,MeasureImpact!$F:$F,Utility_per_Participant!$G47,MeasureImpact!$B:$B,Utility_per_Participant!$H47)</f>
        <v>3.1E-2</v>
      </c>
      <c r="K47" s="34">
        <v>16.538999999999998</v>
      </c>
      <c r="L47" s="30">
        <f>SUMIFS(MeasureImpact!$L:$L,MeasureImpact!$G:$G,Utility_per_Participant!$F47,MeasureImpact!$F:$F,Utility_per_Participant!$G47,MeasureImpact!$B:$B,Utility_per_Participant!$H47)</f>
        <v>275.64999999999998</v>
      </c>
      <c r="M47" s="27">
        <f>AVERAGEIFS(MeasureImpact!$N:$N,MeasureImpact!$G:$G,Utility_per_Participant!$F47,MeasureImpact!$F:$F,Utility_per_Participant!$G47,MeasureImpact!$B:$B,Utility_per_Participant!$H47)</f>
        <v>14</v>
      </c>
      <c r="N47" s="31">
        <v>0</v>
      </c>
      <c r="O47" s="31">
        <f>SUMIFS(MeasureImpact!$Q:$Q,MeasureImpact!$G:$G,Utility_per_Participant!$F47,MeasureImpact!$F:$F,Utility_per_Participant!$G47,MeasureImpact!$B:$B,Utility_per_Participant!$H47)</f>
        <v>86.42</v>
      </c>
      <c r="P47" s="28" t="str">
        <f>VLOOKUP(H47,MeasureImpact!$B:$I,8,0)</f>
        <v>Per Appliance</v>
      </c>
      <c r="Q47" s="32">
        <v>0</v>
      </c>
      <c r="R47" s="27" t="s">
        <v>1739</v>
      </c>
      <c r="BI47" s="33">
        <v>0</v>
      </c>
      <c r="BJ47" s="33">
        <v>0</v>
      </c>
      <c r="BK47" s="33">
        <v>0</v>
      </c>
    </row>
    <row r="48" spans="1:63" x14ac:dyDescent="0.25">
      <c r="A48" s="19">
        <v>44</v>
      </c>
      <c r="B48" s="14" t="str">
        <f t="shared" si="0"/>
        <v>RMON108</v>
      </c>
      <c r="C48" s="14" t="s">
        <v>1726</v>
      </c>
      <c r="D48" s="14">
        <v>108</v>
      </c>
      <c r="E48" s="14" t="s">
        <v>1720</v>
      </c>
      <c r="F48" s="14" t="s">
        <v>1494</v>
      </c>
      <c r="G48" s="14" t="s">
        <v>1499</v>
      </c>
      <c r="H48" s="14" t="s">
        <v>131</v>
      </c>
      <c r="I48" s="20">
        <f>SUMIFS(MeasureImpact!$O:$O,MeasureImpact!$G:$G,Utility_per_Participant!$F48,MeasureImpact!$F:$F,Utility_per_Participant!$G48,MeasureImpact!$B:$B,Utility_per_Participant!$H48)</f>
        <v>4.2000000000000003E-2</v>
      </c>
      <c r="J48" s="20">
        <f>SUMIFS(MeasureImpact!$P:$P,MeasureImpact!$G:$G,Utility_per_Participant!$F48,MeasureImpact!$F:$F,Utility_per_Participant!$G48,MeasureImpact!$B:$B,Utility_per_Participant!$H48)</f>
        <v>3.1E-2</v>
      </c>
      <c r="K48" s="21">
        <v>16.538999999999998</v>
      </c>
      <c r="L48" s="22">
        <f>SUMIFS(MeasureImpact!$L:$L,MeasureImpact!$G:$G,Utility_per_Participant!$F48,MeasureImpact!$F:$F,Utility_per_Participant!$G48,MeasureImpact!$B:$B,Utility_per_Participant!$H48)</f>
        <v>275.64999999999998</v>
      </c>
      <c r="M48" s="19">
        <f>AVERAGEIFS(MeasureImpact!$N:$N,MeasureImpact!$G:$G,Utility_per_Participant!$F48,MeasureImpact!$F:$F,Utility_per_Participant!$G48,MeasureImpact!$B:$B,Utility_per_Participant!$H48)</f>
        <v>14</v>
      </c>
      <c r="N48" s="23">
        <v>0</v>
      </c>
      <c r="O48" s="23">
        <f>SUMIFS(MeasureImpact!$Q:$Q,MeasureImpact!$G:$G,Utility_per_Participant!$F48,MeasureImpact!$F:$F,Utility_per_Participant!$G48,MeasureImpact!$B:$B,Utility_per_Participant!$H48)</f>
        <v>86.42</v>
      </c>
      <c r="P48" s="14" t="str">
        <f>VLOOKUP(H48,MeasureImpact!$B:$I,8,0)</f>
        <v>Per Appliance</v>
      </c>
      <c r="Q48" s="24">
        <v>0</v>
      </c>
      <c r="R48" s="19" t="s">
        <v>1739</v>
      </c>
      <c r="BI48" s="25">
        <v>0</v>
      </c>
      <c r="BJ48" s="25">
        <v>0</v>
      </c>
      <c r="BK48" s="25">
        <v>0</v>
      </c>
    </row>
    <row r="49" spans="1:63" x14ac:dyDescent="0.25">
      <c r="A49" s="19">
        <v>45</v>
      </c>
      <c r="B49" s="14" t="str">
        <f t="shared" si="0"/>
        <v>RMFT108</v>
      </c>
      <c r="C49" s="14" t="s">
        <v>1731</v>
      </c>
      <c r="D49" s="14">
        <v>108</v>
      </c>
      <c r="E49" s="14" t="s">
        <v>1720</v>
      </c>
      <c r="F49" s="14" t="s">
        <v>1500</v>
      </c>
      <c r="G49" s="14" t="s">
        <v>1510</v>
      </c>
      <c r="H49" s="14" t="s">
        <v>131</v>
      </c>
      <c r="I49" s="20">
        <f>SUMIFS(MeasureImpact!$O:$O,MeasureImpact!$G:$G,Utility_per_Participant!$F49,MeasureImpact!$F:$F,Utility_per_Participant!$G49,MeasureImpact!$B:$B,Utility_per_Participant!$H49)</f>
        <v>4.2000000000000003E-2</v>
      </c>
      <c r="J49" s="20">
        <f>SUMIFS(MeasureImpact!$P:$P,MeasureImpact!$G:$G,Utility_per_Participant!$F49,MeasureImpact!$F:$F,Utility_per_Participant!$G49,MeasureImpact!$B:$B,Utility_per_Participant!$H49)</f>
        <v>3.1E-2</v>
      </c>
      <c r="K49" s="21">
        <v>16.538999999999998</v>
      </c>
      <c r="L49" s="22">
        <f>SUMIFS(MeasureImpact!$L:$L,MeasureImpact!$G:$G,Utility_per_Participant!$F49,MeasureImpact!$F:$F,Utility_per_Participant!$G49,MeasureImpact!$B:$B,Utility_per_Participant!$H49)</f>
        <v>275.64999999999998</v>
      </c>
      <c r="M49" s="19">
        <f>AVERAGEIFS(MeasureImpact!$N:$N,MeasureImpact!$G:$G,Utility_per_Participant!$F49,MeasureImpact!$F:$F,Utility_per_Participant!$G49,MeasureImpact!$B:$B,Utility_per_Participant!$H49)</f>
        <v>14</v>
      </c>
      <c r="N49" s="23">
        <v>0</v>
      </c>
      <c r="O49" s="23">
        <f>SUMIFS(MeasureImpact!$Q:$Q,MeasureImpact!$G:$G,Utility_per_Participant!$F49,MeasureImpact!$F:$F,Utility_per_Participant!$G49,MeasureImpact!$B:$B,Utility_per_Participant!$H49)</f>
        <v>86.42</v>
      </c>
      <c r="P49" s="14" t="str">
        <f>VLOOKUP(H49,MeasureImpact!$B:$I,8,0)</f>
        <v>Per Appliance</v>
      </c>
      <c r="Q49" s="24">
        <v>0</v>
      </c>
      <c r="R49" s="19" t="s">
        <v>1739</v>
      </c>
      <c r="BI49" s="25">
        <v>0</v>
      </c>
      <c r="BJ49" s="25">
        <v>0</v>
      </c>
      <c r="BK49" s="25">
        <v>0</v>
      </c>
    </row>
    <row r="50" spans="1:63" x14ac:dyDescent="0.25">
      <c r="A50" s="19">
        <v>46</v>
      </c>
      <c r="B50" s="14" t="str">
        <f t="shared" si="0"/>
        <v>RMFN108</v>
      </c>
      <c r="C50" s="14" t="s">
        <v>1728</v>
      </c>
      <c r="D50" s="14">
        <v>108</v>
      </c>
      <c r="E50" s="14" t="s">
        <v>1720</v>
      </c>
      <c r="F50" s="14" t="s">
        <v>1500</v>
      </c>
      <c r="G50" s="14" t="s">
        <v>1499</v>
      </c>
      <c r="H50" s="14" t="s">
        <v>131</v>
      </c>
      <c r="I50" s="20">
        <f>SUMIFS(MeasureImpact!$O:$O,MeasureImpact!$G:$G,Utility_per_Participant!$F50,MeasureImpact!$F:$F,Utility_per_Participant!$G50,MeasureImpact!$B:$B,Utility_per_Participant!$H50)</f>
        <v>4.2000000000000003E-2</v>
      </c>
      <c r="J50" s="20">
        <f>SUMIFS(MeasureImpact!$P:$P,MeasureImpact!$G:$G,Utility_per_Participant!$F50,MeasureImpact!$F:$F,Utility_per_Participant!$G50,MeasureImpact!$B:$B,Utility_per_Participant!$H50)</f>
        <v>3.1E-2</v>
      </c>
      <c r="K50" s="21">
        <v>16.538999999999998</v>
      </c>
      <c r="L50" s="22">
        <f>SUMIFS(MeasureImpact!$L:$L,MeasureImpact!$G:$G,Utility_per_Participant!$F50,MeasureImpact!$F:$F,Utility_per_Participant!$G50,MeasureImpact!$B:$B,Utility_per_Participant!$H50)</f>
        <v>275.64999999999998</v>
      </c>
      <c r="M50" s="19">
        <f>AVERAGEIFS(MeasureImpact!$N:$N,MeasureImpact!$G:$G,Utility_per_Participant!$F50,MeasureImpact!$F:$F,Utility_per_Participant!$G50,MeasureImpact!$B:$B,Utility_per_Participant!$H50)</f>
        <v>14</v>
      </c>
      <c r="N50" s="23">
        <v>0</v>
      </c>
      <c r="O50" s="23">
        <f>SUMIFS(MeasureImpact!$Q:$Q,MeasureImpact!$G:$G,Utility_per_Participant!$F50,MeasureImpact!$F:$F,Utility_per_Participant!$G50,MeasureImpact!$B:$B,Utility_per_Participant!$H50)</f>
        <v>86.42</v>
      </c>
      <c r="P50" s="14" t="str">
        <f>VLOOKUP(H50,MeasureImpact!$B:$I,8,0)</f>
        <v>Per Appliance</v>
      </c>
      <c r="Q50" s="24">
        <v>0</v>
      </c>
      <c r="R50" s="19" t="s">
        <v>1739</v>
      </c>
      <c r="BI50" s="25">
        <v>0</v>
      </c>
      <c r="BJ50" s="25">
        <v>0</v>
      </c>
      <c r="BK50" s="25">
        <v>0</v>
      </c>
    </row>
    <row r="51" spans="1:63" x14ac:dyDescent="0.25">
      <c r="A51" s="19">
        <v>47</v>
      </c>
      <c r="B51" s="14" t="str">
        <f t="shared" si="0"/>
        <v>RSFT108</v>
      </c>
      <c r="C51" s="14" t="s">
        <v>1733</v>
      </c>
      <c r="D51" s="14">
        <v>108</v>
      </c>
      <c r="E51" s="14" t="s">
        <v>1720</v>
      </c>
      <c r="F51" s="14" t="s">
        <v>1501</v>
      </c>
      <c r="G51" s="14" t="s">
        <v>1510</v>
      </c>
      <c r="H51" s="14" t="s">
        <v>131</v>
      </c>
      <c r="I51" s="20">
        <f>SUMIFS(MeasureImpact!$O:$O,MeasureImpact!$G:$G,Utility_per_Participant!$F51,MeasureImpact!$F:$F,Utility_per_Participant!$G51,MeasureImpact!$B:$B,Utility_per_Participant!$H51)</f>
        <v>4.2999999999999997E-2</v>
      </c>
      <c r="J51" s="20">
        <f>SUMIFS(MeasureImpact!$P:$P,MeasureImpact!$G:$G,Utility_per_Participant!$F51,MeasureImpact!$F:$F,Utility_per_Participant!$G51,MeasureImpact!$B:$B,Utility_per_Participant!$H51)</f>
        <v>0.03</v>
      </c>
      <c r="K51" s="21">
        <v>16.538999999999998</v>
      </c>
      <c r="L51" s="22">
        <f>SUMIFS(MeasureImpact!$L:$L,MeasureImpact!$G:$G,Utility_per_Participant!$F51,MeasureImpact!$F:$F,Utility_per_Participant!$G51,MeasureImpact!$B:$B,Utility_per_Participant!$H51)</f>
        <v>275.64999999999998</v>
      </c>
      <c r="M51" s="19">
        <f>AVERAGEIFS(MeasureImpact!$N:$N,MeasureImpact!$G:$G,Utility_per_Participant!$F51,MeasureImpact!$F:$F,Utility_per_Participant!$G51,MeasureImpact!$B:$B,Utility_per_Participant!$H51)</f>
        <v>14</v>
      </c>
      <c r="N51" s="23">
        <v>0</v>
      </c>
      <c r="O51" s="23">
        <f>SUMIFS(MeasureImpact!$Q:$Q,MeasureImpact!$G:$G,Utility_per_Participant!$F51,MeasureImpact!$F:$F,Utility_per_Participant!$G51,MeasureImpact!$B:$B,Utility_per_Participant!$H51)</f>
        <v>86.42</v>
      </c>
      <c r="P51" s="14" t="str">
        <f>VLOOKUP(H51,MeasureImpact!$B:$I,8,0)</f>
        <v>Per Appliance</v>
      </c>
      <c r="Q51" s="24">
        <v>0</v>
      </c>
      <c r="R51" s="19" t="s">
        <v>1739</v>
      </c>
      <c r="BI51" s="25">
        <v>0</v>
      </c>
      <c r="BJ51" s="25">
        <v>0</v>
      </c>
      <c r="BK51" s="25">
        <v>0</v>
      </c>
    </row>
    <row r="52" spans="1:63" ht="15.75" thickBot="1" x14ac:dyDescent="0.3">
      <c r="A52" s="19">
        <v>48</v>
      </c>
      <c r="B52" s="14" t="str">
        <f t="shared" si="0"/>
        <v>RSFN108</v>
      </c>
      <c r="C52" s="14" t="s">
        <v>1732</v>
      </c>
      <c r="D52" s="14">
        <v>108</v>
      </c>
      <c r="E52" s="14" t="s">
        <v>1720</v>
      </c>
      <c r="F52" s="14" t="s">
        <v>1501</v>
      </c>
      <c r="G52" s="14" t="s">
        <v>1499</v>
      </c>
      <c r="H52" s="14" t="s">
        <v>131</v>
      </c>
      <c r="I52" s="20">
        <f>SUMIFS(MeasureImpact!$O:$O,MeasureImpact!$G:$G,Utility_per_Participant!$F52,MeasureImpact!$F:$F,Utility_per_Participant!$G52,MeasureImpact!$B:$B,Utility_per_Participant!$H52)</f>
        <v>4.2999999999999997E-2</v>
      </c>
      <c r="J52" s="20">
        <f>SUMIFS(MeasureImpact!$P:$P,MeasureImpact!$G:$G,Utility_per_Participant!$F52,MeasureImpact!$F:$F,Utility_per_Participant!$G52,MeasureImpact!$B:$B,Utility_per_Participant!$H52)</f>
        <v>0.03</v>
      </c>
      <c r="K52" s="21">
        <v>16.538999999999998</v>
      </c>
      <c r="L52" s="22">
        <f>SUMIFS(MeasureImpact!$L:$L,MeasureImpact!$G:$G,Utility_per_Participant!$F52,MeasureImpact!$F:$F,Utility_per_Participant!$G52,MeasureImpact!$B:$B,Utility_per_Participant!$H52)</f>
        <v>275.64999999999998</v>
      </c>
      <c r="M52" s="19">
        <f>AVERAGEIFS(MeasureImpact!$N:$N,MeasureImpact!$G:$G,Utility_per_Participant!$F52,MeasureImpact!$F:$F,Utility_per_Participant!$G52,MeasureImpact!$B:$B,Utility_per_Participant!$H52)</f>
        <v>14</v>
      </c>
      <c r="N52" s="23">
        <v>0</v>
      </c>
      <c r="O52" s="23">
        <f>SUMIFS(MeasureImpact!$Q:$Q,MeasureImpact!$G:$G,Utility_per_Participant!$F52,MeasureImpact!$F:$F,Utility_per_Participant!$G52,MeasureImpact!$B:$B,Utility_per_Participant!$H52)</f>
        <v>86.42</v>
      </c>
      <c r="P52" s="14" t="str">
        <f>VLOOKUP(H52,MeasureImpact!$B:$I,8,0)</f>
        <v>Per Appliance</v>
      </c>
      <c r="Q52" s="24">
        <v>0</v>
      </c>
      <c r="R52" s="19" t="s">
        <v>1739</v>
      </c>
      <c r="BI52" s="25">
        <v>0</v>
      </c>
      <c r="BJ52" s="25">
        <v>0</v>
      </c>
      <c r="BK52" s="25">
        <v>0</v>
      </c>
    </row>
    <row r="53" spans="1:63" s="28" customFormat="1" x14ac:dyDescent="0.25">
      <c r="A53" s="27">
        <v>49</v>
      </c>
      <c r="B53" s="28" t="str">
        <f t="shared" si="0"/>
        <v>RMOT109</v>
      </c>
      <c r="C53" s="28" t="s">
        <v>1730</v>
      </c>
      <c r="D53" s="28">
        <v>109</v>
      </c>
      <c r="E53" s="28" t="s">
        <v>1720</v>
      </c>
      <c r="F53" s="28" t="s">
        <v>1494</v>
      </c>
      <c r="G53" s="28" t="s">
        <v>1510</v>
      </c>
      <c r="H53" s="28" t="s">
        <v>133</v>
      </c>
      <c r="I53" s="29">
        <f>SUMIFS(MeasureImpact!$O:$O,MeasureImpact!$G:$G,Utility_per_Participant!$F53,MeasureImpact!$F:$F,Utility_per_Participant!$G53,MeasureImpact!$B:$B,Utility_per_Participant!$H53)</f>
        <v>8.9999999999999993E-3</v>
      </c>
      <c r="J53" s="29">
        <f>SUMIFS(MeasureImpact!$P:$P,MeasureImpact!$G:$G,Utility_per_Participant!$F53,MeasureImpact!$F:$F,Utility_per_Participant!$G53,MeasureImpact!$B:$B,Utility_per_Participant!$H53)</f>
        <v>8.9999999999999993E-3</v>
      </c>
      <c r="K53" s="34">
        <v>5.0591999999999997</v>
      </c>
      <c r="L53" s="30">
        <f>SUMIFS(MeasureImpact!$L:$L,MeasureImpact!$G:$G,Utility_per_Participant!$F53,MeasureImpact!$F:$F,Utility_per_Participant!$G53,MeasureImpact!$B:$B,Utility_per_Participant!$H53)</f>
        <v>84.32</v>
      </c>
      <c r="M53" s="27">
        <f>AVERAGEIFS(MeasureImpact!$N:$N,MeasureImpact!$G:$G,Utility_per_Participant!$F53,MeasureImpact!$F:$F,Utility_per_Participant!$G53,MeasureImpact!$B:$B,Utility_per_Participant!$H53)</f>
        <v>12</v>
      </c>
      <c r="N53" s="31">
        <v>0</v>
      </c>
      <c r="O53" s="31">
        <f>SUMIFS(MeasureImpact!$Q:$Q,MeasureImpact!$G:$G,Utility_per_Participant!$F53,MeasureImpact!$F:$F,Utility_per_Participant!$G53,MeasureImpact!$B:$B,Utility_per_Participant!$H53)</f>
        <v>10.29</v>
      </c>
      <c r="P53" s="28" t="str">
        <f>VLOOKUP(H53,MeasureImpact!$B:$I,8,0)</f>
        <v>Per Appliance</v>
      </c>
      <c r="Q53" s="32">
        <v>0</v>
      </c>
      <c r="R53" s="27" t="s">
        <v>1739</v>
      </c>
      <c r="BI53" s="33">
        <v>0</v>
      </c>
      <c r="BJ53" s="33">
        <v>0</v>
      </c>
      <c r="BK53" s="33">
        <v>0</v>
      </c>
    </row>
    <row r="54" spans="1:63" x14ac:dyDescent="0.25">
      <c r="A54" s="19">
        <v>50</v>
      </c>
      <c r="B54" s="14" t="str">
        <f t="shared" si="0"/>
        <v>RMON109</v>
      </c>
      <c r="C54" s="14" t="s">
        <v>1726</v>
      </c>
      <c r="D54" s="14">
        <v>109</v>
      </c>
      <c r="E54" s="14" t="s">
        <v>1720</v>
      </c>
      <c r="F54" s="14" t="s">
        <v>1494</v>
      </c>
      <c r="G54" s="14" t="s">
        <v>1499</v>
      </c>
      <c r="H54" s="14" t="s">
        <v>133</v>
      </c>
      <c r="I54" s="20">
        <f>SUMIFS(MeasureImpact!$O:$O,MeasureImpact!$G:$G,Utility_per_Participant!$F54,MeasureImpact!$F:$F,Utility_per_Participant!$G54,MeasureImpact!$B:$B,Utility_per_Participant!$H54)</f>
        <v>8.9999999999999993E-3</v>
      </c>
      <c r="J54" s="20">
        <f>SUMIFS(MeasureImpact!$P:$P,MeasureImpact!$G:$G,Utility_per_Participant!$F54,MeasureImpact!$F:$F,Utility_per_Participant!$G54,MeasureImpact!$B:$B,Utility_per_Participant!$H54)</f>
        <v>8.9999999999999993E-3</v>
      </c>
      <c r="K54" s="21">
        <v>5.0591999999999997</v>
      </c>
      <c r="L54" s="22">
        <f>SUMIFS(MeasureImpact!$L:$L,MeasureImpact!$G:$G,Utility_per_Participant!$F54,MeasureImpact!$F:$F,Utility_per_Participant!$G54,MeasureImpact!$B:$B,Utility_per_Participant!$H54)</f>
        <v>84.32</v>
      </c>
      <c r="M54" s="19">
        <f>AVERAGEIFS(MeasureImpact!$N:$N,MeasureImpact!$G:$G,Utility_per_Participant!$F54,MeasureImpact!$F:$F,Utility_per_Participant!$G54,MeasureImpact!$B:$B,Utility_per_Participant!$H54)</f>
        <v>12</v>
      </c>
      <c r="N54" s="23">
        <v>0</v>
      </c>
      <c r="O54" s="23">
        <f>SUMIFS(MeasureImpact!$Q:$Q,MeasureImpact!$G:$G,Utility_per_Participant!$F54,MeasureImpact!$F:$F,Utility_per_Participant!$G54,MeasureImpact!$B:$B,Utility_per_Participant!$H54)</f>
        <v>10.29</v>
      </c>
      <c r="P54" s="14" t="str">
        <f>VLOOKUP(H54,MeasureImpact!$B:$I,8,0)</f>
        <v>Per Appliance</v>
      </c>
      <c r="Q54" s="24">
        <v>0</v>
      </c>
      <c r="R54" s="19" t="s">
        <v>1739</v>
      </c>
      <c r="BI54" s="25">
        <v>0</v>
      </c>
      <c r="BJ54" s="25">
        <v>0</v>
      </c>
      <c r="BK54" s="25">
        <v>0</v>
      </c>
    </row>
    <row r="55" spans="1:63" x14ac:dyDescent="0.25">
      <c r="A55" s="19">
        <v>51</v>
      </c>
      <c r="B55" s="14" t="str">
        <f t="shared" si="0"/>
        <v>RMFT109</v>
      </c>
      <c r="C55" s="14" t="s">
        <v>1731</v>
      </c>
      <c r="D55" s="14">
        <v>109</v>
      </c>
      <c r="E55" s="14" t="s">
        <v>1720</v>
      </c>
      <c r="F55" s="14" t="s">
        <v>1500</v>
      </c>
      <c r="G55" s="14" t="s">
        <v>1510</v>
      </c>
      <c r="H55" s="14" t="s">
        <v>133</v>
      </c>
      <c r="I55" s="20">
        <f>SUMIFS(MeasureImpact!$O:$O,MeasureImpact!$G:$G,Utility_per_Participant!$F55,MeasureImpact!$F:$F,Utility_per_Participant!$G55,MeasureImpact!$B:$B,Utility_per_Participant!$H55)</f>
        <v>8.9999999999999993E-3</v>
      </c>
      <c r="J55" s="20">
        <f>SUMIFS(MeasureImpact!$P:$P,MeasureImpact!$G:$G,Utility_per_Participant!$F55,MeasureImpact!$F:$F,Utility_per_Participant!$G55,MeasureImpact!$B:$B,Utility_per_Participant!$H55)</f>
        <v>8.9999999999999993E-3</v>
      </c>
      <c r="K55" s="21">
        <v>5.0591999999999997</v>
      </c>
      <c r="L55" s="22">
        <f>SUMIFS(MeasureImpact!$L:$L,MeasureImpact!$G:$G,Utility_per_Participant!$F55,MeasureImpact!$F:$F,Utility_per_Participant!$G55,MeasureImpact!$B:$B,Utility_per_Participant!$H55)</f>
        <v>84.32</v>
      </c>
      <c r="M55" s="19">
        <f>AVERAGEIFS(MeasureImpact!$N:$N,MeasureImpact!$G:$G,Utility_per_Participant!$F55,MeasureImpact!$F:$F,Utility_per_Participant!$G55,MeasureImpact!$B:$B,Utility_per_Participant!$H55)</f>
        <v>12</v>
      </c>
      <c r="N55" s="23">
        <v>0</v>
      </c>
      <c r="O55" s="23">
        <f>SUMIFS(MeasureImpact!$Q:$Q,MeasureImpact!$G:$G,Utility_per_Participant!$F55,MeasureImpact!$F:$F,Utility_per_Participant!$G55,MeasureImpact!$B:$B,Utility_per_Participant!$H55)</f>
        <v>10.29</v>
      </c>
      <c r="P55" s="14" t="str">
        <f>VLOOKUP(H55,MeasureImpact!$B:$I,8,0)</f>
        <v>Per Appliance</v>
      </c>
      <c r="Q55" s="24">
        <v>0</v>
      </c>
      <c r="R55" s="19" t="s">
        <v>1739</v>
      </c>
      <c r="BI55" s="25">
        <v>0</v>
      </c>
      <c r="BJ55" s="25">
        <v>0</v>
      </c>
      <c r="BK55" s="25">
        <v>0</v>
      </c>
    </row>
    <row r="56" spans="1:63" x14ac:dyDescent="0.25">
      <c r="A56" s="19">
        <v>52</v>
      </c>
      <c r="B56" s="14" t="str">
        <f t="shared" si="0"/>
        <v>RMFN109</v>
      </c>
      <c r="C56" s="14" t="s">
        <v>1728</v>
      </c>
      <c r="D56" s="14">
        <v>109</v>
      </c>
      <c r="E56" s="14" t="s">
        <v>1720</v>
      </c>
      <c r="F56" s="14" t="s">
        <v>1500</v>
      </c>
      <c r="G56" s="14" t="s">
        <v>1499</v>
      </c>
      <c r="H56" s="14" t="s">
        <v>133</v>
      </c>
      <c r="I56" s="20">
        <f>SUMIFS(MeasureImpact!$O:$O,MeasureImpact!$G:$G,Utility_per_Participant!$F56,MeasureImpact!$F:$F,Utility_per_Participant!$G56,MeasureImpact!$B:$B,Utility_per_Participant!$H56)</f>
        <v>8.9999999999999993E-3</v>
      </c>
      <c r="J56" s="20">
        <f>SUMIFS(MeasureImpact!$P:$P,MeasureImpact!$G:$G,Utility_per_Participant!$F56,MeasureImpact!$F:$F,Utility_per_Participant!$G56,MeasureImpact!$B:$B,Utility_per_Participant!$H56)</f>
        <v>8.9999999999999993E-3</v>
      </c>
      <c r="K56" s="21">
        <v>5.0591999999999997</v>
      </c>
      <c r="L56" s="22">
        <f>SUMIFS(MeasureImpact!$L:$L,MeasureImpact!$G:$G,Utility_per_Participant!$F56,MeasureImpact!$F:$F,Utility_per_Participant!$G56,MeasureImpact!$B:$B,Utility_per_Participant!$H56)</f>
        <v>84.32</v>
      </c>
      <c r="M56" s="19">
        <f>AVERAGEIFS(MeasureImpact!$N:$N,MeasureImpact!$G:$G,Utility_per_Participant!$F56,MeasureImpact!$F:$F,Utility_per_Participant!$G56,MeasureImpact!$B:$B,Utility_per_Participant!$H56)</f>
        <v>12</v>
      </c>
      <c r="N56" s="23">
        <v>0</v>
      </c>
      <c r="O56" s="23">
        <f>SUMIFS(MeasureImpact!$Q:$Q,MeasureImpact!$G:$G,Utility_per_Participant!$F56,MeasureImpact!$F:$F,Utility_per_Participant!$G56,MeasureImpact!$B:$B,Utility_per_Participant!$H56)</f>
        <v>10.29</v>
      </c>
      <c r="P56" s="14" t="str">
        <f>VLOOKUP(H56,MeasureImpact!$B:$I,8,0)</f>
        <v>Per Appliance</v>
      </c>
      <c r="Q56" s="24">
        <v>0</v>
      </c>
      <c r="R56" s="19" t="s">
        <v>1739</v>
      </c>
      <c r="BI56" s="25">
        <v>0</v>
      </c>
      <c r="BJ56" s="25">
        <v>0</v>
      </c>
      <c r="BK56" s="25">
        <v>0</v>
      </c>
    </row>
    <row r="57" spans="1:63" x14ac:dyDescent="0.25">
      <c r="A57" s="19">
        <v>53</v>
      </c>
      <c r="B57" s="14" t="str">
        <f t="shared" si="0"/>
        <v>RSFT109</v>
      </c>
      <c r="C57" s="14" t="s">
        <v>1733</v>
      </c>
      <c r="D57" s="14">
        <v>109</v>
      </c>
      <c r="E57" s="14" t="s">
        <v>1720</v>
      </c>
      <c r="F57" s="14" t="s">
        <v>1501</v>
      </c>
      <c r="G57" s="14" t="s">
        <v>1510</v>
      </c>
      <c r="H57" s="14" t="s">
        <v>133</v>
      </c>
      <c r="I57" s="20">
        <f>SUMIFS(MeasureImpact!$O:$O,MeasureImpact!$G:$G,Utility_per_Participant!$F57,MeasureImpact!$F:$F,Utility_per_Participant!$G57,MeasureImpact!$B:$B,Utility_per_Participant!$H57)</f>
        <v>8.9999999999999993E-3</v>
      </c>
      <c r="J57" s="20">
        <f>SUMIFS(MeasureImpact!$P:$P,MeasureImpact!$G:$G,Utility_per_Participant!$F57,MeasureImpact!$F:$F,Utility_per_Participant!$G57,MeasureImpact!$B:$B,Utility_per_Participant!$H57)</f>
        <v>8.9999999999999993E-3</v>
      </c>
      <c r="K57" s="21">
        <v>5.0591999999999997</v>
      </c>
      <c r="L57" s="22">
        <f>SUMIFS(MeasureImpact!$L:$L,MeasureImpact!$G:$G,Utility_per_Participant!$F57,MeasureImpact!$F:$F,Utility_per_Participant!$G57,MeasureImpact!$B:$B,Utility_per_Participant!$H57)</f>
        <v>84.32</v>
      </c>
      <c r="M57" s="19">
        <f>AVERAGEIFS(MeasureImpact!$N:$N,MeasureImpact!$G:$G,Utility_per_Participant!$F57,MeasureImpact!$F:$F,Utility_per_Participant!$G57,MeasureImpact!$B:$B,Utility_per_Participant!$H57)</f>
        <v>12</v>
      </c>
      <c r="N57" s="23">
        <v>0</v>
      </c>
      <c r="O57" s="23">
        <f>SUMIFS(MeasureImpact!$Q:$Q,MeasureImpact!$G:$G,Utility_per_Participant!$F57,MeasureImpact!$F:$F,Utility_per_Participant!$G57,MeasureImpact!$B:$B,Utility_per_Participant!$H57)</f>
        <v>10.29</v>
      </c>
      <c r="P57" s="14" t="str">
        <f>VLOOKUP(H57,MeasureImpact!$B:$I,8,0)</f>
        <v>Per Appliance</v>
      </c>
      <c r="Q57" s="24">
        <v>0</v>
      </c>
      <c r="R57" s="19" t="s">
        <v>1739</v>
      </c>
      <c r="BI57" s="25">
        <v>0</v>
      </c>
      <c r="BJ57" s="25">
        <v>0</v>
      </c>
      <c r="BK57" s="25">
        <v>0</v>
      </c>
    </row>
    <row r="58" spans="1:63" ht="15.75" thickBot="1" x14ac:dyDescent="0.3">
      <c r="A58" s="19">
        <v>54</v>
      </c>
      <c r="B58" s="14" t="str">
        <f t="shared" si="0"/>
        <v>RSFN109</v>
      </c>
      <c r="C58" s="14" t="s">
        <v>1732</v>
      </c>
      <c r="D58" s="14">
        <v>109</v>
      </c>
      <c r="E58" s="14" t="s">
        <v>1720</v>
      </c>
      <c r="F58" s="14" t="s">
        <v>1501</v>
      </c>
      <c r="G58" s="14" t="s">
        <v>1499</v>
      </c>
      <c r="H58" s="14" t="s">
        <v>133</v>
      </c>
      <c r="I58" s="20">
        <f>SUMIFS(MeasureImpact!$O:$O,MeasureImpact!$G:$G,Utility_per_Participant!$F58,MeasureImpact!$F:$F,Utility_per_Participant!$G58,MeasureImpact!$B:$B,Utility_per_Participant!$H58)</f>
        <v>8.9999999999999993E-3</v>
      </c>
      <c r="J58" s="20">
        <f>SUMIFS(MeasureImpact!$P:$P,MeasureImpact!$G:$G,Utility_per_Participant!$F58,MeasureImpact!$F:$F,Utility_per_Participant!$G58,MeasureImpact!$B:$B,Utility_per_Participant!$H58)</f>
        <v>8.9999999999999993E-3</v>
      </c>
      <c r="K58" s="21">
        <v>5.0591999999999997</v>
      </c>
      <c r="L58" s="22">
        <f>SUMIFS(MeasureImpact!$L:$L,MeasureImpact!$G:$G,Utility_per_Participant!$F58,MeasureImpact!$F:$F,Utility_per_Participant!$G58,MeasureImpact!$B:$B,Utility_per_Participant!$H58)</f>
        <v>84.32</v>
      </c>
      <c r="M58" s="19">
        <f>AVERAGEIFS(MeasureImpact!$N:$N,MeasureImpact!$G:$G,Utility_per_Participant!$F58,MeasureImpact!$F:$F,Utility_per_Participant!$G58,MeasureImpact!$B:$B,Utility_per_Participant!$H58)</f>
        <v>12</v>
      </c>
      <c r="N58" s="23">
        <v>0</v>
      </c>
      <c r="O58" s="23">
        <f>SUMIFS(MeasureImpact!$Q:$Q,MeasureImpact!$G:$G,Utility_per_Participant!$F58,MeasureImpact!$F:$F,Utility_per_Participant!$G58,MeasureImpact!$B:$B,Utility_per_Participant!$H58)</f>
        <v>10.29</v>
      </c>
      <c r="P58" s="14" t="str">
        <f>VLOOKUP(H58,MeasureImpact!$B:$I,8,0)</f>
        <v>Per Appliance</v>
      </c>
      <c r="Q58" s="24">
        <v>0</v>
      </c>
      <c r="R58" s="19" t="s">
        <v>1739</v>
      </c>
      <c r="BI58" s="25">
        <v>0</v>
      </c>
      <c r="BJ58" s="25">
        <v>0</v>
      </c>
      <c r="BK58" s="25">
        <v>0</v>
      </c>
    </row>
    <row r="59" spans="1:63" s="28" customFormat="1" x14ac:dyDescent="0.25">
      <c r="A59" s="27">
        <v>55</v>
      </c>
      <c r="B59" s="28" t="str">
        <f t="shared" si="0"/>
        <v>RMOT110</v>
      </c>
      <c r="C59" s="28" t="s">
        <v>1730</v>
      </c>
      <c r="D59" s="28">
        <v>110</v>
      </c>
      <c r="E59" s="28" t="s">
        <v>1720</v>
      </c>
      <c r="F59" s="28" t="s">
        <v>1494</v>
      </c>
      <c r="G59" s="28" t="s">
        <v>1510</v>
      </c>
      <c r="H59" s="28" t="s">
        <v>135</v>
      </c>
      <c r="I59" s="29">
        <f>SUMIFS(MeasureImpact!$O:$O,MeasureImpact!$G:$G,Utility_per_Participant!$F59,MeasureImpact!$F:$F,Utility_per_Participant!$G59,MeasureImpact!$B:$B,Utility_per_Participant!$H59)</f>
        <v>6.0000000000000001E-3</v>
      </c>
      <c r="J59" s="29">
        <f>SUMIFS(MeasureImpact!$P:$P,MeasureImpact!$G:$G,Utility_per_Participant!$F59,MeasureImpact!$F:$F,Utility_per_Participant!$G59,MeasureImpact!$B:$B,Utility_per_Participant!$H59)</f>
        <v>4.0000000000000001E-3</v>
      </c>
      <c r="K59" s="34">
        <v>3.2081999999999997</v>
      </c>
      <c r="L59" s="30">
        <f>SUMIFS(MeasureImpact!$L:$L,MeasureImpact!$G:$G,Utility_per_Participant!$F59,MeasureImpact!$F:$F,Utility_per_Participant!$G59,MeasureImpact!$B:$B,Utility_per_Participant!$H59)</f>
        <v>53.47</v>
      </c>
      <c r="M59" s="27">
        <f>AVERAGEIFS(MeasureImpact!$N:$N,MeasureImpact!$G:$G,Utility_per_Participant!$F59,MeasureImpact!$F:$F,Utility_per_Participant!$G59,MeasureImpact!$B:$B,Utility_per_Participant!$H59)</f>
        <v>11</v>
      </c>
      <c r="N59" s="31">
        <v>0</v>
      </c>
      <c r="O59" s="31">
        <f>SUMIFS(MeasureImpact!$Q:$Q,MeasureImpact!$G:$G,Utility_per_Participant!$F59,MeasureImpact!$F:$F,Utility_per_Participant!$G59,MeasureImpact!$B:$B,Utility_per_Participant!$H59)</f>
        <v>77.849999999999994</v>
      </c>
      <c r="P59" s="28" t="str">
        <f>VLOOKUP(H59,MeasureImpact!$B:$I,8,0)</f>
        <v>per appliance</v>
      </c>
      <c r="Q59" s="32">
        <v>0</v>
      </c>
      <c r="R59" s="27" t="s">
        <v>1739</v>
      </c>
      <c r="BI59" s="33">
        <v>81201.619637830794</v>
      </c>
      <c r="BJ59" s="33">
        <v>9.2812257532442093</v>
      </c>
      <c r="BK59" s="33">
        <v>6.4119416817002204</v>
      </c>
    </row>
    <row r="60" spans="1:63" x14ac:dyDescent="0.25">
      <c r="A60" s="19">
        <v>56</v>
      </c>
      <c r="B60" s="14" t="str">
        <f t="shared" si="0"/>
        <v>RMON110</v>
      </c>
      <c r="C60" s="14" t="s">
        <v>1726</v>
      </c>
      <c r="D60" s="14">
        <v>110</v>
      </c>
      <c r="E60" s="14" t="s">
        <v>1720</v>
      </c>
      <c r="F60" s="14" t="s">
        <v>1494</v>
      </c>
      <c r="G60" s="14" t="s">
        <v>1499</v>
      </c>
      <c r="H60" s="14" t="s">
        <v>135</v>
      </c>
      <c r="I60" s="20">
        <f>SUMIFS(MeasureImpact!$O:$O,MeasureImpact!$G:$G,Utility_per_Participant!$F60,MeasureImpact!$F:$F,Utility_per_Participant!$G60,MeasureImpact!$B:$B,Utility_per_Participant!$H60)</f>
        <v>6.0000000000000001E-3</v>
      </c>
      <c r="J60" s="20">
        <f>SUMIFS(MeasureImpact!$P:$P,MeasureImpact!$G:$G,Utility_per_Participant!$F60,MeasureImpact!$F:$F,Utility_per_Participant!$G60,MeasureImpact!$B:$B,Utility_per_Participant!$H60)</f>
        <v>4.0000000000000001E-3</v>
      </c>
      <c r="K60" s="21">
        <v>3.2081999999999997</v>
      </c>
      <c r="L60" s="22">
        <f>SUMIFS(MeasureImpact!$L:$L,MeasureImpact!$G:$G,Utility_per_Participant!$F60,MeasureImpact!$F:$F,Utility_per_Participant!$G60,MeasureImpact!$B:$B,Utility_per_Participant!$H60)</f>
        <v>53.47</v>
      </c>
      <c r="M60" s="19">
        <f>AVERAGEIFS(MeasureImpact!$N:$N,MeasureImpact!$G:$G,Utility_per_Participant!$F60,MeasureImpact!$F:$F,Utility_per_Participant!$G60,MeasureImpact!$B:$B,Utility_per_Participant!$H60)</f>
        <v>11</v>
      </c>
      <c r="N60" s="23">
        <v>0</v>
      </c>
      <c r="O60" s="23">
        <f>SUMIFS(MeasureImpact!$Q:$Q,MeasureImpact!$G:$G,Utility_per_Participant!$F60,MeasureImpact!$F:$F,Utility_per_Participant!$G60,MeasureImpact!$B:$B,Utility_per_Participant!$H60)</f>
        <v>77.849999999999994</v>
      </c>
      <c r="P60" s="14" t="str">
        <f>VLOOKUP(H60,MeasureImpact!$B:$I,8,0)</f>
        <v>per appliance</v>
      </c>
      <c r="Q60" s="24">
        <v>0</v>
      </c>
      <c r="R60" s="19" t="s">
        <v>1739</v>
      </c>
      <c r="BI60" s="25">
        <v>702.01698826686697</v>
      </c>
      <c r="BJ60" s="25">
        <v>8.0239509750885105E-2</v>
      </c>
      <c r="BK60" s="25">
        <v>5.5433524705619103E-2</v>
      </c>
    </row>
    <row r="61" spans="1:63" x14ac:dyDescent="0.25">
      <c r="A61" s="19">
        <v>57</v>
      </c>
      <c r="B61" s="14" t="str">
        <f t="shared" si="0"/>
        <v>RMFT110</v>
      </c>
      <c r="C61" s="14" t="s">
        <v>1731</v>
      </c>
      <c r="D61" s="14">
        <v>110</v>
      </c>
      <c r="E61" s="14" t="s">
        <v>1720</v>
      </c>
      <c r="F61" s="14" t="s">
        <v>1500</v>
      </c>
      <c r="G61" s="14" t="s">
        <v>1510</v>
      </c>
      <c r="H61" s="14" t="s">
        <v>135</v>
      </c>
      <c r="I61" s="20">
        <f>SUMIFS(MeasureImpact!$O:$O,MeasureImpact!$G:$G,Utility_per_Participant!$F61,MeasureImpact!$F:$F,Utility_per_Participant!$G61,MeasureImpact!$B:$B,Utility_per_Participant!$H61)</f>
        <v>6.0000000000000001E-3</v>
      </c>
      <c r="J61" s="20">
        <f>SUMIFS(MeasureImpact!$P:$P,MeasureImpact!$G:$G,Utility_per_Participant!$F61,MeasureImpact!$F:$F,Utility_per_Participant!$G61,MeasureImpact!$B:$B,Utility_per_Participant!$H61)</f>
        <v>4.0000000000000001E-3</v>
      </c>
      <c r="K61" s="21">
        <v>3.2081999999999997</v>
      </c>
      <c r="L61" s="22">
        <f>SUMIFS(MeasureImpact!$L:$L,MeasureImpact!$G:$G,Utility_per_Participant!$F61,MeasureImpact!$F:$F,Utility_per_Participant!$G61,MeasureImpact!$B:$B,Utility_per_Participant!$H61)</f>
        <v>53.47</v>
      </c>
      <c r="M61" s="19">
        <f>AVERAGEIFS(MeasureImpact!$N:$N,MeasureImpact!$G:$G,Utility_per_Participant!$F61,MeasureImpact!$F:$F,Utility_per_Participant!$G61,MeasureImpact!$B:$B,Utility_per_Participant!$H61)</f>
        <v>11</v>
      </c>
      <c r="N61" s="23">
        <v>0</v>
      </c>
      <c r="O61" s="23">
        <f>SUMIFS(MeasureImpact!$Q:$Q,MeasureImpact!$G:$G,Utility_per_Participant!$F61,MeasureImpact!$F:$F,Utility_per_Participant!$G61,MeasureImpact!$B:$B,Utility_per_Participant!$H61)</f>
        <v>77.849999999999994</v>
      </c>
      <c r="P61" s="14" t="str">
        <f>VLOOKUP(H61,MeasureImpact!$B:$I,8,0)</f>
        <v>per appliance</v>
      </c>
      <c r="Q61" s="24">
        <v>0</v>
      </c>
      <c r="R61" s="19" t="s">
        <v>1739</v>
      </c>
      <c r="BI61" s="25">
        <v>1148746.7786896799</v>
      </c>
      <c r="BJ61" s="25">
        <v>130.49146023572899</v>
      </c>
      <c r="BK61" s="25">
        <v>90.975166669786006</v>
      </c>
    </row>
    <row r="62" spans="1:63" x14ac:dyDescent="0.25">
      <c r="A62" s="19">
        <v>58</v>
      </c>
      <c r="B62" s="14" t="str">
        <f t="shared" si="0"/>
        <v>RMFN110</v>
      </c>
      <c r="C62" s="14" t="s">
        <v>1728</v>
      </c>
      <c r="D62" s="14">
        <v>110</v>
      </c>
      <c r="E62" s="14" t="s">
        <v>1720</v>
      </c>
      <c r="F62" s="14" t="s">
        <v>1500</v>
      </c>
      <c r="G62" s="14" t="s">
        <v>1499</v>
      </c>
      <c r="H62" s="14" t="s">
        <v>135</v>
      </c>
      <c r="I62" s="20">
        <f>SUMIFS(MeasureImpact!$O:$O,MeasureImpact!$G:$G,Utility_per_Participant!$F62,MeasureImpact!$F:$F,Utility_per_Participant!$G62,MeasureImpact!$B:$B,Utility_per_Participant!$H62)</f>
        <v>6.0000000000000001E-3</v>
      </c>
      <c r="J62" s="20">
        <f>SUMIFS(MeasureImpact!$P:$P,MeasureImpact!$G:$G,Utility_per_Participant!$F62,MeasureImpact!$F:$F,Utility_per_Participant!$G62,MeasureImpact!$B:$B,Utility_per_Participant!$H62)</f>
        <v>4.0000000000000001E-3</v>
      </c>
      <c r="K62" s="21">
        <v>3.2081999999999997</v>
      </c>
      <c r="L62" s="22">
        <f>SUMIFS(MeasureImpact!$L:$L,MeasureImpact!$G:$G,Utility_per_Participant!$F62,MeasureImpact!$F:$F,Utility_per_Participant!$G62,MeasureImpact!$B:$B,Utility_per_Participant!$H62)</f>
        <v>53.47</v>
      </c>
      <c r="M62" s="19">
        <f>AVERAGEIFS(MeasureImpact!$N:$N,MeasureImpact!$G:$G,Utility_per_Participant!$F62,MeasureImpact!$F:$F,Utility_per_Participant!$G62,MeasureImpact!$B:$B,Utility_per_Participant!$H62)</f>
        <v>11</v>
      </c>
      <c r="N62" s="23">
        <v>0</v>
      </c>
      <c r="O62" s="23">
        <f>SUMIFS(MeasureImpact!$Q:$Q,MeasureImpact!$G:$G,Utility_per_Participant!$F62,MeasureImpact!$F:$F,Utility_per_Participant!$G62,MeasureImpact!$B:$B,Utility_per_Participant!$H62)</f>
        <v>77.849999999999994</v>
      </c>
      <c r="P62" s="14" t="str">
        <f>VLOOKUP(H62,MeasureImpact!$B:$I,8,0)</f>
        <v>per appliance</v>
      </c>
      <c r="Q62" s="24">
        <v>0</v>
      </c>
      <c r="R62" s="19" t="s">
        <v>1739</v>
      </c>
      <c r="BI62" s="25">
        <v>9931.3318083363902</v>
      </c>
      <c r="BJ62" s="25">
        <v>1.12814591848831</v>
      </c>
      <c r="BK62" s="25">
        <v>0.78651325364057401</v>
      </c>
    </row>
    <row r="63" spans="1:63" x14ac:dyDescent="0.25">
      <c r="A63" s="19">
        <v>59</v>
      </c>
      <c r="B63" s="14" t="str">
        <f t="shared" si="0"/>
        <v>RSFT110</v>
      </c>
      <c r="C63" s="14" t="s">
        <v>1733</v>
      </c>
      <c r="D63" s="14">
        <v>110</v>
      </c>
      <c r="E63" s="14" t="s">
        <v>1720</v>
      </c>
      <c r="F63" s="14" t="s">
        <v>1501</v>
      </c>
      <c r="G63" s="14" t="s">
        <v>1510</v>
      </c>
      <c r="H63" s="14" t="s">
        <v>135</v>
      </c>
      <c r="I63" s="20">
        <f>SUMIFS(MeasureImpact!$O:$O,MeasureImpact!$G:$G,Utility_per_Participant!$F63,MeasureImpact!$F:$F,Utility_per_Participant!$G63,MeasureImpact!$B:$B,Utility_per_Participant!$H63)</f>
        <v>6.0000000000000001E-3</v>
      </c>
      <c r="J63" s="20">
        <f>SUMIFS(MeasureImpact!$P:$P,MeasureImpact!$G:$G,Utility_per_Participant!$F63,MeasureImpact!$F:$F,Utility_per_Participant!$G63,MeasureImpact!$B:$B,Utility_per_Participant!$H63)</f>
        <v>4.0000000000000001E-3</v>
      </c>
      <c r="K63" s="21">
        <v>3.2081999999999997</v>
      </c>
      <c r="L63" s="22">
        <f>SUMIFS(MeasureImpact!$L:$L,MeasureImpact!$G:$G,Utility_per_Participant!$F63,MeasureImpact!$F:$F,Utility_per_Participant!$G63,MeasureImpact!$B:$B,Utility_per_Participant!$H63)</f>
        <v>53.47</v>
      </c>
      <c r="M63" s="19">
        <f>AVERAGEIFS(MeasureImpact!$N:$N,MeasureImpact!$G:$G,Utility_per_Participant!$F63,MeasureImpact!$F:$F,Utility_per_Participant!$G63,MeasureImpact!$B:$B,Utility_per_Participant!$H63)</f>
        <v>11</v>
      </c>
      <c r="N63" s="23">
        <v>0</v>
      </c>
      <c r="O63" s="23">
        <f>SUMIFS(MeasureImpact!$Q:$Q,MeasureImpact!$G:$G,Utility_per_Participant!$F63,MeasureImpact!$F:$F,Utility_per_Participant!$G63,MeasureImpact!$B:$B,Utility_per_Participant!$H63)</f>
        <v>77.849999999999994</v>
      </c>
      <c r="P63" s="14" t="str">
        <f>VLOOKUP(H63,MeasureImpact!$B:$I,8,0)</f>
        <v>per appliance</v>
      </c>
      <c r="Q63" s="24">
        <v>0</v>
      </c>
      <c r="R63" s="19" t="s">
        <v>1739</v>
      </c>
      <c r="BI63" s="25">
        <v>3039667.61423379</v>
      </c>
      <c r="BJ63" s="25">
        <v>349.63087739085603</v>
      </c>
      <c r="BK63" s="25">
        <v>235.625559012525</v>
      </c>
    </row>
    <row r="64" spans="1:63" ht="15.75" thickBot="1" x14ac:dyDescent="0.3">
      <c r="A64" s="19">
        <v>60</v>
      </c>
      <c r="B64" s="14" t="str">
        <f t="shared" si="0"/>
        <v>RSFN110</v>
      </c>
      <c r="C64" s="14" t="s">
        <v>1732</v>
      </c>
      <c r="D64" s="14">
        <v>110</v>
      </c>
      <c r="E64" s="14" t="s">
        <v>1720</v>
      </c>
      <c r="F64" s="14" t="s">
        <v>1501</v>
      </c>
      <c r="G64" s="14" t="s">
        <v>1499</v>
      </c>
      <c r="H64" s="14" t="s">
        <v>135</v>
      </c>
      <c r="I64" s="20">
        <f>SUMIFS(MeasureImpact!$O:$O,MeasureImpact!$G:$G,Utility_per_Participant!$F64,MeasureImpact!$F:$F,Utility_per_Participant!$G64,MeasureImpact!$B:$B,Utility_per_Participant!$H64)</f>
        <v>6.0000000000000001E-3</v>
      </c>
      <c r="J64" s="20">
        <f>SUMIFS(MeasureImpact!$P:$P,MeasureImpact!$G:$G,Utility_per_Participant!$F64,MeasureImpact!$F:$F,Utility_per_Participant!$G64,MeasureImpact!$B:$B,Utility_per_Participant!$H64)</f>
        <v>4.0000000000000001E-3</v>
      </c>
      <c r="K64" s="21">
        <v>3.2081999999999997</v>
      </c>
      <c r="L64" s="22">
        <f>SUMIFS(MeasureImpact!$L:$L,MeasureImpact!$G:$G,Utility_per_Participant!$F64,MeasureImpact!$F:$F,Utility_per_Participant!$G64,MeasureImpact!$B:$B,Utility_per_Participant!$H64)</f>
        <v>53.47</v>
      </c>
      <c r="M64" s="19">
        <f>AVERAGEIFS(MeasureImpact!$N:$N,MeasureImpact!$G:$G,Utility_per_Participant!$F64,MeasureImpact!$F:$F,Utility_per_Participant!$G64,MeasureImpact!$B:$B,Utility_per_Participant!$H64)</f>
        <v>11</v>
      </c>
      <c r="N64" s="23">
        <v>0</v>
      </c>
      <c r="O64" s="23">
        <f>SUMIFS(MeasureImpact!$Q:$Q,MeasureImpact!$G:$G,Utility_per_Participant!$F64,MeasureImpact!$F:$F,Utility_per_Participant!$G64,MeasureImpact!$B:$B,Utility_per_Participant!$H64)</f>
        <v>77.849999999999994</v>
      </c>
      <c r="P64" s="14" t="str">
        <f>VLOOKUP(H64,MeasureImpact!$B:$I,8,0)</f>
        <v>per appliance</v>
      </c>
      <c r="Q64" s="24">
        <v>0</v>
      </c>
      <c r="R64" s="19" t="s">
        <v>1739</v>
      </c>
      <c r="BI64" s="25">
        <v>26885.701135577299</v>
      </c>
      <c r="BJ64" s="25">
        <v>3.0924668319926498</v>
      </c>
      <c r="BK64" s="25">
        <v>2.08409575107801</v>
      </c>
    </row>
    <row r="65" spans="1:63" s="28" customFormat="1" x14ac:dyDescent="0.25">
      <c r="A65" s="27">
        <v>61</v>
      </c>
      <c r="B65" s="28" t="str">
        <f t="shared" si="0"/>
        <v>RMOT111</v>
      </c>
      <c r="C65" s="28" t="s">
        <v>1730</v>
      </c>
      <c r="D65" s="28">
        <v>111</v>
      </c>
      <c r="E65" s="28" t="s">
        <v>1720</v>
      </c>
      <c r="F65" s="28" t="s">
        <v>1494</v>
      </c>
      <c r="G65" s="28" t="s">
        <v>1510</v>
      </c>
      <c r="H65" s="28" t="s">
        <v>137</v>
      </c>
      <c r="I65" s="29">
        <f>SUMIFS(MeasureImpact!$O:$O,MeasureImpact!$G:$G,Utility_per_Participant!$F65,MeasureImpact!$F:$F,Utility_per_Participant!$G65,MeasureImpact!$B:$B,Utility_per_Participant!$H65)</f>
        <v>2E-3</v>
      </c>
      <c r="J65" s="29">
        <f>SUMIFS(MeasureImpact!$P:$P,MeasureImpact!$G:$G,Utility_per_Participant!$F65,MeasureImpact!$F:$F,Utility_per_Participant!$G65,MeasureImpact!$B:$B,Utility_per_Participant!$H65)</f>
        <v>1E-3</v>
      </c>
      <c r="K65" s="34">
        <v>0.96</v>
      </c>
      <c r="L65" s="30">
        <f>SUMIFS(MeasureImpact!$L:$L,MeasureImpact!$G:$G,Utility_per_Participant!$F65,MeasureImpact!$F:$F,Utility_per_Participant!$G65,MeasureImpact!$B:$B,Utility_per_Participant!$H65)</f>
        <v>16</v>
      </c>
      <c r="M65" s="27">
        <f>AVERAGEIFS(MeasureImpact!$N:$N,MeasureImpact!$G:$G,Utility_per_Participant!$F65,MeasureImpact!$F:$F,Utility_per_Participant!$G65,MeasureImpact!$B:$B,Utility_per_Participant!$H65)</f>
        <v>11</v>
      </c>
      <c r="N65" s="31">
        <v>0</v>
      </c>
      <c r="O65" s="31">
        <f>SUMIFS(MeasureImpact!$Q:$Q,MeasureImpact!$G:$G,Utility_per_Participant!$F65,MeasureImpact!$F:$F,Utility_per_Participant!$G65,MeasureImpact!$B:$B,Utility_per_Participant!$H65)</f>
        <v>77.849999999999994</v>
      </c>
      <c r="P65" s="28" t="str">
        <f>VLOOKUP(H65,MeasureImpact!$B:$I,8,0)</f>
        <v>per appliance</v>
      </c>
      <c r="Q65" s="32">
        <v>0</v>
      </c>
      <c r="R65" s="27" t="s">
        <v>1739</v>
      </c>
      <c r="BI65" s="33">
        <v>54582.283313834603</v>
      </c>
      <c r="BJ65" s="33">
        <v>6.2386747434680396</v>
      </c>
      <c r="BK65" s="33">
        <v>4.3099930644646403</v>
      </c>
    </row>
    <row r="66" spans="1:63" x14ac:dyDescent="0.25">
      <c r="A66" s="19">
        <v>62</v>
      </c>
      <c r="B66" s="14" t="str">
        <f t="shared" si="0"/>
        <v>RMON111</v>
      </c>
      <c r="C66" s="14" t="s">
        <v>1726</v>
      </c>
      <c r="D66" s="14">
        <v>111</v>
      </c>
      <c r="E66" s="14" t="s">
        <v>1720</v>
      </c>
      <c r="F66" s="14" t="s">
        <v>1494</v>
      </c>
      <c r="G66" s="14" t="s">
        <v>1499</v>
      </c>
      <c r="H66" s="14" t="s">
        <v>137</v>
      </c>
      <c r="I66" s="20">
        <f>SUMIFS(MeasureImpact!$O:$O,MeasureImpact!$G:$G,Utility_per_Participant!$F66,MeasureImpact!$F:$F,Utility_per_Participant!$G66,MeasureImpact!$B:$B,Utility_per_Participant!$H66)</f>
        <v>2E-3</v>
      </c>
      <c r="J66" s="20">
        <f>SUMIFS(MeasureImpact!$P:$P,MeasureImpact!$G:$G,Utility_per_Participant!$F66,MeasureImpact!$F:$F,Utility_per_Participant!$G66,MeasureImpact!$B:$B,Utility_per_Participant!$H66)</f>
        <v>1E-3</v>
      </c>
      <c r="K66" s="21">
        <v>0.96</v>
      </c>
      <c r="L66" s="22">
        <f>SUMIFS(MeasureImpact!$L:$L,MeasureImpact!$G:$G,Utility_per_Participant!$F66,MeasureImpact!$F:$F,Utility_per_Participant!$G66,MeasureImpact!$B:$B,Utility_per_Participant!$H66)</f>
        <v>16</v>
      </c>
      <c r="M66" s="19">
        <f>AVERAGEIFS(MeasureImpact!$N:$N,MeasureImpact!$G:$G,Utility_per_Participant!$F66,MeasureImpact!$F:$F,Utility_per_Participant!$G66,MeasureImpact!$B:$B,Utility_per_Participant!$H66)</f>
        <v>11</v>
      </c>
      <c r="N66" s="23">
        <v>0</v>
      </c>
      <c r="O66" s="23">
        <f>SUMIFS(MeasureImpact!$Q:$Q,MeasureImpact!$G:$G,Utility_per_Participant!$F66,MeasureImpact!$F:$F,Utility_per_Participant!$G66,MeasureImpact!$B:$B,Utility_per_Participant!$H66)</f>
        <v>77.849999999999994</v>
      </c>
      <c r="P66" s="14" t="str">
        <f>VLOOKUP(H66,MeasureImpact!$B:$I,8,0)</f>
        <v>per appliance</v>
      </c>
      <c r="Q66" s="24">
        <v>0</v>
      </c>
      <c r="R66" s="19" t="s">
        <v>1739</v>
      </c>
      <c r="BI66" s="25">
        <v>471.88332345597001</v>
      </c>
      <c r="BJ66" s="25">
        <v>5.3935570173597798E-2</v>
      </c>
      <c r="BK66" s="25">
        <v>3.7261428578167603E-2</v>
      </c>
    </row>
    <row r="67" spans="1:63" x14ac:dyDescent="0.25">
      <c r="A67" s="19">
        <v>63</v>
      </c>
      <c r="B67" s="14" t="str">
        <f t="shared" si="0"/>
        <v>RMFT111</v>
      </c>
      <c r="C67" s="14" t="s">
        <v>1731</v>
      </c>
      <c r="D67" s="14">
        <v>111</v>
      </c>
      <c r="E67" s="14" t="s">
        <v>1720</v>
      </c>
      <c r="F67" s="14" t="s">
        <v>1500</v>
      </c>
      <c r="G67" s="14" t="s">
        <v>1510</v>
      </c>
      <c r="H67" s="14" t="s">
        <v>137</v>
      </c>
      <c r="I67" s="20">
        <f>SUMIFS(MeasureImpact!$O:$O,MeasureImpact!$G:$G,Utility_per_Participant!$F67,MeasureImpact!$F:$F,Utility_per_Participant!$G67,MeasureImpact!$B:$B,Utility_per_Participant!$H67)</f>
        <v>2E-3</v>
      </c>
      <c r="J67" s="20">
        <f>SUMIFS(MeasureImpact!$P:$P,MeasureImpact!$G:$G,Utility_per_Participant!$F67,MeasureImpact!$F:$F,Utility_per_Participant!$G67,MeasureImpact!$B:$B,Utility_per_Participant!$H67)</f>
        <v>1E-3</v>
      </c>
      <c r="K67" s="21">
        <v>0.96</v>
      </c>
      <c r="L67" s="22">
        <f>SUMIFS(MeasureImpact!$L:$L,MeasureImpact!$G:$G,Utility_per_Participant!$F67,MeasureImpact!$F:$F,Utility_per_Participant!$G67,MeasureImpact!$B:$B,Utility_per_Participant!$H67)</f>
        <v>16</v>
      </c>
      <c r="M67" s="19">
        <f>AVERAGEIFS(MeasureImpact!$N:$N,MeasureImpact!$G:$G,Utility_per_Participant!$F67,MeasureImpact!$F:$F,Utility_per_Participant!$G67,MeasureImpact!$B:$B,Utility_per_Participant!$H67)</f>
        <v>11</v>
      </c>
      <c r="N67" s="23">
        <v>0</v>
      </c>
      <c r="O67" s="23">
        <f>SUMIFS(MeasureImpact!$Q:$Q,MeasureImpact!$G:$G,Utility_per_Participant!$F67,MeasureImpact!$F:$F,Utility_per_Participant!$G67,MeasureImpact!$B:$B,Utility_per_Participant!$H67)</f>
        <v>77.849999999999994</v>
      </c>
      <c r="P67" s="14" t="str">
        <f>VLOOKUP(H67,MeasureImpact!$B:$I,8,0)</f>
        <v>per appliance</v>
      </c>
      <c r="Q67" s="24">
        <v>0</v>
      </c>
      <c r="R67" s="19" t="s">
        <v>1739</v>
      </c>
      <c r="BI67" s="25">
        <v>772167.136689518</v>
      </c>
      <c r="BJ67" s="25">
        <v>87.714036793722897</v>
      </c>
      <c r="BK67" s="25">
        <v>61.151887657425</v>
      </c>
    </row>
    <row r="68" spans="1:63" x14ac:dyDescent="0.25">
      <c r="A68" s="19">
        <v>64</v>
      </c>
      <c r="B68" s="14" t="str">
        <f t="shared" si="0"/>
        <v>RMFN111</v>
      </c>
      <c r="C68" s="14" t="s">
        <v>1728</v>
      </c>
      <c r="D68" s="14">
        <v>111</v>
      </c>
      <c r="E68" s="14" t="s">
        <v>1720</v>
      </c>
      <c r="F68" s="14" t="s">
        <v>1500</v>
      </c>
      <c r="G68" s="14" t="s">
        <v>1499</v>
      </c>
      <c r="H68" s="14" t="s">
        <v>137</v>
      </c>
      <c r="I68" s="20">
        <f>SUMIFS(MeasureImpact!$O:$O,MeasureImpact!$G:$G,Utility_per_Participant!$F68,MeasureImpact!$F:$F,Utility_per_Participant!$G68,MeasureImpact!$B:$B,Utility_per_Participant!$H68)</f>
        <v>2E-3</v>
      </c>
      <c r="J68" s="20">
        <f>SUMIFS(MeasureImpact!$P:$P,MeasureImpact!$G:$G,Utility_per_Participant!$F68,MeasureImpact!$F:$F,Utility_per_Participant!$G68,MeasureImpact!$B:$B,Utility_per_Participant!$H68)</f>
        <v>1E-3</v>
      </c>
      <c r="K68" s="21">
        <v>0.96</v>
      </c>
      <c r="L68" s="22">
        <f>SUMIFS(MeasureImpact!$L:$L,MeasureImpact!$G:$G,Utility_per_Participant!$F68,MeasureImpact!$F:$F,Utility_per_Participant!$G68,MeasureImpact!$B:$B,Utility_per_Participant!$H68)</f>
        <v>16</v>
      </c>
      <c r="M68" s="19">
        <f>AVERAGEIFS(MeasureImpact!$N:$N,MeasureImpact!$G:$G,Utility_per_Participant!$F68,MeasureImpact!$F:$F,Utility_per_Participant!$G68,MeasureImpact!$B:$B,Utility_per_Participant!$H68)</f>
        <v>11</v>
      </c>
      <c r="N68" s="23">
        <v>0</v>
      </c>
      <c r="O68" s="23">
        <f>SUMIFS(MeasureImpact!$Q:$Q,MeasureImpact!$G:$G,Utility_per_Participant!$F68,MeasureImpact!$F:$F,Utility_per_Participant!$G68,MeasureImpact!$B:$B,Utility_per_Participant!$H68)</f>
        <v>77.849999999999994</v>
      </c>
      <c r="P68" s="14" t="str">
        <f>VLOOKUP(H68,MeasureImpact!$B:$I,8,0)</f>
        <v>per appliance</v>
      </c>
      <c r="Q68" s="24">
        <v>0</v>
      </c>
      <c r="R68" s="19" t="s">
        <v>1739</v>
      </c>
      <c r="BI68" s="25">
        <v>6675.6644616700096</v>
      </c>
      <c r="BJ68" s="25">
        <v>0.75831960516200603</v>
      </c>
      <c r="BK68" s="25">
        <v>0.52868020898803803</v>
      </c>
    </row>
    <row r="69" spans="1:63" x14ac:dyDescent="0.25">
      <c r="A69" s="19">
        <v>65</v>
      </c>
      <c r="B69" s="14" t="str">
        <f t="shared" si="0"/>
        <v>RSFT111</v>
      </c>
      <c r="C69" s="14" t="s">
        <v>1733</v>
      </c>
      <c r="D69" s="14">
        <v>111</v>
      </c>
      <c r="E69" s="14" t="s">
        <v>1720</v>
      </c>
      <c r="F69" s="14" t="s">
        <v>1501</v>
      </c>
      <c r="G69" s="14" t="s">
        <v>1510</v>
      </c>
      <c r="H69" s="14" t="s">
        <v>137</v>
      </c>
      <c r="I69" s="20">
        <f>SUMIFS(MeasureImpact!$O:$O,MeasureImpact!$G:$G,Utility_per_Participant!$F69,MeasureImpact!$F:$F,Utility_per_Participant!$G69,MeasureImpact!$B:$B,Utility_per_Participant!$H69)</f>
        <v>2E-3</v>
      </c>
      <c r="J69" s="20">
        <f>SUMIFS(MeasureImpact!$P:$P,MeasureImpact!$G:$G,Utility_per_Participant!$F69,MeasureImpact!$F:$F,Utility_per_Participant!$G69,MeasureImpact!$B:$B,Utility_per_Participant!$H69)</f>
        <v>1E-3</v>
      </c>
      <c r="K69" s="21">
        <v>0.96</v>
      </c>
      <c r="L69" s="22">
        <f>SUMIFS(MeasureImpact!$L:$L,MeasureImpact!$G:$G,Utility_per_Participant!$F69,MeasureImpact!$F:$F,Utility_per_Participant!$G69,MeasureImpact!$B:$B,Utility_per_Participant!$H69)</f>
        <v>16</v>
      </c>
      <c r="M69" s="19">
        <f>AVERAGEIFS(MeasureImpact!$N:$N,MeasureImpact!$G:$G,Utility_per_Participant!$F69,MeasureImpact!$F:$F,Utility_per_Participant!$G69,MeasureImpact!$B:$B,Utility_per_Participant!$H69)</f>
        <v>11</v>
      </c>
      <c r="N69" s="23">
        <v>0</v>
      </c>
      <c r="O69" s="23">
        <f>SUMIFS(MeasureImpact!$Q:$Q,MeasureImpact!$G:$G,Utility_per_Participant!$F69,MeasureImpact!$F:$F,Utility_per_Participant!$G69,MeasureImpact!$B:$B,Utility_per_Participant!$H69)</f>
        <v>77.849999999999994</v>
      </c>
      <c r="P69" s="14" t="str">
        <f>VLOOKUP(H69,MeasureImpact!$B:$I,8,0)</f>
        <v>per appliance</v>
      </c>
      <c r="Q69" s="24">
        <v>0</v>
      </c>
      <c r="R69" s="19" t="s">
        <v>1739</v>
      </c>
      <c r="BI69" s="25">
        <v>2043210.46353489</v>
      </c>
      <c r="BJ69" s="25">
        <v>235.015652275505</v>
      </c>
      <c r="BK69" s="25">
        <v>158.383306581369</v>
      </c>
    </row>
    <row r="70" spans="1:63" ht="15.75" thickBot="1" x14ac:dyDescent="0.3">
      <c r="A70" s="19">
        <v>66</v>
      </c>
      <c r="B70" s="14" t="str">
        <f t="shared" si="0"/>
        <v>RSFN111</v>
      </c>
      <c r="C70" s="14" t="s">
        <v>1732</v>
      </c>
      <c r="D70" s="14">
        <v>111</v>
      </c>
      <c r="E70" s="14" t="s">
        <v>1720</v>
      </c>
      <c r="F70" s="14" t="s">
        <v>1501</v>
      </c>
      <c r="G70" s="14" t="s">
        <v>1499</v>
      </c>
      <c r="H70" s="14" t="s">
        <v>137</v>
      </c>
      <c r="I70" s="20">
        <f>SUMIFS(MeasureImpact!$O:$O,MeasureImpact!$G:$G,Utility_per_Participant!$F70,MeasureImpact!$F:$F,Utility_per_Participant!$G70,MeasureImpact!$B:$B,Utility_per_Participant!$H70)</f>
        <v>2E-3</v>
      </c>
      <c r="J70" s="20">
        <f>SUMIFS(MeasureImpact!$P:$P,MeasureImpact!$G:$G,Utility_per_Participant!$F70,MeasureImpact!$F:$F,Utility_per_Participant!$G70,MeasureImpact!$B:$B,Utility_per_Participant!$H70)</f>
        <v>1E-3</v>
      </c>
      <c r="K70" s="21">
        <v>0.96</v>
      </c>
      <c r="L70" s="22">
        <f>SUMIFS(MeasureImpact!$L:$L,MeasureImpact!$G:$G,Utility_per_Participant!$F70,MeasureImpact!$F:$F,Utility_per_Participant!$G70,MeasureImpact!$B:$B,Utility_per_Participant!$H70)</f>
        <v>16</v>
      </c>
      <c r="M70" s="19">
        <f>AVERAGEIFS(MeasureImpact!$N:$N,MeasureImpact!$G:$G,Utility_per_Participant!$F70,MeasureImpact!$F:$F,Utility_per_Participant!$G70,MeasureImpact!$B:$B,Utility_per_Participant!$H70)</f>
        <v>11</v>
      </c>
      <c r="N70" s="23">
        <v>0</v>
      </c>
      <c r="O70" s="23">
        <f>SUMIFS(MeasureImpact!$Q:$Q,MeasureImpact!$G:$G,Utility_per_Participant!$F70,MeasureImpact!$F:$F,Utility_per_Participant!$G70,MeasureImpact!$B:$B,Utility_per_Participant!$H70)</f>
        <v>77.849999999999994</v>
      </c>
      <c r="P70" s="14" t="str">
        <f>VLOOKUP(H70,MeasureImpact!$B:$I,8,0)</f>
        <v>per appliance</v>
      </c>
      <c r="Q70" s="24">
        <v>0</v>
      </c>
      <c r="R70" s="19" t="s">
        <v>1739</v>
      </c>
      <c r="BI70" s="25">
        <v>18072.0897319328</v>
      </c>
      <c r="BJ70" s="25">
        <v>2.0787011578746801</v>
      </c>
      <c r="BK70" s="25">
        <v>1.4008920665112099</v>
      </c>
    </row>
    <row r="71" spans="1:63" s="28" customFormat="1" x14ac:dyDescent="0.25">
      <c r="A71" s="27">
        <v>67</v>
      </c>
      <c r="B71" s="28" t="str">
        <f t="shared" ref="B71:B134" si="1">CONCATENATE(C71,D71)</f>
        <v>RMOT112</v>
      </c>
      <c r="C71" s="28" t="s">
        <v>1730</v>
      </c>
      <c r="D71" s="28">
        <v>112</v>
      </c>
      <c r="E71" s="28" t="s">
        <v>1720</v>
      </c>
      <c r="F71" s="28" t="s">
        <v>1494</v>
      </c>
      <c r="G71" s="28" t="s">
        <v>1510</v>
      </c>
      <c r="H71" s="28" t="s">
        <v>142</v>
      </c>
      <c r="I71" s="29">
        <f>SUMIFS(MeasureImpact!$O:$O,MeasureImpact!$G:$G,Utility_per_Participant!$F71,MeasureImpact!$F:$F,Utility_per_Participant!$G71,MeasureImpact!$B:$B,Utility_per_Participant!$H71)</f>
        <v>7.0000000000000001E-3</v>
      </c>
      <c r="J71" s="29">
        <f>SUMIFS(MeasureImpact!$P:$P,MeasureImpact!$G:$G,Utility_per_Participant!$F71,MeasureImpact!$F:$F,Utility_per_Participant!$G71,MeasureImpact!$B:$B,Utility_per_Participant!$H71)</f>
        <v>2E-3</v>
      </c>
      <c r="K71" s="34">
        <v>1.2642</v>
      </c>
      <c r="L71" s="30">
        <f>SUMIFS(MeasureImpact!$L:$L,MeasureImpact!$G:$G,Utility_per_Participant!$F71,MeasureImpact!$F:$F,Utility_per_Participant!$G71,MeasureImpact!$B:$B,Utility_per_Participant!$H71)</f>
        <v>21.07</v>
      </c>
      <c r="M71" s="27">
        <f>AVERAGEIFS(MeasureImpact!$N:$N,MeasureImpact!$G:$G,Utility_per_Participant!$F71,MeasureImpact!$F:$F,Utility_per_Participant!$G71,MeasureImpact!$B:$B,Utility_per_Participant!$H71)</f>
        <v>10</v>
      </c>
      <c r="N71" s="31">
        <v>17.591999999999999</v>
      </c>
      <c r="O71" s="31">
        <f>SUMIFS(MeasureImpact!$Q:$Q,MeasureImpact!$G:$G,Utility_per_Participant!$F71,MeasureImpact!$F:$F,Utility_per_Participant!$G71,MeasureImpact!$B:$B,Utility_per_Participant!$H71)</f>
        <v>58.64</v>
      </c>
      <c r="P71" s="28" t="str">
        <f>VLOOKUP(H71,MeasureImpact!$B:$I,8,0)</f>
        <v>Per charging system</v>
      </c>
      <c r="Q71" s="32">
        <v>0</v>
      </c>
      <c r="R71" s="27" t="s">
        <v>1739</v>
      </c>
      <c r="BI71" s="33">
        <v>2068380.6405714301</v>
      </c>
      <c r="BJ71" s="33">
        <v>688.33937438988903</v>
      </c>
      <c r="BK71" s="33">
        <v>225.78434415554901</v>
      </c>
    </row>
    <row r="72" spans="1:63" x14ac:dyDescent="0.25">
      <c r="A72" s="19">
        <v>68</v>
      </c>
      <c r="B72" s="14" t="str">
        <f t="shared" si="1"/>
        <v>RMON112</v>
      </c>
      <c r="C72" s="14" t="s">
        <v>1726</v>
      </c>
      <c r="D72" s="14">
        <v>112</v>
      </c>
      <c r="E72" s="14" t="s">
        <v>1720</v>
      </c>
      <c r="F72" s="14" t="s">
        <v>1494</v>
      </c>
      <c r="G72" s="14" t="s">
        <v>1499</v>
      </c>
      <c r="H72" s="14" t="s">
        <v>142</v>
      </c>
      <c r="I72" s="20">
        <f>SUMIFS(MeasureImpact!$O:$O,MeasureImpact!$G:$G,Utility_per_Participant!$F72,MeasureImpact!$F:$F,Utility_per_Participant!$G72,MeasureImpact!$B:$B,Utility_per_Participant!$H72)</f>
        <v>7.0000000000000001E-3</v>
      </c>
      <c r="J72" s="20">
        <f>SUMIFS(MeasureImpact!$P:$P,MeasureImpact!$G:$G,Utility_per_Participant!$F72,MeasureImpact!$F:$F,Utility_per_Participant!$G72,MeasureImpact!$B:$B,Utility_per_Participant!$H72)</f>
        <v>2E-3</v>
      </c>
      <c r="K72" s="21">
        <v>1.2642</v>
      </c>
      <c r="L72" s="22">
        <f>SUMIFS(MeasureImpact!$L:$L,MeasureImpact!$G:$G,Utility_per_Participant!$F72,MeasureImpact!$F:$F,Utility_per_Participant!$G72,MeasureImpact!$B:$B,Utility_per_Participant!$H72)</f>
        <v>21.07</v>
      </c>
      <c r="M72" s="19">
        <f>AVERAGEIFS(MeasureImpact!$N:$N,MeasureImpact!$G:$G,Utility_per_Participant!$F72,MeasureImpact!$F:$F,Utility_per_Participant!$G72,MeasureImpact!$B:$B,Utility_per_Participant!$H72)</f>
        <v>10</v>
      </c>
      <c r="N72" s="23">
        <v>17.591999999999999</v>
      </c>
      <c r="O72" s="23">
        <f>SUMIFS(MeasureImpact!$Q:$Q,MeasureImpact!$G:$G,Utility_per_Participant!$F72,MeasureImpact!$F:$F,Utility_per_Participant!$G72,MeasureImpact!$B:$B,Utility_per_Participant!$H72)</f>
        <v>58.64</v>
      </c>
      <c r="P72" s="14" t="str">
        <f>VLOOKUP(H72,MeasureImpact!$B:$I,8,0)</f>
        <v>Per charging system</v>
      </c>
      <c r="Q72" s="24">
        <v>0</v>
      </c>
      <c r="R72" s="19" t="s">
        <v>1739</v>
      </c>
      <c r="BI72" s="25">
        <v>26138.344697828099</v>
      </c>
      <c r="BJ72" s="25">
        <v>8.6986174033806591</v>
      </c>
      <c r="BK72" s="25">
        <v>2.8532606132304399</v>
      </c>
    </row>
    <row r="73" spans="1:63" x14ac:dyDescent="0.25">
      <c r="A73" s="19">
        <v>69</v>
      </c>
      <c r="B73" s="14" t="str">
        <f t="shared" si="1"/>
        <v>RMFT112</v>
      </c>
      <c r="C73" s="14" t="s">
        <v>1731</v>
      </c>
      <c r="D73" s="14">
        <v>112</v>
      </c>
      <c r="E73" s="14" t="s">
        <v>1720</v>
      </c>
      <c r="F73" s="14" t="s">
        <v>1500</v>
      </c>
      <c r="G73" s="14" t="s">
        <v>1510</v>
      </c>
      <c r="H73" s="14" t="s">
        <v>142</v>
      </c>
      <c r="I73" s="20">
        <f>SUMIFS(MeasureImpact!$O:$O,MeasureImpact!$G:$G,Utility_per_Participant!$F73,MeasureImpact!$F:$F,Utility_per_Participant!$G73,MeasureImpact!$B:$B,Utility_per_Participant!$H73)</f>
        <v>7.0000000000000001E-3</v>
      </c>
      <c r="J73" s="20">
        <f>SUMIFS(MeasureImpact!$P:$P,MeasureImpact!$G:$G,Utility_per_Participant!$F73,MeasureImpact!$F:$F,Utility_per_Participant!$G73,MeasureImpact!$B:$B,Utility_per_Participant!$H73)</f>
        <v>2E-3</v>
      </c>
      <c r="K73" s="21">
        <v>1.2642</v>
      </c>
      <c r="L73" s="22">
        <f>SUMIFS(MeasureImpact!$L:$L,MeasureImpact!$G:$G,Utility_per_Participant!$F73,MeasureImpact!$F:$F,Utility_per_Participant!$G73,MeasureImpact!$B:$B,Utility_per_Participant!$H73)</f>
        <v>21.07</v>
      </c>
      <c r="M73" s="19">
        <f>AVERAGEIFS(MeasureImpact!$N:$N,MeasureImpact!$G:$G,Utility_per_Participant!$F73,MeasureImpact!$F:$F,Utility_per_Participant!$G73,MeasureImpact!$B:$B,Utility_per_Participant!$H73)</f>
        <v>10</v>
      </c>
      <c r="N73" s="23">
        <v>17.591999999999999</v>
      </c>
      <c r="O73" s="23">
        <f>SUMIFS(MeasureImpact!$Q:$Q,MeasureImpact!$G:$G,Utility_per_Participant!$F73,MeasureImpact!$F:$F,Utility_per_Participant!$G73,MeasureImpact!$B:$B,Utility_per_Participant!$H73)</f>
        <v>58.64</v>
      </c>
      <c r="P73" s="14" t="str">
        <f>VLOOKUP(H73,MeasureImpact!$B:$I,8,0)</f>
        <v>Per charging system</v>
      </c>
      <c r="Q73" s="24">
        <v>0</v>
      </c>
      <c r="R73" s="19" t="s">
        <v>1739</v>
      </c>
      <c r="BI73" s="25">
        <v>6350927.2521643499</v>
      </c>
      <c r="BJ73" s="25">
        <v>2149.5643919640902</v>
      </c>
      <c r="BK73" s="25">
        <v>675.67599686086498</v>
      </c>
    </row>
    <row r="74" spans="1:63" x14ac:dyDescent="0.25">
      <c r="A74" s="19">
        <v>70</v>
      </c>
      <c r="B74" s="14" t="str">
        <f t="shared" si="1"/>
        <v>RMFN112</v>
      </c>
      <c r="C74" s="14" t="s">
        <v>1728</v>
      </c>
      <c r="D74" s="14">
        <v>112</v>
      </c>
      <c r="E74" s="14" t="s">
        <v>1720</v>
      </c>
      <c r="F74" s="14" t="s">
        <v>1500</v>
      </c>
      <c r="G74" s="14" t="s">
        <v>1499</v>
      </c>
      <c r="H74" s="14" t="s">
        <v>142</v>
      </c>
      <c r="I74" s="20">
        <f>SUMIFS(MeasureImpact!$O:$O,MeasureImpact!$G:$G,Utility_per_Participant!$F74,MeasureImpact!$F:$F,Utility_per_Participant!$G74,MeasureImpact!$B:$B,Utility_per_Participant!$H74)</f>
        <v>7.0000000000000001E-3</v>
      </c>
      <c r="J74" s="20">
        <f>SUMIFS(MeasureImpact!$P:$P,MeasureImpact!$G:$G,Utility_per_Participant!$F74,MeasureImpact!$F:$F,Utility_per_Participant!$G74,MeasureImpact!$B:$B,Utility_per_Participant!$H74)</f>
        <v>2E-3</v>
      </c>
      <c r="K74" s="21">
        <v>1.2642</v>
      </c>
      <c r="L74" s="22">
        <f>SUMIFS(MeasureImpact!$L:$L,MeasureImpact!$G:$G,Utility_per_Participant!$F74,MeasureImpact!$F:$F,Utility_per_Participant!$G74,MeasureImpact!$B:$B,Utility_per_Participant!$H74)</f>
        <v>21.07</v>
      </c>
      <c r="M74" s="19">
        <f>AVERAGEIFS(MeasureImpact!$N:$N,MeasureImpact!$G:$G,Utility_per_Participant!$F74,MeasureImpact!$F:$F,Utility_per_Participant!$G74,MeasureImpact!$B:$B,Utility_per_Participant!$H74)</f>
        <v>10</v>
      </c>
      <c r="N74" s="23">
        <v>17.591999999999999</v>
      </c>
      <c r="O74" s="23">
        <f>SUMIFS(MeasureImpact!$Q:$Q,MeasureImpact!$G:$G,Utility_per_Participant!$F74,MeasureImpact!$F:$F,Utility_per_Participant!$G74,MeasureImpact!$B:$B,Utility_per_Participant!$H74)</f>
        <v>58.64</v>
      </c>
      <c r="P74" s="14" t="str">
        <f>VLOOKUP(H74,MeasureImpact!$B:$I,8,0)</f>
        <v>Per charging system</v>
      </c>
      <c r="Q74" s="24">
        <v>0</v>
      </c>
      <c r="R74" s="19" t="s">
        <v>1739</v>
      </c>
      <c r="BI74" s="25">
        <v>80257.338717906707</v>
      </c>
      <c r="BJ74" s="25">
        <v>27.164272341967099</v>
      </c>
      <c r="BK74" s="25">
        <v>8.5385889635472108</v>
      </c>
    </row>
    <row r="75" spans="1:63" x14ac:dyDescent="0.25">
      <c r="A75" s="19">
        <v>71</v>
      </c>
      <c r="B75" s="14" t="str">
        <f t="shared" si="1"/>
        <v>RSFT112</v>
      </c>
      <c r="C75" s="14" t="s">
        <v>1733</v>
      </c>
      <c r="D75" s="14">
        <v>112</v>
      </c>
      <c r="E75" s="14" t="s">
        <v>1720</v>
      </c>
      <c r="F75" s="14" t="s">
        <v>1501</v>
      </c>
      <c r="G75" s="14" t="s">
        <v>1510</v>
      </c>
      <c r="H75" s="14" t="s">
        <v>142</v>
      </c>
      <c r="I75" s="20">
        <f>SUMIFS(MeasureImpact!$O:$O,MeasureImpact!$G:$G,Utility_per_Participant!$F75,MeasureImpact!$F:$F,Utility_per_Participant!$G75,MeasureImpact!$B:$B,Utility_per_Participant!$H75)</f>
        <v>2E-3</v>
      </c>
      <c r="J75" s="20">
        <f>SUMIFS(MeasureImpact!$P:$P,MeasureImpact!$G:$G,Utility_per_Participant!$F75,MeasureImpact!$F:$F,Utility_per_Participant!$G75,MeasureImpact!$B:$B,Utility_per_Participant!$H75)</f>
        <v>2E-3</v>
      </c>
      <c r="K75" s="21">
        <v>1.2642</v>
      </c>
      <c r="L75" s="22">
        <f>SUMIFS(MeasureImpact!$L:$L,MeasureImpact!$G:$G,Utility_per_Participant!$F75,MeasureImpact!$F:$F,Utility_per_Participant!$G75,MeasureImpact!$B:$B,Utility_per_Participant!$H75)</f>
        <v>21.07</v>
      </c>
      <c r="M75" s="19">
        <f>AVERAGEIFS(MeasureImpact!$N:$N,MeasureImpact!$G:$G,Utility_per_Participant!$F75,MeasureImpact!$F:$F,Utility_per_Participant!$G75,MeasureImpact!$B:$B,Utility_per_Participant!$H75)</f>
        <v>10</v>
      </c>
      <c r="N75" s="23">
        <v>17.591999999999999</v>
      </c>
      <c r="O75" s="23">
        <f>SUMIFS(MeasureImpact!$Q:$Q,MeasureImpact!$G:$G,Utility_per_Participant!$F75,MeasureImpact!$F:$F,Utility_per_Participant!$G75,MeasureImpact!$B:$B,Utility_per_Participant!$H75)</f>
        <v>58.64</v>
      </c>
      <c r="P75" s="14" t="str">
        <f>VLOOKUP(H75,MeasureImpact!$B:$I,8,0)</f>
        <v>Per charging system</v>
      </c>
      <c r="Q75" s="24">
        <v>0</v>
      </c>
      <c r="R75" s="19" t="s">
        <v>1739</v>
      </c>
      <c r="BI75" s="25">
        <v>26348870.841770899</v>
      </c>
      <c r="BJ75" s="25">
        <v>2593.26399097889</v>
      </c>
      <c r="BK75" s="25">
        <v>2876.5382771300601</v>
      </c>
    </row>
    <row r="76" spans="1:63" ht="15.75" thickBot="1" x14ac:dyDescent="0.3">
      <c r="A76" s="19">
        <v>72</v>
      </c>
      <c r="B76" s="14" t="str">
        <f t="shared" si="1"/>
        <v>RSFN112</v>
      </c>
      <c r="C76" s="14" t="s">
        <v>1732</v>
      </c>
      <c r="D76" s="14">
        <v>112</v>
      </c>
      <c r="E76" s="14" t="s">
        <v>1720</v>
      </c>
      <c r="F76" s="14" t="s">
        <v>1501</v>
      </c>
      <c r="G76" s="14" t="s">
        <v>1499</v>
      </c>
      <c r="H76" s="14" t="s">
        <v>142</v>
      </c>
      <c r="I76" s="20">
        <f>SUMIFS(MeasureImpact!$O:$O,MeasureImpact!$G:$G,Utility_per_Participant!$F76,MeasureImpact!$F:$F,Utility_per_Participant!$G76,MeasureImpact!$B:$B,Utility_per_Participant!$H76)</f>
        <v>2E-3</v>
      </c>
      <c r="J76" s="20">
        <f>SUMIFS(MeasureImpact!$P:$P,MeasureImpact!$G:$G,Utility_per_Participant!$F76,MeasureImpact!$F:$F,Utility_per_Participant!$G76,MeasureImpact!$B:$B,Utility_per_Participant!$H76)</f>
        <v>2E-3</v>
      </c>
      <c r="K76" s="21">
        <v>1.2642</v>
      </c>
      <c r="L76" s="22">
        <f>SUMIFS(MeasureImpact!$L:$L,MeasureImpact!$G:$G,Utility_per_Participant!$F76,MeasureImpact!$F:$F,Utility_per_Participant!$G76,MeasureImpact!$B:$B,Utility_per_Participant!$H76)</f>
        <v>21.07</v>
      </c>
      <c r="M76" s="19">
        <f>AVERAGEIFS(MeasureImpact!$N:$N,MeasureImpact!$G:$G,Utility_per_Participant!$F76,MeasureImpact!$F:$F,Utility_per_Participant!$G76,MeasureImpact!$B:$B,Utility_per_Participant!$H76)</f>
        <v>10</v>
      </c>
      <c r="N76" s="23">
        <v>17.591999999999999</v>
      </c>
      <c r="O76" s="23">
        <f>SUMIFS(MeasureImpact!$Q:$Q,MeasureImpact!$G:$G,Utility_per_Participant!$F76,MeasureImpact!$F:$F,Utility_per_Participant!$G76,MeasureImpact!$B:$B,Utility_per_Participant!$H76)</f>
        <v>58.64</v>
      </c>
      <c r="P76" s="14" t="str">
        <f>VLOOKUP(H76,MeasureImpact!$B:$I,8,0)</f>
        <v>Per charging system</v>
      </c>
      <c r="Q76" s="24">
        <v>0</v>
      </c>
      <c r="R76" s="19" t="s">
        <v>1739</v>
      </c>
      <c r="BI76" s="25">
        <v>332973.46482148999</v>
      </c>
      <c r="BJ76" s="25">
        <v>32.771351055550902</v>
      </c>
      <c r="BK76" s="25">
        <v>36.351118140106998</v>
      </c>
    </row>
    <row r="77" spans="1:63" s="28" customFormat="1" x14ac:dyDescent="0.25">
      <c r="A77" s="27">
        <v>73</v>
      </c>
      <c r="B77" s="28" t="str">
        <f t="shared" si="1"/>
        <v>RMOT113</v>
      </c>
      <c r="C77" s="28" t="s">
        <v>1730</v>
      </c>
      <c r="D77" s="28">
        <v>113</v>
      </c>
      <c r="E77" s="28" t="s">
        <v>1720</v>
      </c>
      <c r="F77" s="28" t="s">
        <v>1494</v>
      </c>
      <c r="G77" s="28" t="s">
        <v>1510</v>
      </c>
      <c r="H77" s="28" t="s">
        <v>144</v>
      </c>
      <c r="I77" s="29">
        <f>SUMIFS(MeasureImpact!$O:$O,MeasureImpact!$G:$G,Utility_per_Participant!$F77,MeasureImpact!$F:$F,Utility_per_Participant!$G77,MeasureImpact!$B:$B,Utility_per_Participant!$H77)</f>
        <v>5.0000000000000001E-3</v>
      </c>
      <c r="J77" s="29">
        <f>SUMIFS(MeasureImpact!$P:$P,MeasureImpact!$G:$G,Utility_per_Participant!$F77,MeasureImpact!$F:$F,Utility_per_Participant!$G77,MeasureImpact!$B:$B,Utility_per_Participant!$H77)</f>
        <v>4.0000000000000001E-3</v>
      </c>
      <c r="K77" s="34">
        <v>2.4545999999999997</v>
      </c>
      <c r="L77" s="30">
        <f>SUMIFS(MeasureImpact!$L:$L,MeasureImpact!$G:$G,Utility_per_Participant!$F77,MeasureImpact!$F:$F,Utility_per_Participant!$G77,MeasureImpact!$B:$B,Utility_per_Participant!$H77)</f>
        <v>40.909999999999997</v>
      </c>
      <c r="M77" s="27">
        <f>AVERAGEIFS(MeasureImpact!$N:$N,MeasureImpact!$G:$G,Utility_per_Participant!$F77,MeasureImpact!$F:$F,Utility_per_Participant!$G77,MeasureImpact!$B:$B,Utility_per_Participant!$H77)</f>
        <v>22</v>
      </c>
      <c r="N77" s="31">
        <v>0</v>
      </c>
      <c r="O77" s="31">
        <f>SUMIFS(MeasureImpact!$Q:$Q,MeasureImpact!$G:$G,Utility_per_Participant!$F77,MeasureImpact!$F:$F,Utility_per_Participant!$G77,MeasureImpact!$B:$B,Utility_per_Participant!$H77)</f>
        <v>36.01</v>
      </c>
      <c r="P77" s="28" t="str">
        <f>VLOOKUP(H77,MeasureImpact!$B:$I,8,0)</f>
        <v>Per Appliance</v>
      </c>
      <c r="Q77" s="32">
        <v>0</v>
      </c>
      <c r="R77" s="27" t="s">
        <v>1739</v>
      </c>
      <c r="BI77" s="33">
        <v>3241703.3470753101</v>
      </c>
      <c r="BJ77" s="33">
        <v>431.15637098086199</v>
      </c>
      <c r="BK77" s="33">
        <v>348.53706846185401</v>
      </c>
    </row>
    <row r="78" spans="1:63" x14ac:dyDescent="0.25">
      <c r="A78" s="19">
        <v>74</v>
      </c>
      <c r="B78" s="14" t="str">
        <f t="shared" si="1"/>
        <v>RMON113</v>
      </c>
      <c r="C78" s="14" t="s">
        <v>1726</v>
      </c>
      <c r="D78" s="14">
        <v>113</v>
      </c>
      <c r="E78" s="14" t="s">
        <v>1720</v>
      </c>
      <c r="F78" s="14" t="s">
        <v>1494</v>
      </c>
      <c r="G78" s="14" t="s">
        <v>1499</v>
      </c>
      <c r="H78" s="14" t="s">
        <v>144</v>
      </c>
      <c r="I78" s="20">
        <f>SUMIFS(MeasureImpact!$O:$O,MeasureImpact!$G:$G,Utility_per_Participant!$F78,MeasureImpact!$F:$F,Utility_per_Participant!$G78,MeasureImpact!$B:$B,Utility_per_Participant!$H78)</f>
        <v>5.0000000000000001E-3</v>
      </c>
      <c r="J78" s="20">
        <f>SUMIFS(MeasureImpact!$P:$P,MeasureImpact!$G:$G,Utility_per_Participant!$F78,MeasureImpact!$F:$F,Utility_per_Participant!$G78,MeasureImpact!$B:$B,Utility_per_Participant!$H78)</f>
        <v>4.0000000000000001E-3</v>
      </c>
      <c r="K78" s="21">
        <v>2.4545999999999997</v>
      </c>
      <c r="L78" s="22">
        <f>SUMIFS(MeasureImpact!$L:$L,MeasureImpact!$G:$G,Utility_per_Participant!$F78,MeasureImpact!$F:$F,Utility_per_Participant!$G78,MeasureImpact!$B:$B,Utility_per_Participant!$H78)</f>
        <v>40.909999999999997</v>
      </c>
      <c r="M78" s="19">
        <f>AVERAGEIFS(MeasureImpact!$N:$N,MeasureImpact!$G:$G,Utility_per_Participant!$F78,MeasureImpact!$F:$F,Utility_per_Participant!$G78,MeasureImpact!$B:$B,Utility_per_Participant!$H78)</f>
        <v>22</v>
      </c>
      <c r="N78" s="23">
        <v>0</v>
      </c>
      <c r="O78" s="23">
        <f>SUMIFS(MeasureImpact!$Q:$Q,MeasureImpact!$G:$G,Utility_per_Participant!$F78,MeasureImpact!$F:$F,Utility_per_Participant!$G78,MeasureImpact!$B:$B,Utility_per_Participant!$H78)</f>
        <v>36.01</v>
      </c>
      <c r="P78" s="14" t="str">
        <f>VLOOKUP(H78,MeasureImpact!$B:$I,8,0)</f>
        <v>Per Appliance</v>
      </c>
      <c r="Q78" s="24">
        <v>0</v>
      </c>
      <c r="R78" s="19" t="s">
        <v>1739</v>
      </c>
      <c r="BI78" s="25">
        <v>28025.682624539801</v>
      </c>
      <c r="BJ78" s="25">
        <v>3.72750073678387</v>
      </c>
      <c r="BK78" s="25">
        <v>3.0132273739397402</v>
      </c>
    </row>
    <row r="79" spans="1:63" x14ac:dyDescent="0.25">
      <c r="A79" s="19">
        <v>75</v>
      </c>
      <c r="B79" s="14" t="str">
        <f t="shared" si="1"/>
        <v>RMFT113</v>
      </c>
      <c r="C79" s="14" t="s">
        <v>1731</v>
      </c>
      <c r="D79" s="14">
        <v>113</v>
      </c>
      <c r="E79" s="14" t="s">
        <v>1720</v>
      </c>
      <c r="F79" s="14" t="s">
        <v>1500</v>
      </c>
      <c r="G79" s="14" t="s">
        <v>1510</v>
      </c>
      <c r="H79" s="14" t="s">
        <v>144</v>
      </c>
      <c r="I79" s="20">
        <f>SUMIFS(MeasureImpact!$O:$O,MeasureImpact!$G:$G,Utility_per_Participant!$F79,MeasureImpact!$F:$F,Utility_per_Participant!$G79,MeasureImpact!$B:$B,Utility_per_Participant!$H79)</f>
        <v>5.0000000000000001E-3</v>
      </c>
      <c r="J79" s="20">
        <f>SUMIFS(MeasureImpact!$P:$P,MeasureImpact!$G:$G,Utility_per_Participant!$F79,MeasureImpact!$F:$F,Utility_per_Participant!$G79,MeasureImpact!$B:$B,Utility_per_Participant!$H79)</f>
        <v>4.0000000000000001E-3</v>
      </c>
      <c r="K79" s="21">
        <v>2.4545999999999997</v>
      </c>
      <c r="L79" s="22">
        <f>SUMIFS(MeasureImpact!$L:$L,MeasureImpact!$G:$G,Utility_per_Participant!$F79,MeasureImpact!$F:$F,Utility_per_Participant!$G79,MeasureImpact!$B:$B,Utility_per_Participant!$H79)</f>
        <v>40.909999999999997</v>
      </c>
      <c r="M79" s="19">
        <f>AVERAGEIFS(MeasureImpact!$N:$N,MeasureImpact!$G:$G,Utility_per_Participant!$F79,MeasureImpact!$F:$F,Utility_per_Participant!$G79,MeasureImpact!$B:$B,Utility_per_Participant!$H79)</f>
        <v>22</v>
      </c>
      <c r="N79" s="23">
        <v>0</v>
      </c>
      <c r="O79" s="23">
        <f>SUMIFS(MeasureImpact!$Q:$Q,MeasureImpact!$G:$G,Utility_per_Participant!$F79,MeasureImpact!$F:$F,Utility_per_Participant!$G79,MeasureImpact!$B:$B,Utility_per_Participant!$H79)</f>
        <v>36.01</v>
      </c>
      <c r="P79" s="14" t="str">
        <f>VLOOKUP(H79,MeasureImpact!$B:$I,8,0)</f>
        <v>Per Appliance</v>
      </c>
      <c r="Q79" s="24">
        <v>0</v>
      </c>
      <c r="R79" s="19" t="s">
        <v>1739</v>
      </c>
      <c r="BI79" s="25">
        <v>4737820.1415989902</v>
      </c>
      <c r="BJ79" s="25">
        <v>626.04874784045796</v>
      </c>
      <c r="BK79" s="25">
        <v>507.63042715548301</v>
      </c>
    </row>
    <row r="80" spans="1:63" x14ac:dyDescent="0.25">
      <c r="A80" s="19">
        <v>76</v>
      </c>
      <c r="B80" s="14" t="str">
        <f t="shared" si="1"/>
        <v>RMFN113</v>
      </c>
      <c r="C80" s="14" t="s">
        <v>1728</v>
      </c>
      <c r="D80" s="14">
        <v>113</v>
      </c>
      <c r="E80" s="14" t="s">
        <v>1720</v>
      </c>
      <c r="F80" s="14" t="s">
        <v>1500</v>
      </c>
      <c r="G80" s="14" t="s">
        <v>1499</v>
      </c>
      <c r="H80" s="14" t="s">
        <v>144</v>
      </c>
      <c r="I80" s="20">
        <f>SUMIFS(MeasureImpact!$O:$O,MeasureImpact!$G:$G,Utility_per_Participant!$F80,MeasureImpact!$F:$F,Utility_per_Participant!$G80,MeasureImpact!$B:$B,Utility_per_Participant!$H80)</f>
        <v>5.0000000000000001E-3</v>
      </c>
      <c r="J80" s="20">
        <f>SUMIFS(MeasureImpact!$P:$P,MeasureImpact!$G:$G,Utility_per_Participant!$F80,MeasureImpact!$F:$F,Utility_per_Participant!$G80,MeasureImpact!$B:$B,Utility_per_Participant!$H80)</f>
        <v>4.0000000000000001E-3</v>
      </c>
      <c r="K80" s="21">
        <v>2.4545999999999997</v>
      </c>
      <c r="L80" s="22">
        <f>SUMIFS(MeasureImpact!$L:$L,MeasureImpact!$G:$G,Utility_per_Participant!$F80,MeasureImpact!$F:$F,Utility_per_Participant!$G80,MeasureImpact!$B:$B,Utility_per_Participant!$H80)</f>
        <v>40.909999999999997</v>
      </c>
      <c r="M80" s="19">
        <f>AVERAGEIFS(MeasureImpact!$N:$N,MeasureImpact!$G:$G,Utility_per_Participant!$F80,MeasureImpact!$F:$F,Utility_per_Participant!$G80,MeasureImpact!$B:$B,Utility_per_Participant!$H80)</f>
        <v>22</v>
      </c>
      <c r="N80" s="23">
        <v>0</v>
      </c>
      <c r="O80" s="23">
        <f>SUMIFS(MeasureImpact!$Q:$Q,MeasureImpact!$G:$G,Utility_per_Participant!$F80,MeasureImpact!$F:$F,Utility_per_Participant!$G80,MeasureImpact!$B:$B,Utility_per_Participant!$H80)</f>
        <v>36.01</v>
      </c>
      <c r="P80" s="14" t="str">
        <f>VLOOKUP(H80,MeasureImpact!$B:$I,8,0)</f>
        <v>Per Appliance</v>
      </c>
      <c r="Q80" s="24">
        <v>0</v>
      </c>
      <c r="R80" s="19" t="s">
        <v>1739</v>
      </c>
      <c r="BI80" s="25">
        <v>40960.170463424001</v>
      </c>
      <c r="BJ80" s="25">
        <v>5.4124180875519503</v>
      </c>
      <c r="BK80" s="25">
        <v>4.3886488315894496</v>
      </c>
    </row>
    <row r="81" spans="1:63" x14ac:dyDescent="0.25">
      <c r="A81" s="19">
        <v>77</v>
      </c>
      <c r="B81" s="14" t="str">
        <f t="shared" si="1"/>
        <v>RSFT113</v>
      </c>
      <c r="C81" s="14" t="s">
        <v>1733</v>
      </c>
      <c r="D81" s="14">
        <v>113</v>
      </c>
      <c r="E81" s="14" t="s">
        <v>1720</v>
      </c>
      <c r="F81" s="14" t="s">
        <v>1501</v>
      </c>
      <c r="G81" s="14" t="s">
        <v>1510</v>
      </c>
      <c r="H81" s="14" t="s">
        <v>144</v>
      </c>
      <c r="I81" s="20">
        <f>SUMIFS(MeasureImpact!$O:$O,MeasureImpact!$G:$G,Utility_per_Participant!$F81,MeasureImpact!$F:$F,Utility_per_Participant!$G81,MeasureImpact!$B:$B,Utility_per_Participant!$H81)</f>
        <v>5.0000000000000001E-3</v>
      </c>
      <c r="J81" s="20">
        <f>SUMIFS(MeasureImpact!$P:$P,MeasureImpact!$G:$G,Utility_per_Participant!$F81,MeasureImpact!$F:$F,Utility_per_Participant!$G81,MeasureImpact!$B:$B,Utility_per_Participant!$H81)</f>
        <v>4.0000000000000001E-3</v>
      </c>
      <c r="K81" s="21">
        <v>2.4545999999999997</v>
      </c>
      <c r="L81" s="22">
        <f>SUMIFS(MeasureImpact!$L:$L,MeasureImpact!$G:$G,Utility_per_Participant!$F81,MeasureImpact!$F:$F,Utility_per_Participant!$G81,MeasureImpact!$B:$B,Utility_per_Participant!$H81)</f>
        <v>40.909999999999997</v>
      </c>
      <c r="M81" s="19">
        <f>AVERAGEIFS(MeasureImpact!$N:$N,MeasureImpact!$G:$G,Utility_per_Participant!$F81,MeasureImpact!$F:$F,Utility_per_Participant!$G81,MeasureImpact!$B:$B,Utility_per_Participant!$H81)</f>
        <v>22</v>
      </c>
      <c r="N81" s="23">
        <v>0</v>
      </c>
      <c r="O81" s="23">
        <f>SUMIFS(MeasureImpact!$Q:$Q,MeasureImpact!$G:$G,Utility_per_Participant!$F81,MeasureImpact!$F:$F,Utility_per_Participant!$G81,MeasureImpact!$B:$B,Utility_per_Participant!$H81)</f>
        <v>36.01</v>
      </c>
      <c r="P81" s="14" t="str">
        <f>VLOOKUP(H81,MeasureImpact!$B:$I,8,0)</f>
        <v>Per Appliance</v>
      </c>
      <c r="Q81" s="24">
        <v>0</v>
      </c>
      <c r="R81" s="19" t="s">
        <v>1739</v>
      </c>
      <c r="BI81" s="25">
        <v>38645382.583527699</v>
      </c>
      <c r="BJ81" s="25">
        <v>5103.2722503529803</v>
      </c>
      <c r="BK81" s="25">
        <v>4139.2227134015402</v>
      </c>
    </row>
    <row r="82" spans="1:63" ht="15.75" thickBot="1" x14ac:dyDescent="0.3">
      <c r="A82" s="19">
        <v>78</v>
      </c>
      <c r="B82" s="14" t="str">
        <f t="shared" si="1"/>
        <v>RSFN113</v>
      </c>
      <c r="C82" s="14" t="s">
        <v>1732</v>
      </c>
      <c r="D82" s="14">
        <v>113</v>
      </c>
      <c r="E82" s="14" t="s">
        <v>1720</v>
      </c>
      <c r="F82" s="14" t="s">
        <v>1501</v>
      </c>
      <c r="G82" s="14" t="s">
        <v>1499</v>
      </c>
      <c r="H82" s="14" t="s">
        <v>144</v>
      </c>
      <c r="I82" s="20">
        <f>SUMIFS(MeasureImpact!$O:$O,MeasureImpact!$G:$G,Utility_per_Participant!$F82,MeasureImpact!$F:$F,Utility_per_Participant!$G82,MeasureImpact!$B:$B,Utility_per_Participant!$H82)</f>
        <v>5.0000000000000001E-3</v>
      </c>
      <c r="J82" s="20">
        <f>SUMIFS(MeasureImpact!$P:$P,MeasureImpact!$G:$G,Utility_per_Participant!$F82,MeasureImpact!$F:$F,Utility_per_Participant!$G82,MeasureImpact!$B:$B,Utility_per_Participant!$H82)</f>
        <v>4.0000000000000001E-3</v>
      </c>
      <c r="K82" s="21">
        <v>2.4545999999999997</v>
      </c>
      <c r="L82" s="22">
        <f>SUMIFS(MeasureImpact!$L:$L,MeasureImpact!$G:$G,Utility_per_Participant!$F82,MeasureImpact!$F:$F,Utility_per_Participant!$G82,MeasureImpact!$B:$B,Utility_per_Participant!$H82)</f>
        <v>40.909999999999997</v>
      </c>
      <c r="M82" s="19">
        <f>AVERAGEIFS(MeasureImpact!$N:$N,MeasureImpact!$G:$G,Utility_per_Participant!$F82,MeasureImpact!$F:$F,Utility_per_Participant!$G82,MeasureImpact!$B:$B,Utility_per_Participant!$H82)</f>
        <v>22</v>
      </c>
      <c r="N82" s="23">
        <v>0</v>
      </c>
      <c r="O82" s="23">
        <f>SUMIFS(MeasureImpact!$Q:$Q,MeasureImpact!$G:$G,Utility_per_Participant!$F82,MeasureImpact!$F:$F,Utility_per_Participant!$G82,MeasureImpact!$B:$B,Utility_per_Participant!$H82)</f>
        <v>36.01</v>
      </c>
      <c r="P82" s="14" t="str">
        <f>VLOOKUP(H82,MeasureImpact!$B:$I,8,0)</f>
        <v>Per Appliance</v>
      </c>
      <c r="Q82" s="24">
        <v>0</v>
      </c>
      <c r="R82" s="19" t="s">
        <v>1739</v>
      </c>
      <c r="BI82" s="25">
        <v>341816.38858979999</v>
      </c>
      <c r="BJ82" s="25">
        <v>45.138176257821002</v>
      </c>
      <c r="BK82" s="25">
        <v>36.611208503518903</v>
      </c>
    </row>
    <row r="83" spans="1:63" s="28" customFormat="1" x14ac:dyDescent="0.25">
      <c r="A83" s="27">
        <v>79</v>
      </c>
      <c r="B83" s="28" t="str">
        <f t="shared" si="1"/>
        <v>RMOT114</v>
      </c>
      <c r="C83" s="28" t="s">
        <v>1730</v>
      </c>
      <c r="D83" s="28">
        <v>114</v>
      </c>
      <c r="E83" s="28" t="s">
        <v>1720</v>
      </c>
      <c r="F83" s="28" t="s">
        <v>1494</v>
      </c>
      <c r="G83" s="28" t="s">
        <v>1510</v>
      </c>
      <c r="H83" s="28" t="s">
        <v>153</v>
      </c>
      <c r="I83" s="29">
        <f>SUMIFS(MeasureImpact!$O:$O,MeasureImpact!$G:$G,Utility_per_Participant!$F83,MeasureImpact!$F:$F,Utility_per_Participant!$G83,MeasureImpact!$B:$B,Utility_per_Participant!$H83)</f>
        <v>1.4E-2</v>
      </c>
      <c r="J83" s="29">
        <f>SUMIFS(MeasureImpact!$P:$P,MeasureImpact!$G:$G,Utility_per_Participant!$F83,MeasureImpact!$F:$F,Utility_per_Participant!$G83,MeasureImpact!$B:$B,Utility_per_Participant!$H83)</f>
        <v>1.4E-2</v>
      </c>
      <c r="K83" s="34">
        <v>7.6583999999999994</v>
      </c>
      <c r="L83" s="30">
        <f>SUMIFS(MeasureImpact!$L:$L,MeasureImpact!$G:$G,Utility_per_Participant!$F83,MeasureImpact!$F:$F,Utility_per_Participant!$G83,MeasureImpact!$B:$B,Utility_per_Participant!$H83)</f>
        <v>127.64</v>
      </c>
      <c r="M83" s="27">
        <f>AVERAGEIFS(MeasureImpact!$N:$N,MeasureImpact!$G:$G,Utility_per_Participant!$F83,MeasureImpact!$F:$F,Utility_per_Participant!$G83,MeasureImpact!$B:$B,Utility_per_Participant!$H83)</f>
        <v>6</v>
      </c>
      <c r="N83" s="31">
        <v>0</v>
      </c>
      <c r="O83" s="31">
        <f>SUMIFS(MeasureImpact!$Q:$Q,MeasureImpact!$G:$G,Utility_per_Participant!$F83,MeasureImpact!$F:$F,Utility_per_Participant!$G83,MeasureImpact!$B:$B,Utility_per_Participant!$H83)</f>
        <v>0</v>
      </c>
      <c r="P83" s="28" t="str">
        <f>VLOOKUP(H83,MeasureImpact!$B:$I,8,0)</f>
        <v>Per Unit</v>
      </c>
      <c r="Q83" s="32">
        <v>0</v>
      </c>
      <c r="R83" s="27" t="s">
        <v>1739</v>
      </c>
      <c r="BI83" s="33">
        <v>1964.30462975054</v>
      </c>
      <c r="BJ83" s="33">
        <v>0.21947904057097301</v>
      </c>
      <c r="BK83" s="33">
        <v>0.20874805212789699</v>
      </c>
    </row>
    <row r="84" spans="1:63" x14ac:dyDescent="0.25">
      <c r="A84" s="19">
        <v>80</v>
      </c>
      <c r="B84" s="14" t="str">
        <f t="shared" si="1"/>
        <v>RMON114</v>
      </c>
      <c r="C84" s="14" t="s">
        <v>1726</v>
      </c>
      <c r="D84" s="14">
        <v>114</v>
      </c>
      <c r="E84" s="14" t="s">
        <v>1720</v>
      </c>
      <c r="F84" s="14" t="s">
        <v>1494</v>
      </c>
      <c r="G84" s="14" t="s">
        <v>1499</v>
      </c>
      <c r="H84" s="14" t="s">
        <v>153</v>
      </c>
      <c r="I84" s="20">
        <f>SUMIFS(MeasureImpact!$O:$O,MeasureImpact!$G:$G,Utility_per_Participant!$F84,MeasureImpact!$F:$F,Utility_per_Participant!$G84,MeasureImpact!$B:$B,Utility_per_Participant!$H84)</f>
        <v>1.4E-2</v>
      </c>
      <c r="J84" s="20">
        <f>SUMIFS(MeasureImpact!$P:$P,MeasureImpact!$G:$G,Utility_per_Participant!$F84,MeasureImpact!$F:$F,Utility_per_Participant!$G84,MeasureImpact!$B:$B,Utility_per_Participant!$H84)</f>
        <v>1.4E-2</v>
      </c>
      <c r="K84" s="21">
        <v>7.6583999999999994</v>
      </c>
      <c r="L84" s="22">
        <f>SUMIFS(MeasureImpact!$L:$L,MeasureImpact!$G:$G,Utility_per_Participant!$F84,MeasureImpact!$F:$F,Utility_per_Participant!$G84,MeasureImpact!$B:$B,Utility_per_Participant!$H84)</f>
        <v>127.64</v>
      </c>
      <c r="M84" s="19">
        <f>AVERAGEIFS(MeasureImpact!$N:$N,MeasureImpact!$G:$G,Utility_per_Participant!$F84,MeasureImpact!$F:$F,Utility_per_Participant!$G84,MeasureImpact!$B:$B,Utility_per_Participant!$H84)</f>
        <v>6</v>
      </c>
      <c r="N84" s="23">
        <v>0</v>
      </c>
      <c r="O84" s="23">
        <f>SUMIFS(MeasureImpact!$Q:$Q,MeasureImpact!$G:$G,Utility_per_Participant!$F84,MeasureImpact!$F:$F,Utility_per_Participant!$G84,MeasureImpact!$B:$B,Utility_per_Participant!$H84)</f>
        <v>0</v>
      </c>
      <c r="P84" s="14" t="str">
        <f>VLOOKUP(H84,MeasureImpact!$B:$I,8,0)</f>
        <v>Per Unit</v>
      </c>
      <c r="Q84" s="24">
        <v>0</v>
      </c>
      <c r="R84" s="19" t="s">
        <v>1739</v>
      </c>
      <c r="BI84" s="25">
        <v>827.43750508422704</v>
      </c>
      <c r="BJ84" s="25">
        <v>9.2452660854029298E-2</v>
      </c>
      <c r="BK84" s="25">
        <v>8.7932373028024494E-2</v>
      </c>
    </row>
    <row r="85" spans="1:63" x14ac:dyDescent="0.25">
      <c r="A85" s="19">
        <v>81</v>
      </c>
      <c r="B85" s="14" t="str">
        <f t="shared" si="1"/>
        <v>RMFT114</v>
      </c>
      <c r="C85" s="14" t="s">
        <v>1731</v>
      </c>
      <c r="D85" s="14">
        <v>114</v>
      </c>
      <c r="E85" s="14" t="s">
        <v>1720</v>
      </c>
      <c r="F85" s="14" t="s">
        <v>1500</v>
      </c>
      <c r="G85" s="14" t="s">
        <v>1510</v>
      </c>
      <c r="H85" s="14" t="s">
        <v>153</v>
      </c>
      <c r="I85" s="20">
        <f>SUMIFS(MeasureImpact!$O:$O,MeasureImpact!$G:$G,Utility_per_Participant!$F85,MeasureImpact!$F:$F,Utility_per_Participant!$G85,MeasureImpact!$B:$B,Utility_per_Participant!$H85)</f>
        <v>1.4E-2</v>
      </c>
      <c r="J85" s="20">
        <f>SUMIFS(MeasureImpact!$P:$P,MeasureImpact!$G:$G,Utility_per_Participant!$F85,MeasureImpact!$F:$F,Utility_per_Participant!$G85,MeasureImpact!$B:$B,Utility_per_Participant!$H85)</f>
        <v>1.4E-2</v>
      </c>
      <c r="K85" s="21">
        <v>7.6583999999999994</v>
      </c>
      <c r="L85" s="22">
        <f>SUMIFS(MeasureImpact!$L:$L,MeasureImpact!$G:$G,Utility_per_Participant!$F85,MeasureImpact!$F:$F,Utility_per_Participant!$G85,MeasureImpact!$B:$B,Utility_per_Participant!$H85)</f>
        <v>127.64</v>
      </c>
      <c r="M85" s="19">
        <f>AVERAGEIFS(MeasureImpact!$N:$N,MeasureImpact!$G:$G,Utility_per_Participant!$F85,MeasureImpact!$F:$F,Utility_per_Participant!$G85,MeasureImpact!$B:$B,Utility_per_Participant!$H85)</f>
        <v>6</v>
      </c>
      <c r="N85" s="23">
        <v>0</v>
      </c>
      <c r="O85" s="23">
        <f>SUMIFS(MeasureImpact!$Q:$Q,MeasureImpact!$G:$G,Utility_per_Participant!$F85,MeasureImpact!$F:$F,Utility_per_Participant!$G85,MeasureImpact!$B:$B,Utility_per_Participant!$H85)</f>
        <v>0</v>
      </c>
      <c r="P85" s="14" t="str">
        <f>VLOOKUP(H85,MeasureImpact!$B:$I,8,0)</f>
        <v>Per Unit</v>
      </c>
      <c r="Q85" s="24">
        <v>0</v>
      </c>
      <c r="R85" s="19" t="s">
        <v>1739</v>
      </c>
      <c r="BI85" s="25">
        <v>873395.126173247</v>
      </c>
      <c r="BJ85" s="25">
        <v>97.304384691829696</v>
      </c>
      <c r="BK85" s="25">
        <v>92.500889717027704</v>
      </c>
    </row>
    <row r="86" spans="1:63" x14ac:dyDescent="0.25">
      <c r="A86" s="19">
        <v>82</v>
      </c>
      <c r="B86" s="14" t="str">
        <f t="shared" si="1"/>
        <v>RMFN114</v>
      </c>
      <c r="C86" s="14" t="s">
        <v>1728</v>
      </c>
      <c r="D86" s="14">
        <v>114</v>
      </c>
      <c r="E86" s="14" t="s">
        <v>1720</v>
      </c>
      <c r="F86" s="14" t="s">
        <v>1500</v>
      </c>
      <c r="G86" s="14" t="s">
        <v>1499</v>
      </c>
      <c r="H86" s="14" t="s">
        <v>153</v>
      </c>
      <c r="I86" s="20">
        <f>SUMIFS(MeasureImpact!$O:$O,MeasureImpact!$G:$G,Utility_per_Participant!$F86,MeasureImpact!$F:$F,Utility_per_Participant!$G86,MeasureImpact!$B:$B,Utility_per_Participant!$H86)</f>
        <v>1.4E-2</v>
      </c>
      <c r="J86" s="20">
        <f>SUMIFS(MeasureImpact!$P:$P,MeasureImpact!$G:$G,Utility_per_Participant!$F86,MeasureImpact!$F:$F,Utility_per_Participant!$G86,MeasureImpact!$B:$B,Utility_per_Participant!$H86)</f>
        <v>1.4E-2</v>
      </c>
      <c r="K86" s="21">
        <v>7.6583999999999994</v>
      </c>
      <c r="L86" s="22">
        <f>SUMIFS(MeasureImpact!$L:$L,MeasureImpact!$G:$G,Utility_per_Participant!$F86,MeasureImpact!$F:$F,Utility_per_Participant!$G86,MeasureImpact!$B:$B,Utility_per_Participant!$H86)</f>
        <v>127.64</v>
      </c>
      <c r="M86" s="19">
        <f>AVERAGEIFS(MeasureImpact!$N:$N,MeasureImpact!$G:$G,Utility_per_Participant!$F86,MeasureImpact!$F:$F,Utility_per_Participant!$G86,MeasureImpact!$B:$B,Utility_per_Participant!$H86)</f>
        <v>6</v>
      </c>
      <c r="N86" s="23">
        <v>0</v>
      </c>
      <c r="O86" s="23">
        <f>SUMIFS(MeasureImpact!$Q:$Q,MeasureImpact!$G:$G,Utility_per_Participant!$F86,MeasureImpact!$F:$F,Utility_per_Participant!$G86,MeasureImpact!$B:$B,Utility_per_Participant!$H86)</f>
        <v>0</v>
      </c>
      <c r="P86" s="14" t="str">
        <f>VLOOKUP(H86,MeasureImpact!$B:$I,8,0)</f>
        <v>Per Unit</v>
      </c>
      <c r="Q86" s="24">
        <v>0</v>
      </c>
      <c r="R86" s="19" t="s">
        <v>1739</v>
      </c>
      <c r="BI86" s="25">
        <v>11037.186491463401</v>
      </c>
      <c r="BJ86" s="25">
        <v>1.22964579042978</v>
      </c>
      <c r="BK86" s="25">
        <v>1.1689435169009701</v>
      </c>
    </row>
    <row r="87" spans="1:63" x14ac:dyDescent="0.25">
      <c r="A87" s="19">
        <v>83</v>
      </c>
      <c r="B87" s="14" t="str">
        <f t="shared" si="1"/>
        <v>RSFT114</v>
      </c>
      <c r="C87" s="14" t="s">
        <v>1733</v>
      </c>
      <c r="D87" s="14">
        <v>114</v>
      </c>
      <c r="E87" s="14" t="s">
        <v>1720</v>
      </c>
      <c r="F87" s="14" t="s">
        <v>1501</v>
      </c>
      <c r="G87" s="14" t="s">
        <v>1510</v>
      </c>
      <c r="H87" s="14" t="s">
        <v>153</v>
      </c>
      <c r="I87" s="20">
        <f>SUMIFS(MeasureImpact!$O:$O,MeasureImpact!$G:$G,Utility_per_Participant!$F87,MeasureImpact!$F:$F,Utility_per_Participant!$G87,MeasureImpact!$B:$B,Utility_per_Participant!$H87)</f>
        <v>1.4E-2</v>
      </c>
      <c r="J87" s="20">
        <f>SUMIFS(MeasureImpact!$P:$P,MeasureImpact!$G:$G,Utility_per_Participant!$F87,MeasureImpact!$F:$F,Utility_per_Participant!$G87,MeasureImpact!$B:$B,Utility_per_Participant!$H87)</f>
        <v>1.4E-2</v>
      </c>
      <c r="K87" s="21">
        <v>7.6583999999999994</v>
      </c>
      <c r="L87" s="22">
        <f>SUMIFS(MeasureImpact!$L:$L,MeasureImpact!$G:$G,Utility_per_Participant!$F87,MeasureImpact!$F:$F,Utility_per_Participant!$G87,MeasureImpact!$B:$B,Utility_per_Participant!$H87)</f>
        <v>127.64</v>
      </c>
      <c r="M87" s="19">
        <f>AVERAGEIFS(MeasureImpact!$N:$N,MeasureImpact!$G:$G,Utility_per_Participant!$F87,MeasureImpact!$F:$F,Utility_per_Participant!$G87,MeasureImpact!$B:$B,Utility_per_Participant!$H87)</f>
        <v>6</v>
      </c>
      <c r="N87" s="23">
        <v>0</v>
      </c>
      <c r="O87" s="23">
        <f>SUMIFS(MeasureImpact!$Q:$Q,MeasureImpact!$G:$G,Utility_per_Participant!$F87,MeasureImpact!$F:$F,Utility_per_Participant!$G87,MeasureImpact!$B:$B,Utility_per_Participant!$H87)</f>
        <v>0</v>
      </c>
      <c r="P87" s="14" t="str">
        <f>VLOOKUP(H87,MeasureImpact!$B:$I,8,0)</f>
        <v>Per Unit</v>
      </c>
      <c r="Q87" s="24">
        <v>0</v>
      </c>
      <c r="R87" s="19" t="s">
        <v>1739</v>
      </c>
      <c r="BI87" s="25">
        <v>1828235.9809715799</v>
      </c>
      <c r="BJ87" s="25">
        <v>204.262162078323</v>
      </c>
      <c r="BK87" s="25">
        <v>194.21120042355301</v>
      </c>
    </row>
    <row r="88" spans="1:63" ht="15.75" thickBot="1" x14ac:dyDescent="0.3">
      <c r="A88" s="19">
        <v>84</v>
      </c>
      <c r="B88" s="14" t="str">
        <f t="shared" si="1"/>
        <v>RSFN114</v>
      </c>
      <c r="C88" s="14" t="s">
        <v>1732</v>
      </c>
      <c r="D88" s="14">
        <v>114</v>
      </c>
      <c r="E88" s="14" t="s">
        <v>1720</v>
      </c>
      <c r="F88" s="14" t="s">
        <v>1501</v>
      </c>
      <c r="G88" s="14" t="s">
        <v>1499</v>
      </c>
      <c r="H88" s="14" t="s">
        <v>153</v>
      </c>
      <c r="I88" s="20">
        <f>SUMIFS(MeasureImpact!$O:$O,MeasureImpact!$G:$G,Utility_per_Participant!$F88,MeasureImpact!$F:$F,Utility_per_Participant!$G88,MeasureImpact!$B:$B,Utility_per_Participant!$H88)</f>
        <v>1.4E-2</v>
      </c>
      <c r="J88" s="20">
        <f>SUMIFS(MeasureImpact!$P:$P,MeasureImpact!$G:$G,Utility_per_Participant!$F88,MeasureImpact!$F:$F,Utility_per_Participant!$G88,MeasureImpact!$B:$B,Utility_per_Participant!$H88)</f>
        <v>1.4E-2</v>
      </c>
      <c r="K88" s="21">
        <v>7.6583999999999994</v>
      </c>
      <c r="L88" s="22">
        <f>SUMIFS(MeasureImpact!$L:$L,MeasureImpact!$G:$G,Utility_per_Participant!$F88,MeasureImpact!$F:$F,Utility_per_Participant!$G88,MeasureImpact!$B:$B,Utility_per_Participant!$H88)</f>
        <v>127.64</v>
      </c>
      <c r="M88" s="19">
        <f>AVERAGEIFS(MeasureImpact!$N:$N,MeasureImpact!$G:$G,Utility_per_Participant!$F88,MeasureImpact!$F:$F,Utility_per_Participant!$G88,MeasureImpact!$B:$B,Utility_per_Participant!$H88)</f>
        <v>6</v>
      </c>
      <c r="N88" s="23">
        <v>0</v>
      </c>
      <c r="O88" s="23">
        <f>SUMIFS(MeasureImpact!$Q:$Q,MeasureImpact!$G:$G,Utility_per_Participant!$F88,MeasureImpact!$F:$F,Utility_per_Participant!$G88,MeasureImpact!$B:$B,Utility_per_Participant!$H88)</f>
        <v>0</v>
      </c>
      <c r="P88" s="14" t="str">
        <f>VLOOKUP(H88,MeasureImpact!$B:$I,8,0)</f>
        <v>Per Unit</v>
      </c>
      <c r="Q88" s="24">
        <v>0</v>
      </c>
      <c r="R88" s="19" t="s">
        <v>1739</v>
      </c>
      <c r="BI88" s="25">
        <v>23103.6112610321</v>
      </c>
      <c r="BJ88" s="25">
        <v>2.58128252430937</v>
      </c>
      <c r="BK88" s="25">
        <v>2.45426745990398</v>
      </c>
    </row>
    <row r="89" spans="1:63" s="28" customFormat="1" x14ac:dyDescent="0.25">
      <c r="A89" s="27">
        <v>85</v>
      </c>
      <c r="B89" s="28" t="str">
        <f t="shared" si="1"/>
        <v>RMOT115</v>
      </c>
      <c r="C89" s="28" t="s">
        <v>1730</v>
      </c>
      <c r="D89" s="28">
        <v>115</v>
      </c>
      <c r="E89" s="28" t="s">
        <v>1720</v>
      </c>
      <c r="F89" s="28" t="s">
        <v>1494</v>
      </c>
      <c r="G89" s="28" t="s">
        <v>1510</v>
      </c>
      <c r="H89" s="28" t="s">
        <v>157</v>
      </c>
      <c r="I89" s="29">
        <f>SUMIFS(MeasureImpact!$O:$O,MeasureImpact!$G:$G,Utility_per_Participant!$F89,MeasureImpact!$F:$F,Utility_per_Participant!$G89,MeasureImpact!$B:$B,Utility_per_Participant!$H89)</f>
        <v>1E-3</v>
      </c>
      <c r="J89" s="29">
        <f>SUMIFS(MeasureImpact!$P:$P,MeasureImpact!$G:$G,Utility_per_Participant!$F89,MeasureImpact!$F:$F,Utility_per_Participant!$G89,MeasureImpact!$B:$B,Utility_per_Participant!$H89)</f>
        <v>1E-3</v>
      </c>
      <c r="K89" s="34">
        <v>0.45059999999999995</v>
      </c>
      <c r="L89" s="30">
        <f>SUMIFS(MeasureImpact!$L:$L,MeasureImpact!$G:$G,Utility_per_Participant!$F89,MeasureImpact!$F:$F,Utility_per_Participant!$G89,MeasureImpact!$B:$B,Utility_per_Participant!$H89)</f>
        <v>7.51</v>
      </c>
      <c r="M89" s="27">
        <f>AVERAGEIFS(MeasureImpact!$N:$N,MeasureImpact!$G:$G,Utility_per_Participant!$F89,MeasureImpact!$F:$F,Utility_per_Participant!$G89,MeasureImpact!$B:$B,Utility_per_Participant!$H89)</f>
        <v>4</v>
      </c>
      <c r="N89" s="31">
        <v>0</v>
      </c>
      <c r="O89" s="31">
        <f>SUMIFS(MeasureImpact!$Q:$Q,MeasureImpact!$G:$G,Utility_per_Participant!$F89,MeasureImpact!$F:$F,Utility_per_Participant!$G89,MeasureImpact!$B:$B,Utility_per_Participant!$H89)</f>
        <v>2.2400000000000002</v>
      </c>
      <c r="P89" s="28" t="str">
        <f>VLOOKUP(H89,MeasureImpact!$B:$I,8,0)</f>
        <v>Per Unit</v>
      </c>
      <c r="Q89" s="32">
        <v>0</v>
      </c>
      <c r="R89" s="27" t="s">
        <v>1739</v>
      </c>
      <c r="BI89" s="33">
        <v>1849203.00422874</v>
      </c>
      <c r="BJ89" s="33">
        <v>206.61830911666101</v>
      </c>
      <c r="BK89" s="33">
        <v>196.51612039973099</v>
      </c>
    </row>
    <row r="90" spans="1:63" x14ac:dyDescent="0.25">
      <c r="A90" s="19">
        <v>86</v>
      </c>
      <c r="B90" s="14" t="str">
        <f t="shared" si="1"/>
        <v>RMON115</v>
      </c>
      <c r="C90" s="14" t="s">
        <v>1726</v>
      </c>
      <c r="D90" s="14">
        <v>115</v>
      </c>
      <c r="E90" s="14" t="s">
        <v>1720</v>
      </c>
      <c r="F90" s="14" t="s">
        <v>1494</v>
      </c>
      <c r="G90" s="14" t="s">
        <v>1499</v>
      </c>
      <c r="H90" s="14" t="s">
        <v>157</v>
      </c>
      <c r="I90" s="20">
        <f>SUMIFS(MeasureImpact!$O:$O,MeasureImpact!$G:$G,Utility_per_Participant!$F90,MeasureImpact!$F:$F,Utility_per_Participant!$G90,MeasureImpact!$B:$B,Utility_per_Participant!$H90)</f>
        <v>1E-3</v>
      </c>
      <c r="J90" s="20">
        <f>SUMIFS(MeasureImpact!$P:$P,MeasureImpact!$G:$G,Utility_per_Participant!$F90,MeasureImpact!$F:$F,Utility_per_Participant!$G90,MeasureImpact!$B:$B,Utility_per_Participant!$H90)</f>
        <v>1E-3</v>
      </c>
      <c r="K90" s="21">
        <v>0.45059999999999995</v>
      </c>
      <c r="L90" s="22">
        <f>SUMIFS(MeasureImpact!$L:$L,MeasureImpact!$G:$G,Utility_per_Participant!$F90,MeasureImpact!$F:$F,Utility_per_Participant!$G90,MeasureImpact!$B:$B,Utility_per_Participant!$H90)</f>
        <v>7.51</v>
      </c>
      <c r="M90" s="19">
        <f>AVERAGEIFS(MeasureImpact!$N:$N,MeasureImpact!$G:$G,Utility_per_Participant!$F90,MeasureImpact!$F:$F,Utility_per_Participant!$G90,MeasureImpact!$B:$B,Utility_per_Participant!$H90)</f>
        <v>4</v>
      </c>
      <c r="N90" s="23">
        <v>0</v>
      </c>
      <c r="O90" s="23">
        <f>SUMIFS(MeasureImpact!$Q:$Q,MeasureImpact!$G:$G,Utility_per_Participant!$F90,MeasureImpact!$F:$F,Utility_per_Participant!$G90,MeasureImpact!$B:$B,Utility_per_Participant!$H90)</f>
        <v>2.2400000000000002</v>
      </c>
      <c r="P90" s="14" t="str">
        <f>VLOOKUP(H90,MeasureImpact!$B:$I,8,0)</f>
        <v>Per Unit</v>
      </c>
      <c r="Q90" s="24">
        <v>0</v>
      </c>
      <c r="R90" s="19" t="s">
        <v>1739</v>
      </c>
      <c r="BI90" s="25">
        <v>15920.938070095001</v>
      </c>
      <c r="BJ90" s="25">
        <v>1.77890545065717</v>
      </c>
      <c r="BK90" s="25">
        <v>1.69192942878891</v>
      </c>
    </row>
    <row r="91" spans="1:63" x14ac:dyDescent="0.25">
      <c r="A91" s="19">
        <v>87</v>
      </c>
      <c r="B91" s="14" t="str">
        <f t="shared" si="1"/>
        <v>RMFT115</v>
      </c>
      <c r="C91" s="14" t="s">
        <v>1731</v>
      </c>
      <c r="D91" s="14">
        <v>115</v>
      </c>
      <c r="E91" s="14" t="s">
        <v>1720</v>
      </c>
      <c r="F91" s="14" t="s">
        <v>1500</v>
      </c>
      <c r="G91" s="14" t="s">
        <v>1510</v>
      </c>
      <c r="H91" s="14" t="s">
        <v>157</v>
      </c>
      <c r="I91" s="20">
        <f>SUMIFS(MeasureImpact!$O:$O,MeasureImpact!$G:$G,Utility_per_Participant!$F91,MeasureImpact!$F:$F,Utility_per_Participant!$G91,MeasureImpact!$B:$B,Utility_per_Participant!$H91)</f>
        <v>1E-3</v>
      </c>
      <c r="J91" s="20">
        <f>SUMIFS(MeasureImpact!$P:$P,MeasureImpact!$G:$G,Utility_per_Participant!$F91,MeasureImpact!$F:$F,Utility_per_Participant!$G91,MeasureImpact!$B:$B,Utility_per_Participant!$H91)</f>
        <v>1E-3</v>
      </c>
      <c r="K91" s="21">
        <v>0.45059999999999995</v>
      </c>
      <c r="L91" s="22">
        <f>SUMIFS(MeasureImpact!$L:$L,MeasureImpact!$G:$G,Utility_per_Participant!$F91,MeasureImpact!$F:$F,Utility_per_Participant!$G91,MeasureImpact!$B:$B,Utility_per_Participant!$H91)</f>
        <v>7.51</v>
      </c>
      <c r="M91" s="19">
        <f>AVERAGEIFS(MeasureImpact!$N:$N,MeasureImpact!$G:$G,Utility_per_Participant!$F91,MeasureImpact!$F:$F,Utility_per_Participant!$G91,MeasureImpact!$B:$B,Utility_per_Participant!$H91)</f>
        <v>4</v>
      </c>
      <c r="N91" s="23">
        <v>0</v>
      </c>
      <c r="O91" s="23">
        <f>SUMIFS(MeasureImpact!$Q:$Q,MeasureImpact!$G:$G,Utility_per_Participant!$F91,MeasureImpact!$F:$F,Utility_per_Participant!$G91,MeasureImpact!$B:$B,Utility_per_Participant!$H91)</f>
        <v>2.2400000000000002</v>
      </c>
      <c r="P91" s="14" t="str">
        <f>VLOOKUP(H91,MeasureImpact!$B:$I,8,0)</f>
        <v>Per Unit</v>
      </c>
      <c r="Q91" s="24">
        <v>0</v>
      </c>
      <c r="R91" s="19" t="s">
        <v>1739</v>
      </c>
      <c r="BI91" s="25">
        <v>24564555.021009799</v>
      </c>
      <c r="BJ91" s="25">
        <v>2736.7211470720099</v>
      </c>
      <c r="BK91" s="25">
        <v>2601.6211069347801</v>
      </c>
    </row>
    <row r="92" spans="1:63" x14ac:dyDescent="0.25">
      <c r="A92" s="19">
        <v>88</v>
      </c>
      <c r="B92" s="14" t="str">
        <f t="shared" si="1"/>
        <v>RMFN115</v>
      </c>
      <c r="C92" s="14" t="s">
        <v>1728</v>
      </c>
      <c r="D92" s="14">
        <v>115</v>
      </c>
      <c r="E92" s="14" t="s">
        <v>1720</v>
      </c>
      <c r="F92" s="14" t="s">
        <v>1500</v>
      </c>
      <c r="G92" s="14" t="s">
        <v>1499</v>
      </c>
      <c r="H92" s="14" t="s">
        <v>157</v>
      </c>
      <c r="I92" s="20">
        <f>SUMIFS(MeasureImpact!$O:$O,MeasureImpact!$G:$G,Utility_per_Participant!$F92,MeasureImpact!$F:$F,Utility_per_Participant!$G92,MeasureImpact!$B:$B,Utility_per_Participant!$H92)</f>
        <v>1E-3</v>
      </c>
      <c r="J92" s="20">
        <f>SUMIFS(MeasureImpact!$P:$P,MeasureImpact!$G:$G,Utility_per_Participant!$F92,MeasureImpact!$F:$F,Utility_per_Participant!$G92,MeasureImpact!$B:$B,Utility_per_Participant!$H92)</f>
        <v>1E-3</v>
      </c>
      <c r="K92" s="21">
        <v>0.45059999999999995</v>
      </c>
      <c r="L92" s="22">
        <f>SUMIFS(MeasureImpact!$L:$L,MeasureImpact!$G:$G,Utility_per_Participant!$F92,MeasureImpact!$F:$F,Utility_per_Participant!$G92,MeasureImpact!$B:$B,Utility_per_Participant!$H92)</f>
        <v>7.51</v>
      </c>
      <c r="M92" s="19">
        <f>AVERAGEIFS(MeasureImpact!$N:$N,MeasureImpact!$G:$G,Utility_per_Participant!$F92,MeasureImpact!$F:$F,Utility_per_Participant!$G92,MeasureImpact!$B:$B,Utility_per_Participant!$H92)</f>
        <v>4</v>
      </c>
      <c r="N92" s="23">
        <v>0</v>
      </c>
      <c r="O92" s="23">
        <f>SUMIFS(MeasureImpact!$Q:$Q,MeasureImpact!$G:$G,Utility_per_Participant!$F92,MeasureImpact!$F:$F,Utility_per_Participant!$G92,MeasureImpact!$B:$B,Utility_per_Participant!$H92)</f>
        <v>2.2400000000000002</v>
      </c>
      <c r="P92" s="14" t="str">
        <f>VLOOKUP(H92,MeasureImpact!$B:$I,8,0)</f>
        <v>Per Unit</v>
      </c>
      <c r="Q92" s="24">
        <v>0</v>
      </c>
      <c r="R92" s="19" t="s">
        <v>1739</v>
      </c>
      <c r="BI92" s="25">
        <v>212369.471813496</v>
      </c>
      <c r="BJ92" s="25">
        <v>23.659945152982299</v>
      </c>
      <c r="BK92" s="25">
        <v>22.491956392698</v>
      </c>
    </row>
    <row r="93" spans="1:63" x14ac:dyDescent="0.25">
      <c r="A93" s="19">
        <v>89</v>
      </c>
      <c r="B93" s="14" t="str">
        <f t="shared" si="1"/>
        <v>RSFT115</v>
      </c>
      <c r="C93" s="14" t="s">
        <v>1733</v>
      </c>
      <c r="D93" s="14">
        <v>115</v>
      </c>
      <c r="E93" s="14" t="s">
        <v>1720</v>
      </c>
      <c r="F93" s="14" t="s">
        <v>1501</v>
      </c>
      <c r="G93" s="14" t="s">
        <v>1510</v>
      </c>
      <c r="H93" s="14" t="s">
        <v>157</v>
      </c>
      <c r="I93" s="20">
        <f>SUMIFS(MeasureImpact!$O:$O,MeasureImpact!$G:$G,Utility_per_Participant!$F93,MeasureImpact!$F:$F,Utility_per_Participant!$G93,MeasureImpact!$B:$B,Utility_per_Participant!$H93)</f>
        <v>1E-3</v>
      </c>
      <c r="J93" s="20">
        <f>SUMIFS(MeasureImpact!$P:$P,MeasureImpact!$G:$G,Utility_per_Participant!$F93,MeasureImpact!$F:$F,Utility_per_Participant!$G93,MeasureImpact!$B:$B,Utility_per_Participant!$H93)</f>
        <v>1E-3</v>
      </c>
      <c r="K93" s="21">
        <v>0.45059999999999995</v>
      </c>
      <c r="L93" s="22">
        <f>SUMIFS(MeasureImpact!$L:$L,MeasureImpact!$G:$G,Utility_per_Participant!$F93,MeasureImpact!$F:$F,Utility_per_Participant!$G93,MeasureImpact!$B:$B,Utility_per_Participant!$H93)</f>
        <v>7.51</v>
      </c>
      <c r="M93" s="19">
        <f>AVERAGEIFS(MeasureImpact!$N:$N,MeasureImpact!$G:$G,Utility_per_Participant!$F93,MeasureImpact!$F:$F,Utility_per_Participant!$G93,MeasureImpact!$B:$B,Utility_per_Participant!$H93)</f>
        <v>4</v>
      </c>
      <c r="N93" s="23">
        <v>0</v>
      </c>
      <c r="O93" s="23">
        <f>SUMIFS(MeasureImpact!$Q:$Q,MeasureImpact!$G:$G,Utility_per_Participant!$F93,MeasureImpact!$F:$F,Utility_per_Participant!$G93,MeasureImpact!$B:$B,Utility_per_Participant!$H93)</f>
        <v>2.2400000000000002</v>
      </c>
      <c r="P93" s="14" t="str">
        <f>VLOOKUP(H93,MeasureImpact!$B:$I,8,0)</f>
        <v>Per Unit</v>
      </c>
      <c r="Q93" s="24">
        <v>0</v>
      </c>
      <c r="R93" s="19" t="s">
        <v>1739</v>
      </c>
      <c r="BI93" s="25">
        <v>51419800.729524501</v>
      </c>
      <c r="BJ93" s="25">
        <v>5744.9474684704301</v>
      </c>
      <c r="BK93" s="25">
        <v>5462.2605227984996</v>
      </c>
    </row>
    <row r="94" spans="1:63" ht="15.75" thickBot="1" x14ac:dyDescent="0.3">
      <c r="A94" s="19">
        <v>90</v>
      </c>
      <c r="B94" s="14" t="str">
        <f t="shared" si="1"/>
        <v>RSFN115</v>
      </c>
      <c r="C94" s="14" t="s">
        <v>1732</v>
      </c>
      <c r="D94" s="14">
        <v>115</v>
      </c>
      <c r="E94" s="14" t="s">
        <v>1720</v>
      </c>
      <c r="F94" s="14" t="s">
        <v>1501</v>
      </c>
      <c r="G94" s="14" t="s">
        <v>1499</v>
      </c>
      <c r="H94" s="14" t="s">
        <v>157</v>
      </c>
      <c r="I94" s="20">
        <f>SUMIFS(MeasureImpact!$O:$O,MeasureImpact!$G:$G,Utility_per_Participant!$F94,MeasureImpact!$F:$F,Utility_per_Participant!$G94,MeasureImpact!$B:$B,Utility_per_Participant!$H94)</f>
        <v>1E-3</v>
      </c>
      <c r="J94" s="20">
        <f>SUMIFS(MeasureImpact!$P:$P,MeasureImpact!$G:$G,Utility_per_Participant!$F94,MeasureImpact!$F:$F,Utility_per_Participant!$G94,MeasureImpact!$B:$B,Utility_per_Participant!$H94)</f>
        <v>1E-3</v>
      </c>
      <c r="K94" s="21">
        <v>0.45059999999999995</v>
      </c>
      <c r="L94" s="22">
        <f>SUMIFS(MeasureImpact!$L:$L,MeasureImpact!$G:$G,Utility_per_Participant!$F94,MeasureImpact!$F:$F,Utility_per_Participant!$G94,MeasureImpact!$B:$B,Utility_per_Participant!$H94)</f>
        <v>7.51</v>
      </c>
      <c r="M94" s="19">
        <f>AVERAGEIFS(MeasureImpact!$N:$N,MeasureImpact!$G:$G,Utility_per_Participant!$F94,MeasureImpact!$F:$F,Utility_per_Participant!$G94,MeasureImpact!$B:$B,Utility_per_Participant!$H94)</f>
        <v>4</v>
      </c>
      <c r="N94" s="23">
        <v>0</v>
      </c>
      <c r="O94" s="23">
        <f>SUMIFS(MeasureImpact!$Q:$Q,MeasureImpact!$G:$G,Utility_per_Participant!$F94,MeasureImpact!$F:$F,Utility_per_Participant!$G94,MeasureImpact!$B:$B,Utility_per_Participant!$H94)</f>
        <v>2.2400000000000002</v>
      </c>
      <c r="P94" s="14" t="str">
        <f>VLOOKUP(H94,MeasureImpact!$B:$I,8,0)</f>
        <v>Per Unit</v>
      </c>
      <c r="Q94" s="24">
        <v>0</v>
      </c>
      <c r="R94" s="19" t="s">
        <v>1739</v>
      </c>
      <c r="BI94" s="25">
        <v>454805.44925087399</v>
      </c>
      <c r="BJ94" s="25">
        <v>50.813760015606498</v>
      </c>
      <c r="BK94" s="25">
        <v>48.313408759872097</v>
      </c>
    </row>
    <row r="95" spans="1:63" s="28" customFormat="1" x14ac:dyDescent="0.25">
      <c r="A95" s="27">
        <v>91</v>
      </c>
      <c r="B95" s="28" t="str">
        <f t="shared" si="1"/>
        <v>RMOT116</v>
      </c>
      <c r="C95" s="28" t="s">
        <v>1730</v>
      </c>
      <c r="D95" s="28">
        <v>116</v>
      </c>
      <c r="E95" s="28" t="s">
        <v>1720</v>
      </c>
      <c r="F95" s="28" t="s">
        <v>1494</v>
      </c>
      <c r="G95" s="28" t="s">
        <v>1510</v>
      </c>
      <c r="H95" s="28" t="s">
        <v>159</v>
      </c>
      <c r="I95" s="29">
        <f>SUMIFS(MeasureImpact!$O:$O,MeasureImpact!$G:$G,Utility_per_Participant!$F95,MeasureImpact!$F:$F,Utility_per_Participant!$G95,MeasureImpact!$B:$B,Utility_per_Participant!$H95)</f>
        <v>1.2999999999999999E-2</v>
      </c>
      <c r="J95" s="29">
        <f>SUMIFS(MeasureImpact!$P:$P,MeasureImpact!$G:$G,Utility_per_Participant!$F95,MeasureImpact!$F:$F,Utility_per_Participant!$G95,MeasureImpact!$B:$B,Utility_per_Participant!$H95)</f>
        <v>1.2999999999999999E-2</v>
      </c>
      <c r="K95" s="34">
        <v>7.1735999999999995</v>
      </c>
      <c r="L95" s="30">
        <f>SUMIFS(MeasureImpact!$L:$L,MeasureImpact!$G:$G,Utility_per_Participant!$F95,MeasureImpact!$F:$F,Utility_per_Participant!$G95,MeasureImpact!$B:$B,Utility_per_Participant!$H95)</f>
        <v>119.56</v>
      </c>
      <c r="M95" s="27">
        <f>AVERAGEIFS(MeasureImpact!$N:$N,MeasureImpact!$G:$G,Utility_per_Participant!$F95,MeasureImpact!$F:$F,Utility_per_Participant!$G95,MeasureImpact!$B:$B,Utility_per_Participant!$H95)</f>
        <v>4</v>
      </c>
      <c r="N95" s="31">
        <v>0</v>
      </c>
      <c r="O95" s="31">
        <f>SUMIFS(MeasureImpact!$Q:$Q,MeasureImpact!$G:$G,Utility_per_Participant!$F95,MeasureImpact!$F:$F,Utility_per_Participant!$G95,MeasureImpact!$B:$B,Utility_per_Participant!$H95)</f>
        <v>20.73</v>
      </c>
      <c r="P95" s="28" t="str">
        <f>VLOOKUP(H95,MeasureImpact!$B:$I,8,0)</f>
        <v>Per Appliance</v>
      </c>
      <c r="Q95" s="32">
        <v>0</v>
      </c>
      <c r="R95" s="27" t="s">
        <v>1739</v>
      </c>
      <c r="BI95" s="33">
        <v>1796996.3051235799</v>
      </c>
      <c r="BJ95" s="33">
        <v>200.78506102599599</v>
      </c>
      <c r="BK95" s="33">
        <v>190.96807730032</v>
      </c>
    </row>
    <row r="96" spans="1:63" x14ac:dyDescent="0.25">
      <c r="A96" s="19">
        <v>92</v>
      </c>
      <c r="B96" s="14" t="str">
        <f t="shared" si="1"/>
        <v>RMON116</v>
      </c>
      <c r="C96" s="14" t="s">
        <v>1726</v>
      </c>
      <c r="D96" s="14">
        <v>116</v>
      </c>
      <c r="E96" s="14" t="s">
        <v>1720</v>
      </c>
      <c r="F96" s="14" t="s">
        <v>1494</v>
      </c>
      <c r="G96" s="14" t="s">
        <v>1499</v>
      </c>
      <c r="H96" s="14" t="s">
        <v>159</v>
      </c>
      <c r="I96" s="20">
        <f>SUMIFS(MeasureImpact!$O:$O,MeasureImpact!$G:$G,Utility_per_Participant!$F96,MeasureImpact!$F:$F,Utility_per_Participant!$G96,MeasureImpact!$B:$B,Utility_per_Participant!$H96)</f>
        <v>1.2999999999999999E-2</v>
      </c>
      <c r="J96" s="20">
        <f>SUMIFS(MeasureImpact!$P:$P,MeasureImpact!$G:$G,Utility_per_Participant!$F96,MeasureImpact!$F:$F,Utility_per_Participant!$G96,MeasureImpact!$B:$B,Utility_per_Participant!$H96)</f>
        <v>1.2999999999999999E-2</v>
      </c>
      <c r="K96" s="21">
        <v>7.1735999999999995</v>
      </c>
      <c r="L96" s="22">
        <f>SUMIFS(MeasureImpact!$L:$L,MeasureImpact!$G:$G,Utility_per_Participant!$F96,MeasureImpact!$F:$F,Utility_per_Participant!$G96,MeasureImpact!$B:$B,Utility_per_Participant!$H96)</f>
        <v>119.56</v>
      </c>
      <c r="M96" s="19">
        <f>AVERAGEIFS(MeasureImpact!$N:$N,MeasureImpact!$G:$G,Utility_per_Participant!$F96,MeasureImpact!$F:$F,Utility_per_Participant!$G96,MeasureImpact!$B:$B,Utility_per_Participant!$H96)</f>
        <v>4</v>
      </c>
      <c r="N96" s="23">
        <v>0</v>
      </c>
      <c r="O96" s="23">
        <f>SUMIFS(MeasureImpact!$Q:$Q,MeasureImpact!$G:$G,Utility_per_Participant!$F96,MeasureImpact!$F:$F,Utility_per_Participant!$G96,MeasureImpact!$B:$B,Utility_per_Participant!$H96)</f>
        <v>20.73</v>
      </c>
      <c r="P96" s="14" t="str">
        <f>VLOOKUP(H96,MeasureImpact!$B:$I,8,0)</f>
        <v>Per Appliance</v>
      </c>
      <c r="Q96" s="24">
        <v>0</v>
      </c>
      <c r="R96" s="19" t="s">
        <v>1739</v>
      </c>
      <c r="BI96" s="25">
        <v>22708.832176589702</v>
      </c>
      <c r="BJ96" s="25">
        <v>2.5373420309242598</v>
      </c>
      <c r="BK96" s="25">
        <v>2.4132837703307</v>
      </c>
    </row>
    <row r="97" spans="1:63" x14ac:dyDescent="0.25">
      <c r="A97" s="19">
        <v>93</v>
      </c>
      <c r="B97" s="14" t="str">
        <f t="shared" si="1"/>
        <v>RMFT116</v>
      </c>
      <c r="C97" s="14" t="s">
        <v>1731</v>
      </c>
      <c r="D97" s="14">
        <v>116</v>
      </c>
      <c r="E97" s="14" t="s">
        <v>1720</v>
      </c>
      <c r="F97" s="14" t="s">
        <v>1500</v>
      </c>
      <c r="G97" s="14" t="s">
        <v>1510</v>
      </c>
      <c r="H97" s="14" t="s">
        <v>159</v>
      </c>
      <c r="I97" s="20">
        <f>SUMIFS(MeasureImpact!$O:$O,MeasureImpact!$G:$G,Utility_per_Participant!$F97,MeasureImpact!$F:$F,Utility_per_Participant!$G97,MeasureImpact!$B:$B,Utility_per_Participant!$H97)</f>
        <v>1.2999999999999999E-2</v>
      </c>
      <c r="J97" s="20">
        <f>SUMIFS(MeasureImpact!$P:$P,MeasureImpact!$G:$G,Utility_per_Participant!$F97,MeasureImpact!$F:$F,Utility_per_Participant!$G97,MeasureImpact!$B:$B,Utility_per_Participant!$H97)</f>
        <v>1.2999999999999999E-2</v>
      </c>
      <c r="K97" s="21">
        <v>7.1735999999999995</v>
      </c>
      <c r="L97" s="22">
        <f>SUMIFS(MeasureImpact!$L:$L,MeasureImpact!$G:$G,Utility_per_Participant!$F97,MeasureImpact!$F:$F,Utility_per_Participant!$G97,MeasureImpact!$B:$B,Utility_per_Participant!$H97)</f>
        <v>119.56</v>
      </c>
      <c r="M97" s="19">
        <f>AVERAGEIFS(MeasureImpact!$N:$N,MeasureImpact!$G:$G,Utility_per_Participant!$F97,MeasureImpact!$F:$F,Utility_per_Participant!$G97,MeasureImpact!$B:$B,Utility_per_Participant!$H97)</f>
        <v>4</v>
      </c>
      <c r="N97" s="23">
        <v>0</v>
      </c>
      <c r="O97" s="23">
        <f>SUMIFS(MeasureImpact!$Q:$Q,MeasureImpact!$G:$G,Utility_per_Participant!$F97,MeasureImpact!$F:$F,Utility_per_Participant!$G97,MeasureImpact!$B:$B,Utility_per_Participant!$H97)</f>
        <v>20.73</v>
      </c>
      <c r="P97" s="14" t="str">
        <f>VLOOKUP(H97,MeasureImpact!$B:$I,8,0)</f>
        <v>Per Appliance</v>
      </c>
      <c r="Q97" s="24">
        <v>0</v>
      </c>
      <c r="R97" s="19" t="s">
        <v>1739</v>
      </c>
      <c r="BI97" s="25">
        <v>23970128.5260217</v>
      </c>
      <c r="BJ97" s="25">
        <v>2670.4964766954299</v>
      </c>
      <c r="BK97" s="25">
        <v>2538.6656609859501</v>
      </c>
    </row>
    <row r="98" spans="1:63" x14ac:dyDescent="0.25">
      <c r="A98" s="19">
        <v>94</v>
      </c>
      <c r="B98" s="14" t="str">
        <f t="shared" si="1"/>
        <v>RMFN116</v>
      </c>
      <c r="C98" s="14" t="s">
        <v>1728</v>
      </c>
      <c r="D98" s="14">
        <v>116</v>
      </c>
      <c r="E98" s="14" t="s">
        <v>1720</v>
      </c>
      <c r="F98" s="14" t="s">
        <v>1500</v>
      </c>
      <c r="G98" s="14" t="s">
        <v>1499</v>
      </c>
      <c r="H98" s="14" t="s">
        <v>159</v>
      </c>
      <c r="I98" s="20">
        <f>SUMIFS(MeasureImpact!$O:$O,MeasureImpact!$G:$G,Utility_per_Participant!$F98,MeasureImpact!$F:$F,Utility_per_Participant!$G98,MeasureImpact!$B:$B,Utility_per_Participant!$H98)</f>
        <v>1.2999999999999999E-2</v>
      </c>
      <c r="J98" s="20">
        <f>SUMIFS(MeasureImpact!$P:$P,MeasureImpact!$G:$G,Utility_per_Participant!$F98,MeasureImpact!$F:$F,Utility_per_Participant!$G98,MeasureImpact!$B:$B,Utility_per_Participant!$H98)</f>
        <v>1.2999999999999999E-2</v>
      </c>
      <c r="K98" s="21">
        <v>7.1735999999999995</v>
      </c>
      <c r="L98" s="22">
        <f>SUMIFS(MeasureImpact!$L:$L,MeasureImpact!$G:$G,Utility_per_Participant!$F98,MeasureImpact!$F:$F,Utility_per_Participant!$G98,MeasureImpact!$B:$B,Utility_per_Participant!$H98)</f>
        <v>119.56</v>
      </c>
      <c r="M98" s="19">
        <f>AVERAGEIFS(MeasureImpact!$N:$N,MeasureImpact!$G:$G,Utility_per_Participant!$F98,MeasureImpact!$F:$F,Utility_per_Participant!$G98,MeasureImpact!$B:$B,Utility_per_Participant!$H98)</f>
        <v>4</v>
      </c>
      <c r="N98" s="23">
        <v>0</v>
      </c>
      <c r="O98" s="23">
        <f>SUMIFS(MeasureImpact!$Q:$Q,MeasureImpact!$G:$G,Utility_per_Participant!$F98,MeasureImpact!$F:$F,Utility_per_Participant!$G98,MeasureImpact!$B:$B,Utility_per_Participant!$H98)</f>
        <v>20.73</v>
      </c>
      <c r="P98" s="14" t="str">
        <f>VLOOKUP(H98,MeasureImpact!$B:$I,8,0)</f>
        <v>Per Appliance</v>
      </c>
      <c r="Q98" s="24">
        <v>0</v>
      </c>
      <c r="R98" s="19" t="s">
        <v>1739</v>
      </c>
      <c r="BI98" s="25">
        <v>302913.04684195103</v>
      </c>
      <c r="BJ98" s="25">
        <v>33.747346137854201</v>
      </c>
      <c r="BK98" s="25">
        <v>32.081386190628002</v>
      </c>
    </row>
    <row r="99" spans="1:63" x14ac:dyDescent="0.25">
      <c r="A99" s="19">
        <v>95</v>
      </c>
      <c r="B99" s="14" t="str">
        <f t="shared" si="1"/>
        <v>RSFT116</v>
      </c>
      <c r="C99" s="14" t="s">
        <v>1733</v>
      </c>
      <c r="D99" s="14">
        <v>116</v>
      </c>
      <c r="E99" s="14" t="s">
        <v>1720</v>
      </c>
      <c r="F99" s="14" t="s">
        <v>1501</v>
      </c>
      <c r="G99" s="14" t="s">
        <v>1510</v>
      </c>
      <c r="H99" s="14" t="s">
        <v>159</v>
      </c>
      <c r="I99" s="20">
        <f>SUMIFS(MeasureImpact!$O:$O,MeasureImpact!$G:$G,Utility_per_Participant!$F99,MeasureImpact!$F:$F,Utility_per_Participant!$G99,MeasureImpact!$B:$B,Utility_per_Participant!$H99)</f>
        <v>1.2999999999999999E-2</v>
      </c>
      <c r="J99" s="20">
        <f>SUMIFS(MeasureImpact!$P:$P,MeasureImpact!$G:$G,Utility_per_Participant!$F99,MeasureImpact!$F:$F,Utility_per_Participant!$G99,MeasureImpact!$B:$B,Utility_per_Participant!$H99)</f>
        <v>1.2999999999999999E-2</v>
      </c>
      <c r="K99" s="21">
        <v>7.1735999999999995</v>
      </c>
      <c r="L99" s="22">
        <f>SUMIFS(MeasureImpact!$L:$L,MeasureImpact!$G:$G,Utility_per_Participant!$F99,MeasureImpact!$F:$F,Utility_per_Participant!$G99,MeasureImpact!$B:$B,Utility_per_Participant!$H99)</f>
        <v>119.56</v>
      </c>
      <c r="M99" s="19">
        <f>AVERAGEIFS(MeasureImpact!$N:$N,MeasureImpact!$G:$G,Utility_per_Participant!$F99,MeasureImpact!$F:$F,Utility_per_Participant!$G99,MeasureImpact!$B:$B,Utility_per_Participant!$H99)</f>
        <v>4</v>
      </c>
      <c r="N99" s="23">
        <v>0</v>
      </c>
      <c r="O99" s="23">
        <f>SUMIFS(MeasureImpact!$Q:$Q,MeasureImpact!$G:$G,Utility_per_Participant!$F99,MeasureImpact!$F:$F,Utility_per_Participant!$G99,MeasureImpact!$B:$B,Utility_per_Participant!$H99)</f>
        <v>20.73</v>
      </c>
      <c r="P99" s="14" t="str">
        <f>VLOOKUP(H99,MeasureImpact!$B:$I,8,0)</f>
        <v>Per Appliance</v>
      </c>
      <c r="Q99" s="24">
        <v>0</v>
      </c>
      <c r="R99" s="19" t="s">
        <v>1739</v>
      </c>
      <c r="BI99" s="25">
        <v>50175516.357408099</v>
      </c>
      <c r="BJ99" s="25">
        <v>5605.9280974843596</v>
      </c>
      <c r="BK99" s="25">
        <v>5330.0817646446603</v>
      </c>
    </row>
    <row r="100" spans="1:63" ht="15.75" thickBot="1" x14ac:dyDescent="0.3">
      <c r="A100" s="19">
        <v>96</v>
      </c>
      <c r="B100" s="14" t="str">
        <f t="shared" si="1"/>
        <v>RSFN116</v>
      </c>
      <c r="C100" s="14" t="s">
        <v>1732</v>
      </c>
      <c r="D100" s="14">
        <v>116</v>
      </c>
      <c r="E100" s="14" t="s">
        <v>1720</v>
      </c>
      <c r="F100" s="14" t="s">
        <v>1501</v>
      </c>
      <c r="G100" s="14" t="s">
        <v>1499</v>
      </c>
      <c r="H100" s="14" t="s">
        <v>159</v>
      </c>
      <c r="I100" s="20">
        <f>SUMIFS(MeasureImpact!$O:$O,MeasureImpact!$G:$G,Utility_per_Participant!$F100,MeasureImpact!$F:$F,Utility_per_Participant!$G100,MeasureImpact!$B:$B,Utility_per_Participant!$H100)</f>
        <v>1.2999999999999999E-2</v>
      </c>
      <c r="J100" s="20">
        <f>SUMIFS(MeasureImpact!$P:$P,MeasureImpact!$G:$G,Utility_per_Participant!$F100,MeasureImpact!$F:$F,Utility_per_Participant!$G100,MeasureImpact!$B:$B,Utility_per_Participant!$H100)</f>
        <v>1.2999999999999999E-2</v>
      </c>
      <c r="K100" s="21">
        <v>7.1735999999999995</v>
      </c>
      <c r="L100" s="22">
        <f>SUMIFS(MeasureImpact!$L:$L,MeasureImpact!$G:$G,Utility_per_Participant!$F100,MeasureImpact!$F:$F,Utility_per_Participant!$G100,MeasureImpact!$B:$B,Utility_per_Participant!$H100)</f>
        <v>119.56</v>
      </c>
      <c r="M100" s="19">
        <f>AVERAGEIFS(MeasureImpact!$N:$N,MeasureImpact!$G:$G,Utility_per_Participant!$F100,MeasureImpact!$F:$F,Utility_per_Participant!$G100,MeasureImpact!$B:$B,Utility_per_Participant!$H100)</f>
        <v>4</v>
      </c>
      <c r="N100" s="23">
        <v>0</v>
      </c>
      <c r="O100" s="23">
        <f>SUMIFS(MeasureImpact!$Q:$Q,MeasureImpact!$G:$G,Utility_per_Participant!$F100,MeasureImpact!$F:$F,Utility_per_Participant!$G100,MeasureImpact!$B:$B,Utility_per_Participant!$H100)</f>
        <v>20.73</v>
      </c>
      <c r="P100" s="14" t="str">
        <f>VLOOKUP(H100,MeasureImpact!$B:$I,8,0)</f>
        <v>Per Appliance</v>
      </c>
      <c r="Q100" s="24">
        <v>0</v>
      </c>
      <c r="R100" s="19" t="s">
        <v>1739</v>
      </c>
      <c r="BI100" s="25">
        <v>634073.30170094594</v>
      </c>
      <c r="BJ100" s="25">
        <v>70.842705684387198</v>
      </c>
      <c r="BK100" s="25">
        <v>67.356806430657898</v>
      </c>
    </row>
    <row r="101" spans="1:63" s="28" customFormat="1" x14ac:dyDescent="0.25">
      <c r="A101" s="27">
        <v>97</v>
      </c>
      <c r="B101" s="28" t="str">
        <f t="shared" si="1"/>
        <v>RMOT117</v>
      </c>
      <c r="C101" s="28" t="s">
        <v>1730</v>
      </c>
      <c r="D101" s="28">
        <v>117</v>
      </c>
      <c r="E101" s="28" t="s">
        <v>1720</v>
      </c>
      <c r="F101" s="28" t="s">
        <v>1494</v>
      </c>
      <c r="G101" s="28" t="s">
        <v>1510</v>
      </c>
      <c r="H101" s="28" t="s">
        <v>160</v>
      </c>
      <c r="I101" s="29">
        <f>SUMIFS(MeasureImpact!$O:$O,MeasureImpact!$G:$G,Utility_per_Participant!$F101,MeasureImpact!$F:$F,Utility_per_Participant!$G101,MeasureImpact!$B:$B,Utility_per_Participant!$H101)</f>
        <v>5.0000000000000001E-3</v>
      </c>
      <c r="J101" s="29">
        <f>SUMIFS(MeasureImpact!$P:$P,MeasureImpact!$G:$G,Utility_per_Participant!$F101,MeasureImpact!$F:$F,Utility_per_Participant!$G101,MeasureImpact!$B:$B,Utility_per_Participant!$H101)</f>
        <v>4.0000000000000001E-3</v>
      </c>
      <c r="K101" s="34">
        <v>2.04</v>
      </c>
      <c r="L101" s="30">
        <f>SUMIFS(MeasureImpact!$L:$L,MeasureImpact!$G:$G,Utility_per_Participant!$F101,MeasureImpact!$F:$F,Utility_per_Participant!$G101,MeasureImpact!$B:$B,Utility_per_Participant!$H101)</f>
        <v>34</v>
      </c>
      <c r="M101" s="27">
        <f>AVERAGEIFS(MeasureImpact!$N:$N,MeasureImpact!$G:$G,Utility_per_Participant!$F101,MeasureImpact!$F:$F,Utility_per_Participant!$G101,MeasureImpact!$B:$B,Utility_per_Participant!$H101)</f>
        <v>17</v>
      </c>
      <c r="N101" s="31">
        <v>0</v>
      </c>
      <c r="O101" s="31">
        <f>SUMIFS(MeasureImpact!$Q:$Q,MeasureImpact!$G:$G,Utility_per_Participant!$F101,MeasureImpact!$F:$F,Utility_per_Participant!$G101,MeasureImpact!$B:$B,Utility_per_Participant!$H101)</f>
        <v>41.15</v>
      </c>
      <c r="P101" s="28" t="str">
        <f>VLOOKUP(H101,MeasureImpact!$B:$I,8,0)</f>
        <v>Per Appliance</v>
      </c>
      <c r="Q101" s="32">
        <v>0</v>
      </c>
      <c r="R101" s="27" t="s">
        <v>1739</v>
      </c>
      <c r="BI101" s="33">
        <v>0</v>
      </c>
      <c r="BJ101" s="33">
        <v>0</v>
      </c>
      <c r="BK101" s="33">
        <v>0</v>
      </c>
    </row>
    <row r="102" spans="1:63" x14ac:dyDescent="0.25">
      <c r="A102" s="19">
        <v>98</v>
      </c>
      <c r="B102" s="14" t="str">
        <f t="shared" si="1"/>
        <v>RMON117</v>
      </c>
      <c r="C102" s="14" t="s">
        <v>1726</v>
      </c>
      <c r="D102" s="14">
        <v>117</v>
      </c>
      <c r="E102" s="14" t="s">
        <v>1720</v>
      </c>
      <c r="F102" s="14" t="s">
        <v>1494</v>
      </c>
      <c r="G102" s="14" t="s">
        <v>1499</v>
      </c>
      <c r="H102" s="14" t="s">
        <v>160</v>
      </c>
      <c r="I102" s="20">
        <f>SUMIFS(MeasureImpact!$O:$O,MeasureImpact!$G:$G,Utility_per_Participant!$F102,MeasureImpact!$F:$F,Utility_per_Participant!$G102,MeasureImpact!$B:$B,Utility_per_Participant!$H102)</f>
        <v>5.0000000000000001E-3</v>
      </c>
      <c r="J102" s="20">
        <f>SUMIFS(MeasureImpact!$P:$P,MeasureImpact!$G:$G,Utility_per_Participant!$F102,MeasureImpact!$F:$F,Utility_per_Participant!$G102,MeasureImpact!$B:$B,Utility_per_Participant!$H102)</f>
        <v>4.0000000000000001E-3</v>
      </c>
      <c r="K102" s="21">
        <v>2.04</v>
      </c>
      <c r="L102" s="22">
        <f>SUMIFS(MeasureImpact!$L:$L,MeasureImpact!$G:$G,Utility_per_Participant!$F102,MeasureImpact!$F:$F,Utility_per_Participant!$G102,MeasureImpact!$B:$B,Utility_per_Participant!$H102)</f>
        <v>34</v>
      </c>
      <c r="M102" s="19">
        <f>AVERAGEIFS(MeasureImpact!$N:$N,MeasureImpact!$G:$G,Utility_per_Participant!$F102,MeasureImpact!$F:$F,Utility_per_Participant!$G102,MeasureImpact!$B:$B,Utility_per_Participant!$H102)</f>
        <v>17</v>
      </c>
      <c r="N102" s="23">
        <v>0</v>
      </c>
      <c r="O102" s="23">
        <f>SUMIFS(MeasureImpact!$Q:$Q,MeasureImpact!$G:$G,Utility_per_Participant!$F102,MeasureImpact!$F:$F,Utility_per_Participant!$G102,MeasureImpact!$B:$B,Utility_per_Participant!$H102)</f>
        <v>41.15</v>
      </c>
      <c r="P102" s="14" t="str">
        <f>VLOOKUP(H102,MeasureImpact!$B:$I,8,0)</f>
        <v>Per Appliance</v>
      </c>
      <c r="Q102" s="24">
        <v>0</v>
      </c>
      <c r="R102" s="19" t="s">
        <v>1739</v>
      </c>
      <c r="BI102" s="25">
        <v>0</v>
      </c>
      <c r="BJ102" s="25">
        <v>0</v>
      </c>
      <c r="BK102" s="25">
        <v>0</v>
      </c>
    </row>
    <row r="103" spans="1:63" x14ac:dyDescent="0.25">
      <c r="A103" s="19">
        <v>99</v>
      </c>
      <c r="B103" s="14" t="str">
        <f t="shared" si="1"/>
        <v>RMFT117</v>
      </c>
      <c r="C103" s="14" t="s">
        <v>1731</v>
      </c>
      <c r="D103" s="14">
        <v>117</v>
      </c>
      <c r="E103" s="14" t="s">
        <v>1720</v>
      </c>
      <c r="F103" s="14" t="s">
        <v>1500</v>
      </c>
      <c r="G103" s="14" t="s">
        <v>1510</v>
      </c>
      <c r="H103" s="14" t="s">
        <v>160</v>
      </c>
      <c r="I103" s="20">
        <f>SUMIFS(MeasureImpact!$O:$O,MeasureImpact!$G:$G,Utility_per_Participant!$F103,MeasureImpact!$F:$F,Utility_per_Participant!$G103,MeasureImpact!$B:$B,Utility_per_Participant!$H103)</f>
        <v>4.0000000000000001E-3</v>
      </c>
      <c r="J103" s="20">
        <f>SUMIFS(MeasureImpact!$P:$P,MeasureImpact!$G:$G,Utility_per_Participant!$F103,MeasureImpact!$F:$F,Utility_per_Participant!$G103,MeasureImpact!$B:$B,Utility_per_Participant!$H103)</f>
        <v>4.0000000000000001E-3</v>
      </c>
      <c r="K103" s="21">
        <v>2.04</v>
      </c>
      <c r="L103" s="22">
        <f>SUMIFS(MeasureImpact!$L:$L,MeasureImpact!$G:$G,Utility_per_Participant!$F103,MeasureImpact!$F:$F,Utility_per_Participant!$G103,MeasureImpact!$B:$B,Utility_per_Participant!$H103)</f>
        <v>34</v>
      </c>
      <c r="M103" s="19">
        <f>AVERAGEIFS(MeasureImpact!$N:$N,MeasureImpact!$G:$G,Utility_per_Participant!$F103,MeasureImpact!$F:$F,Utility_per_Participant!$G103,MeasureImpact!$B:$B,Utility_per_Participant!$H103)</f>
        <v>17</v>
      </c>
      <c r="N103" s="23">
        <v>0</v>
      </c>
      <c r="O103" s="23">
        <f>SUMIFS(MeasureImpact!$Q:$Q,MeasureImpact!$G:$G,Utility_per_Participant!$F103,MeasureImpact!$F:$F,Utility_per_Participant!$G103,MeasureImpact!$B:$B,Utility_per_Participant!$H103)</f>
        <v>41.15</v>
      </c>
      <c r="P103" s="14" t="str">
        <f>VLOOKUP(H103,MeasureImpact!$B:$I,8,0)</f>
        <v>Per Appliance</v>
      </c>
      <c r="Q103" s="24">
        <v>0</v>
      </c>
      <c r="R103" s="19" t="s">
        <v>1739</v>
      </c>
      <c r="BI103" s="25">
        <v>0</v>
      </c>
      <c r="BJ103" s="25">
        <v>0</v>
      </c>
      <c r="BK103" s="25">
        <v>0</v>
      </c>
    </row>
    <row r="104" spans="1:63" x14ac:dyDescent="0.25">
      <c r="A104" s="19">
        <v>100</v>
      </c>
      <c r="B104" s="14" t="str">
        <f t="shared" si="1"/>
        <v>RMFN117</v>
      </c>
      <c r="C104" s="14" t="s">
        <v>1728</v>
      </c>
      <c r="D104" s="14">
        <v>117</v>
      </c>
      <c r="E104" s="14" t="s">
        <v>1720</v>
      </c>
      <c r="F104" s="14" t="s">
        <v>1500</v>
      </c>
      <c r="G104" s="14" t="s">
        <v>1499</v>
      </c>
      <c r="H104" s="14" t="s">
        <v>160</v>
      </c>
      <c r="I104" s="20">
        <f>SUMIFS(MeasureImpact!$O:$O,MeasureImpact!$G:$G,Utility_per_Participant!$F104,MeasureImpact!$F:$F,Utility_per_Participant!$G104,MeasureImpact!$B:$B,Utility_per_Participant!$H104)</f>
        <v>4.0000000000000001E-3</v>
      </c>
      <c r="J104" s="20">
        <f>SUMIFS(MeasureImpact!$P:$P,MeasureImpact!$G:$G,Utility_per_Participant!$F104,MeasureImpact!$F:$F,Utility_per_Participant!$G104,MeasureImpact!$B:$B,Utility_per_Participant!$H104)</f>
        <v>4.0000000000000001E-3</v>
      </c>
      <c r="K104" s="21">
        <v>2.04</v>
      </c>
      <c r="L104" s="22">
        <f>SUMIFS(MeasureImpact!$L:$L,MeasureImpact!$G:$G,Utility_per_Participant!$F104,MeasureImpact!$F:$F,Utility_per_Participant!$G104,MeasureImpact!$B:$B,Utility_per_Participant!$H104)</f>
        <v>34</v>
      </c>
      <c r="M104" s="19">
        <f>AVERAGEIFS(MeasureImpact!$N:$N,MeasureImpact!$G:$G,Utility_per_Participant!$F104,MeasureImpact!$F:$F,Utility_per_Participant!$G104,MeasureImpact!$B:$B,Utility_per_Participant!$H104)</f>
        <v>17</v>
      </c>
      <c r="N104" s="23">
        <v>0</v>
      </c>
      <c r="O104" s="23">
        <f>SUMIFS(MeasureImpact!$Q:$Q,MeasureImpact!$G:$G,Utility_per_Participant!$F104,MeasureImpact!$F:$F,Utility_per_Participant!$G104,MeasureImpact!$B:$B,Utility_per_Participant!$H104)</f>
        <v>41.15</v>
      </c>
      <c r="P104" s="14" t="str">
        <f>VLOOKUP(H104,MeasureImpact!$B:$I,8,0)</f>
        <v>Per Appliance</v>
      </c>
      <c r="Q104" s="24">
        <v>0</v>
      </c>
      <c r="R104" s="19" t="s">
        <v>1739</v>
      </c>
      <c r="BI104" s="25">
        <v>0</v>
      </c>
      <c r="BJ104" s="25">
        <v>0</v>
      </c>
      <c r="BK104" s="25">
        <v>0</v>
      </c>
    </row>
    <row r="105" spans="1:63" x14ac:dyDescent="0.25">
      <c r="A105" s="19">
        <v>101</v>
      </c>
      <c r="B105" s="14" t="str">
        <f t="shared" si="1"/>
        <v>RSFT117</v>
      </c>
      <c r="C105" s="14" t="s">
        <v>1733</v>
      </c>
      <c r="D105" s="14">
        <v>117</v>
      </c>
      <c r="E105" s="14" t="s">
        <v>1720</v>
      </c>
      <c r="F105" s="14" t="s">
        <v>1501</v>
      </c>
      <c r="G105" s="14" t="s">
        <v>1510</v>
      </c>
      <c r="H105" s="14" t="s">
        <v>160</v>
      </c>
      <c r="I105" s="20">
        <f>SUMIFS(MeasureImpact!$O:$O,MeasureImpact!$G:$G,Utility_per_Participant!$F105,MeasureImpact!$F:$F,Utility_per_Participant!$G105,MeasureImpact!$B:$B,Utility_per_Participant!$H105)</f>
        <v>4.0000000000000001E-3</v>
      </c>
      <c r="J105" s="20">
        <f>SUMIFS(MeasureImpact!$P:$P,MeasureImpact!$G:$G,Utility_per_Participant!$F105,MeasureImpact!$F:$F,Utility_per_Participant!$G105,MeasureImpact!$B:$B,Utility_per_Participant!$H105)</f>
        <v>4.0000000000000001E-3</v>
      </c>
      <c r="K105" s="21">
        <v>2.04</v>
      </c>
      <c r="L105" s="22">
        <f>SUMIFS(MeasureImpact!$L:$L,MeasureImpact!$G:$G,Utility_per_Participant!$F105,MeasureImpact!$F:$F,Utility_per_Participant!$G105,MeasureImpact!$B:$B,Utility_per_Participant!$H105)</f>
        <v>34</v>
      </c>
      <c r="M105" s="19">
        <f>AVERAGEIFS(MeasureImpact!$N:$N,MeasureImpact!$G:$G,Utility_per_Participant!$F105,MeasureImpact!$F:$F,Utility_per_Participant!$G105,MeasureImpact!$B:$B,Utility_per_Participant!$H105)</f>
        <v>17</v>
      </c>
      <c r="N105" s="23">
        <v>0</v>
      </c>
      <c r="O105" s="23">
        <f>SUMIFS(MeasureImpact!$Q:$Q,MeasureImpact!$G:$G,Utility_per_Participant!$F105,MeasureImpact!$F:$F,Utility_per_Participant!$G105,MeasureImpact!$B:$B,Utility_per_Participant!$H105)</f>
        <v>41.15</v>
      </c>
      <c r="P105" s="14" t="str">
        <f>VLOOKUP(H105,MeasureImpact!$B:$I,8,0)</f>
        <v>Per Appliance</v>
      </c>
      <c r="Q105" s="24">
        <v>0</v>
      </c>
      <c r="R105" s="19" t="s">
        <v>1739</v>
      </c>
      <c r="BI105" s="25">
        <v>0</v>
      </c>
      <c r="BJ105" s="25">
        <v>0</v>
      </c>
      <c r="BK105" s="25">
        <v>0</v>
      </c>
    </row>
    <row r="106" spans="1:63" ht="15.75" thickBot="1" x14ac:dyDescent="0.3">
      <c r="A106" s="19">
        <v>102</v>
      </c>
      <c r="B106" s="14" t="str">
        <f t="shared" si="1"/>
        <v>RSFN117</v>
      </c>
      <c r="C106" s="14" t="s">
        <v>1732</v>
      </c>
      <c r="D106" s="14">
        <v>117</v>
      </c>
      <c r="E106" s="14" t="s">
        <v>1720</v>
      </c>
      <c r="F106" s="14" t="s">
        <v>1501</v>
      </c>
      <c r="G106" s="14" t="s">
        <v>1499</v>
      </c>
      <c r="H106" s="14" t="s">
        <v>160</v>
      </c>
      <c r="I106" s="20">
        <f>SUMIFS(MeasureImpact!$O:$O,MeasureImpact!$G:$G,Utility_per_Participant!$F106,MeasureImpact!$F:$F,Utility_per_Participant!$G106,MeasureImpact!$B:$B,Utility_per_Participant!$H106)</f>
        <v>4.0000000000000001E-3</v>
      </c>
      <c r="J106" s="20">
        <f>SUMIFS(MeasureImpact!$P:$P,MeasureImpact!$G:$G,Utility_per_Participant!$F106,MeasureImpact!$F:$F,Utility_per_Participant!$G106,MeasureImpact!$B:$B,Utility_per_Participant!$H106)</f>
        <v>4.0000000000000001E-3</v>
      </c>
      <c r="K106" s="21">
        <v>2.04</v>
      </c>
      <c r="L106" s="22">
        <f>SUMIFS(MeasureImpact!$L:$L,MeasureImpact!$G:$G,Utility_per_Participant!$F106,MeasureImpact!$F:$F,Utility_per_Participant!$G106,MeasureImpact!$B:$B,Utility_per_Participant!$H106)</f>
        <v>34</v>
      </c>
      <c r="M106" s="19">
        <f>AVERAGEIFS(MeasureImpact!$N:$N,MeasureImpact!$G:$G,Utility_per_Participant!$F106,MeasureImpact!$F:$F,Utility_per_Participant!$G106,MeasureImpact!$B:$B,Utility_per_Participant!$H106)</f>
        <v>17</v>
      </c>
      <c r="N106" s="23">
        <v>0</v>
      </c>
      <c r="O106" s="23">
        <f>SUMIFS(MeasureImpact!$Q:$Q,MeasureImpact!$G:$G,Utility_per_Participant!$F106,MeasureImpact!$F:$F,Utility_per_Participant!$G106,MeasureImpact!$B:$B,Utility_per_Participant!$H106)</f>
        <v>41.15</v>
      </c>
      <c r="P106" s="14" t="str">
        <f>VLOOKUP(H106,MeasureImpact!$B:$I,8,0)</f>
        <v>Per Appliance</v>
      </c>
      <c r="Q106" s="24">
        <v>0</v>
      </c>
      <c r="R106" s="19" t="s">
        <v>1739</v>
      </c>
      <c r="BI106" s="25">
        <v>0</v>
      </c>
      <c r="BJ106" s="25">
        <v>0</v>
      </c>
      <c r="BK106" s="25">
        <v>0</v>
      </c>
    </row>
    <row r="107" spans="1:63" s="28" customFormat="1" x14ac:dyDescent="0.25">
      <c r="A107" s="27">
        <v>103</v>
      </c>
      <c r="B107" s="28" t="str">
        <f t="shared" si="1"/>
        <v>RMOT118</v>
      </c>
      <c r="C107" s="28" t="s">
        <v>1730</v>
      </c>
      <c r="D107" s="28">
        <v>118</v>
      </c>
      <c r="E107" s="28" t="s">
        <v>1720</v>
      </c>
      <c r="F107" s="28" t="s">
        <v>1494</v>
      </c>
      <c r="G107" s="28" t="s">
        <v>1510</v>
      </c>
      <c r="H107" s="28" t="s">
        <v>164</v>
      </c>
      <c r="I107" s="29">
        <f>SUMIFS(MeasureImpact!$O:$O,MeasureImpact!$G:$G,Utility_per_Participant!$F107,MeasureImpact!$F:$F,Utility_per_Participant!$G107,MeasureImpact!$B:$B,Utility_per_Participant!$H107)</f>
        <v>5.0000000000000001E-3</v>
      </c>
      <c r="J107" s="29">
        <f>SUMIFS(MeasureImpact!$P:$P,MeasureImpact!$G:$G,Utility_per_Participant!$F107,MeasureImpact!$F:$F,Utility_per_Participant!$G107,MeasureImpact!$B:$B,Utility_per_Participant!$H107)</f>
        <v>5.0000000000000001E-3</v>
      </c>
      <c r="K107" s="34">
        <v>2.6399999999999997</v>
      </c>
      <c r="L107" s="30">
        <f>SUMIFS(MeasureImpact!$L:$L,MeasureImpact!$G:$G,Utility_per_Participant!$F107,MeasureImpact!$F:$F,Utility_per_Participant!$G107,MeasureImpact!$B:$B,Utility_per_Participant!$H107)</f>
        <v>44</v>
      </c>
      <c r="M107" s="27">
        <f>AVERAGEIFS(MeasureImpact!$N:$N,MeasureImpact!$G:$G,Utility_per_Participant!$F107,MeasureImpact!$F:$F,Utility_per_Participant!$G107,MeasureImpact!$B:$B,Utility_per_Participant!$H107)</f>
        <v>6</v>
      </c>
      <c r="N107" s="31">
        <v>0</v>
      </c>
      <c r="O107" s="31">
        <f>SUMIFS(MeasureImpact!$Q:$Q,MeasureImpact!$G:$G,Utility_per_Participant!$F107,MeasureImpact!$F:$F,Utility_per_Participant!$G107,MeasureImpact!$B:$B,Utility_per_Participant!$H107)</f>
        <v>49.99</v>
      </c>
      <c r="P107" s="28" t="str">
        <f>VLOOKUP(H107,MeasureImpact!$B:$I,8,0)</f>
        <v>Per Appliance</v>
      </c>
      <c r="Q107" s="32">
        <v>0</v>
      </c>
      <c r="R107" s="27" t="s">
        <v>1739</v>
      </c>
      <c r="BI107" s="33">
        <v>1149996.2446055701</v>
      </c>
      <c r="BJ107" s="33">
        <v>128.493344974861</v>
      </c>
      <c r="BK107" s="33">
        <v>122.21092002735701</v>
      </c>
    </row>
    <row r="108" spans="1:63" x14ac:dyDescent="0.25">
      <c r="A108" s="19">
        <v>104</v>
      </c>
      <c r="B108" s="14" t="str">
        <f t="shared" si="1"/>
        <v>RMON118</v>
      </c>
      <c r="C108" s="14" t="s">
        <v>1726</v>
      </c>
      <c r="D108" s="14">
        <v>118</v>
      </c>
      <c r="E108" s="14" t="s">
        <v>1720</v>
      </c>
      <c r="F108" s="14" t="s">
        <v>1494</v>
      </c>
      <c r="G108" s="14" t="s">
        <v>1499</v>
      </c>
      <c r="H108" s="14" t="s">
        <v>164</v>
      </c>
      <c r="I108" s="20">
        <f>SUMIFS(MeasureImpact!$O:$O,MeasureImpact!$G:$G,Utility_per_Participant!$F108,MeasureImpact!$F:$F,Utility_per_Participant!$G108,MeasureImpact!$B:$B,Utility_per_Participant!$H108)</f>
        <v>5.0000000000000001E-3</v>
      </c>
      <c r="J108" s="20">
        <f>SUMIFS(MeasureImpact!$P:$P,MeasureImpact!$G:$G,Utility_per_Participant!$F108,MeasureImpact!$F:$F,Utility_per_Participant!$G108,MeasureImpact!$B:$B,Utility_per_Participant!$H108)</f>
        <v>5.0000000000000001E-3</v>
      </c>
      <c r="K108" s="21">
        <v>2.6399999999999997</v>
      </c>
      <c r="L108" s="22">
        <f>SUMIFS(MeasureImpact!$L:$L,MeasureImpact!$G:$G,Utility_per_Participant!$F108,MeasureImpact!$F:$F,Utility_per_Participant!$G108,MeasureImpact!$B:$B,Utility_per_Participant!$H108)</f>
        <v>44</v>
      </c>
      <c r="M108" s="19">
        <f>AVERAGEIFS(MeasureImpact!$N:$N,MeasureImpact!$G:$G,Utility_per_Participant!$F108,MeasureImpact!$F:$F,Utility_per_Participant!$G108,MeasureImpact!$B:$B,Utility_per_Participant!$H108)</f>
        <v>6</v>
      </c>
      <c r="N108" s="23">
        <v>0</v>
      </c>
      <c r="O108" s="23">
        <f>SUMIFS(MeasureImpact!$Q:$Q,MeasureImpact!$G:$G,Utility_per_Participant!$F108,MeasureImpact!$F:$F,Utility_per_Participant!$G108,MeasureImpact!$B:$B,Utility_per_Participant!$H108)</f>
        <v>49.99</v>
      </c>
      <c r="P108" s="14" t="str">
        <f>VLOOKUP(H108,MeasureImpact!$B:$I,8,0)</f>
        <v>Per Appliance</v>
      </c>
      <c r="Q108" s="24">
        <v>0</v>
      </c>
      <c r="R108" s="19" t="s">
        <v>1739</v>
      </c>
      <c r="BI108" s="25">
        <v>9942.1280481466601</v>
      </c>
      <c r="BJ108" s="25">
        <v>1.1108708355068599</v>
      </c>
      <c r="BK108" s="25">
        <v>1.05655702920189</v>
      </c>
    </row>
    <row r="109" spans="1:63" x14ac:dyDescent="0.25">
      <c r="A109" s="19">
        <v>105</v>
      </c>
      <c r="B109" s="14" t="str">
        <f t="shared" si="1"/>
        <v>RMFT118</v>
      </c>
      <c r="C109" s="14" t="s">
        <v>1731</v>
      </c>
      <c r="D109" s="14">
        <v>118</v>
      </c>
      <c r="E109" s="14" t="s">
        <v>1720</v>
      </c>
      <c r="F109" s="14" t="s">
        <v>1500</v>
      </c>
      <c r="G109" s="14" t="s">
        <v>1510</v>
      </c>
      <c r="H109" s="14" t="s">
        <v>164</v>
      </c>
      <c r="I109" s="20">
        <f>SUMIFS(MeasureImpact!$O:$O,MeasureImpact!$G:$G,Utility_per_Participant!$F109,MeasureImpact!$F:$F,Utility_per_Participant!$G109,MeasureImpact!$B:$B,Utility_per_Participant!$H109)</f>
        <v>5.0000000000000001E-3</v>
      </c>
      <c r="J109" s="20">
        <f>SUMIFS(MeasureImpact!$P:$P,MeasureImpact!$G:$G,Utility_per_Participant!$F109,MeasureImpact!$F:$F,Utility_per_Participant!$G109,MeasureImpact!$B:$B,Utility_per_Participant!$H109)</f>
        <v>5.0000000000000001E-3</v>
      </c>
      <c r="K109" s="21">
        <v>2.6399999999999997</v>
      </c>
      <c r="L109" s="22">
        <f>SUMIFS(MeasureImpact!$L:$L,MeasureImpact!$G:$G,Utility_per_Participant!$F109,MeasureImpact!$F:$F,Utility_per_Participant!$G109,MeasureImpact!$B:$B,Utility_per_Participant!$H109)</f>
        <v>44</v>
      </c>
      <c r="M109" s="19">
        <f>AVERAGEIFS(MeasureImpact!$N:$N,MeasureImpact!$G:$G,Utility_per_Participant!$F109,MeasureImpact!$F:$F,Utility_per_Participant!$G109,MeasureImpact!$B:$B,Utility_per_Participant!$H109)</f>
        <v>6</v>
      </c>
      <c r="N109" s="23">
        <v>0</v>
      </c>
      <c r="O109" s="23">
        <f>SUMIFS(MeasureImpact!$Q:$Q,MeasureImpact!$G:$G,Utility_per_Participant!$F109,MeasureImpact!$F:$F,Utility_per_Participant!$G109,MeasureImpact!$B:$B,Utility_per_Participant!$H109)</f>
        <v>49.99</v>
      </c>
      <c r="P109" s="14" t="str">
        <f>VLOOKUP(H109,MeasureImpact!$B:$I,8,0)</f>
        <v>Per Appliance</v>
      </c>
      <c r="Q109" s="24">
        <v>0</v>
      </c>
      <c r="R109" s="19" t="s">
        <v>1739</v>
      </c>
      <c r="BI109" s="25">
        <v>14943044.5475053</v>
      </c>
      <c r="BJ109" s="25">
        <v>1664.7949038694101</v>
      </c>
      <c r="BK109" s="25">
        <v>1582.6112080355699</v>
      </c>
    </row>
    <row r="110" spans="1:63" x14ac:dyDescent="0.25">
      <c r="A110" s="19">
        <v>106</v>
      </c>
      <c r="B110" s="14" t="str">
        <f t="shared" si="1"/>
        <v>RMFN118</v>
      </c>
      <c r="C110" s="14" t="s">
        <v>1728</v>
      </c>
      <c r="D110" s="14">
        <v>118</v>
      </c>
      <c r="E110" s="14" t="s">
        <v>1720</v>
      </c>
      <c r="F110" s="14" t="s">
        <v>1500</v>
      </c>
      <c r="G110" s="14" t="s">
        <v>1499</v>
      </c>
      <c r="H110" s="14" t="s">
        <v>164</v>
      </c>
      <c r="I110" s="20">
        <f>SUMIFS(MeasureImpact!$O:$O,MeasureImpact!$G:$G,Utility_per_Participant!$F110,MeasureImpact!$F:$F,Utility_per_Participant!$G110,MeasureImpact!$B:$B,Utility_per_Participant!$H110)</f>
        <v>5.0000000000000001E-3</v>
      </c>
      <c r="J110" s="20">
        <f>SUMIFS(MeasureImpact!$P:$P,MeasureImpact!$G:$G,Utility_per_Participant!$F110,MeasureImpact!$F:$F,Utility_per_Participant!$G110,MeasureImpact!$B:$B,Utility_per_Participant!$H110)</f>
        <v>5.0000000000000001E-3</v>
      </c>
      <c r="K110" s="21">
        <v>2.6399999999999997</v>
      </c>
      <c r="L110" s="22">
        <f>SUMIFS(MeasureImpact!$L:$L,MeasureImpact!$G:$G,Utility_per_Participant!$F110,MeasureImpact!$F:$F,Utility_per_Participant!$G110,MeasureImpact!$B:$B,Utility_per_Participant!$H110)</f>
        <v>44</v>
      </c>
      <c r="M110" s="19">
        <f>AVERAGEIFS(MeasureImpact!$N:$N,MeasureImpact!$G:$G,Utility_per_Participant!$F110,MeasureImpact!$F:$F,Utility_per_Participant!$G110,MeasureImpact!$B:$B,Utility_per_Participant!$H110)</f>
        <v>6</v>
      </c>
      <c r="N110" s="23">
        <v>0</v>
      </c>
      <c r="O110" s="23">
        <f>SUMIFS(MeasureImpact!$Q:$Q,MeasureImpact!$G:$G,Utility_per_Participant!$F110,MeasureImpact!$F:$F,Utility_per_Participant!$G110,MeasureImpact!$B:$B,Utility_per_Participant!$H110)</f>
        <v>49.99</v>
      </c>
      <c r="P110" s="14" t="str">
        <f>VLOOKUP(H110,MeasureImpact!$B:$I,8,0)</f>
        <v>Per Appliance</v>
      </c>
      <c r="Q110" s="24">
        <v>0</v>
      </c>
      <c r="R110" s="19" t="s">
        <v>1739</v>
      </c>
      <c r="BI110" s="25">
        <v>129188.030278791</v>
      </c>
      <c r="BJ110" s="25">
        <v>14.3927546869935</v>
      </c>
      <c r="BK110" s="25">
        <v>13.682246881703</v>
      </c>
    </row>
    <row r="111" spans="1:63" x14ac:dyDescent="0.25">
      <c r="A111" s="19">
        <v>107</v>
      </c>
      <c r="B111" s="14" t="str">
        <f t="shared" si="1"/>
        <v>RSFT118</v>
      </c>
      <c r="C111" s="14" t="s">
        <v>1733</v>
      </c>
      <c r="D111" s="14">
        <v>118</v>
      </c>
      <c r="E111" s="14" t="s">
        <v>1720</v>
      </c>
      <c r="F111" s="14" t="s">
        <v>1501</v>
      </c>
      <c r="G111" s="14" t="s">
        <v>1510</v>
      </c>
      <c r="H111" s="14" t="s">
        <v>164</v>
      </c>
      <c r="I111" s="20">
        <f>SUMIFS(MeasureImpact!$O:$O,MeasureImpact!$G:$G,Utility_per_Participant!$F111,MeasureImpact!$F:$F,Utility_per_Participant!$G111,MeasureImpact!$B:$B,Utility_per_Participant!$H111)</f>
        <v>5.0000000000000001E-3</v>
      </c>
      <c r="J111" s="20">
        <f>SUMIFS(MeasureImpact!$P:$P,MeasureImpact!$G:$G,Utility_per_Participant!$F111,MeasureImpact!$F:$F,Utility_per_Participant!$G111,MeasureImpact!$B:$B,Utility_per_Participant!$H111)</f>
        <v>5.0000000000000001E-3</v>
      </c>
      <c r="K111" s="21">
        <v>2.6399999999999997</v>
      </c>
      <c r="L111" s="22">
        <f>SUMIFS(MeasureImpact!$L:$L,MeasureImpact!$G:$G,Utility_per_Participant!$F111,MeasureImpact!$F:$F,Utility_per_Participant!$G111,MeasureImpact!$B:$B,Utility_per_Participant!$H111)</f>
        <v>44</v>
      </c>
      <c r="M111" s="19">
        <f>AVERAGEIFS(MeasureImpact!$N:$N,MeasureImpact!$G:$G,Utility_per_Participant!$F111,MeasureImpact!$F:$F,Utility_per_Participant!$G111,MeasureImpact!$B:$B,Utility_per_Participant!$H111)</f>
        <v>6</v>
      </c>
      <c r="N111" s="23">
        <v>0</v>
      </c>
      <c r="O111" s="23">
        <f>SUMIFS(MeasureImpact!$Q:$Q,MeasureImpact!$G:$G,Utility_per_Participant!$F111,MeasureImpact!$F:$F,Utility_per_Participant!$G111,MeasureImpact!$B:$B,Utility_per_Participant!$H111)</f>
        <v>49.99</v>
      </c>
      <c r="P111" s="14" t="str">
        <f>VLOOKUP(H111,MeasureImpact!$B:$I,8,0)</f>
        <v>Per Appliance</v>
      </c>
      <c r="Q111" s="24">
        <v>0</v>
      </c>
      <c r="R111" s="19" t="s">
        <v>1739</v>
      </c>
      <c r="BI111" s="25">
        <v>28976051.6065454</v>
      </c>
      <c r="BJ111" s="25">
        <v>3237.3889428107</v>
      </c>
      <c r="BK111" s="25">
        <v>3078.0893848568799</v>
      </c>
    </row>
    <row r="112" spans="1:63" ht="15.75" thickBot="1" x14ac:dyDescent="0.3">
      <c r="A112" s="19">
        <v>108</v>
      </c>
      <c r="B112" s="14" t="str">
        <f t="shared" si="1"/>
        <v>RSFN118</v>
      </c>
      <c r="C112" s="14" t="s">
        <v>1732</v>
      </c>
      <c r="D112" s="14">
        <v>118</v>
      </c>
      <c r="E112" s="14" t="s">
        <v>1720</v>
      </c>
      <c r="F112" s="14" t="s">
        <v>1501</v>
      </c>
      <c r="G112" s="14" t="s">
        <v>1499</v>
      </c>
      <c r="H112" s="14" t="s">
        <v>164</v>
      </c>
      <c r="I112" s="20">
        <f>SUMIFS(MeasureImpact!$O:$O,MeasureImpact!$G:$G,Utility_per_Participant!$F112,MeasureImpact!$F:$F,Utility_per_Participant!$G112,MeasureImpact!$B:$B,Utility_per_Participant!$H112)</f>
        <v>5.0000000000000001E-3</v>
      </c>
      <c r="J112" s="20">
        <f>SUMIFS(MeasureImpact!$P:$P,MeasureImpact!$G:$G,Utility_per_Participant!$F112,MeasureImpact!$F:$F,Utility_per_Participant!$G112,MeasureImpact!$B:$B,Utility_per_Participant!$H112)</f>
        <v>5.0000000000000001E-3</v>
      </c>
      <c r="K112" s="21">
        <v>2.6399999999999997</v>
      </c>
      <c r="L112" s="22">
        <f>SUMIFS(MeasureImpact!$L:$L,MeasureImpact!$G:$G,Utility_per_Participant!$F112,MeasureImpact!$F:$F,Utility_per_Participant!$G112,MeasureImpact!$B:$B,Utility_per_Participant!$H112)</f>
        <v>44</v>
      </c>
      <c r="M112" s="19">
        <f>AVERAGEIFS(MeasureImpact!$N:$N,MeasureImpact!$G:$G,Utility_per_Participant!$F112,MeasureImpact!$F:$F,Utility_per_Participant!$G112,MeasureImpact!$B:$B,Utility_per_Participant!$H112)</f>
        <v>6</v>
      </c>
      <c r="N112" s="23">
        <v>0</v>
      </c>
      <c r="O112" s="23">
        <f>SUMIFS(MeasureImpact!$Q:$Q,MeasureImpact!$G:$G,Utility_per_Participant!$F112,MeasureImpact!$F:$F,Utility_per_Participant!$G112,MeasureImpact!$B:$B,Utility_per_Participant!$H112)</f>
        <v>49.99</v>
      </c>
      <c r="P112" s="14" t="str">
        <f>VLOOKUP(H112,MeasureImpact!$B:$I,8,0)</f>
        <v>Per Appliance</v>
      </c>
      <c r="Q112" s="24">
        <v>0</v>
      </c>
      <c r="R112" s="19" t="s">
        <v>1739</v>
      </c>
      <c r="BI112" s="25">
        <v>256291.66160623799</v>
      </c>
      <c r="BJ112" s="25">
        <v>28.634535950066699</v>
      </c>
      <c r="BK112" s="25">
        <v>27.2255396880674</v>
      </c>
    </row>
    <row r="113" spans="1:63" s="28" customFormat="1" x14ac:dyDescent="0.25">
      <c r="A113" s="27">
        <v>109</v>
      </c>
      <c r="B113" s="28" t="str">
        <f t="shared" si="1"/>
        <v>RMOT119</v>
      </c>
      <c r="C113" s="28" t="s">
        <v>1730</v>
      </c>
      <c r="D113" s="28">
        <v>119</v>
      </c>
      <c r="E113" s="28" t="s">
        <v>1720</v>
      </c>
      <c r="F113" s="28" t="s">
        <v>1494</v>
      </c>
      <c r="G113" s="28" t="s">
        <v>1510</v>
      </c>
      <c r="H113" s="28" t="s">
        <v>165</v>
      </c>
      <c r="I113" s="29">
        <f>SUMIFS(MeasureImpact!$O:$O,MeasureImpact!$G:$G,Utility_per_Participant!$F113,MeasureImpact!$F:$F,Utility_per_Participant!$G113,MeasureImpact!$B:$B,Utility_per_Participant!$H113)</f>
        <v>6.0000000000000001E-3</v>
      </c>
      <c r="J113" s="29">
        <f>SUMIFS(MeasureImpact!$P:$P,MeasureImpact!$G:$G,Utility_per_Participant!$F113,MeasureImpact!$F:$F,Utility_per_Participant!$G113,MeasureImpact!$B:$B,Utility_per_Participant!$H113)</f>
        <v>5.0000000000000001E-3</v>
      </c>
      <c r="K113" s="34">
        <v>3</v>
      </c>
      <c r="L113" s="30">
        <f>SUMIFS(MeasureImpact!$L:$L,MeasureImpact!$G:$G,Utility_per_Participant!$F113,MeasureImpact!$F:$F,Utility_per_Participant!$G113,MeasureImpact!$B:$B,Utility_per_Participant!$H113)</f>
        <v>50</v>
      </c>
      <c r="M113" s="27">
        <f>AVERAGEIFS(MeasureImpact!$N:$N,MeasureImpact!$G:$G,Utility_per_Participant!$F113,MeasureImpact!$F:$F,Utility_per_Participant!$G113,MeasureImpact!$B:$B,Utility_per_Participant!$H113)</f>
        <v>6</v>
      </c>
      <c r="N113" s="31">
        <v>0</v>
      </c>
      <c r="O113" s="31">
        <f>SUMIFS(MeasureImpact!$Q:$Q,MeasureImpact!$G:$G,Utility_per_Participant!$F113,MeasureImpact!$F:$F,Utility_per_Participant!$G113,MeasureImpact!$B:$B,Utility_per_Participant!$H113)</f>
        <v>0</v>
      </c>
      <c r="P113" s="28" t="str">
        <f>VLOOKUP(H113,MeasureImpact!$B:$I,8,0)</f>
        <v>Per Appliance</v>
      </c>
      <c r="Q113" s="32">
        <v>0</v>
      </c>
      <c r="R113" s="27" t="s">
        <v>1739</v>
      </c>
      <c r="BI113" s="33">
        <v>3801313.1248444798</v>
      </c>
      <c r="BJ113" s="33">
        <v>424.73481196074403</v>
      </c>
      <c r="BK113" s="33">
        <v>403.96825335603398</v>
      </c>
    </row>
    <row r="114" spans="1:63" x14ac:dyDescent="0.25">
      <c r="A114" s="19">
        <v>110</v>
      </c>
      <c r="B114" s="14" t="str">
        <f t="shared" si="1"/>
        <v>RMON119</v>
      </c>
      <c r="C114" s="14" t="s">
        <v>1726</v>
      </c>
      <c r="D114" s="14">
        <v>119</v>
      </c>
      <c r="E114" s="14" t="s">
        <v>1720</v>
      </c>
      <c r="F114" s="14" t="s">
        <v>1494</v>
      </c>
      <c r="G114" s="14" t="s">
        <v>1499</v>
      </c>
      <c r="H114" s="14" t="s">
        <v>165</v>
      </c>
      <c r="I114" s="20">
        <f>SUMIFS(MeasureImpact!$O:$O,MeasureImpact!$G:$G,Utility_per_Participant!$F114,MeasureImpact!$F:$F,Utility_per_Participant!$G114,MeasureImpact!$B:$B,Utility_per_Participant!$H114)</f>
        <v>6.0000000000000001E-3</v>
      </c>
      <c r="J114" s="20">
        <f>SUMIFS(MeasureImpact!$P:$P,MeasureImpact!$G:$G,Utility_per_Participant!$F114,MeasureImpact!$F:$F,Utility_per_Participant!$G114,MeasureImpact!$B:$B,Utility_per_Participant!$H114)</f>
        <v>5.0000000000000001E-3</v>
      </c>
      <c r="K114" s="21">
        <v>3</v>
      </c>
      <c r="L114" s="22">
        <f>SUMIFS(MeasureImpact!$L:$L,MeasureImpact!$G:$G,Utility_per_Participant!$F114,MeasureImpact!$F:$F,Utility_per_Participant!$G114,MeasureImpact!$B:$B,Utility_per_Participant!$H114)</f>
        <v>50</v>
      </c>
      <c r="M114" s="19">
        <f>AVERAGEIFS(MeasureImpact!$N:$N,MeasureImpact!$G:$G,Utility_per_Participant!$F114,MeasureImpact!$F:$F,Utility_per_Participant!$G114,MeasureImpact!$B:$B,Utility_per_Participant!$H114)</f>
        <v>6</v>
      </c>
      <c r="N114" s="23">
        <v>0</v>
      </c>
      <c r="O114" s="23">
        <f>SUMIFS(MeasureImpact!$Q:$Q,MeasureImpact!$G:$G,Utility_per_Participant!$F114,MeasureImpact!$F:$F,Utility_per_Participant!$G114,MeasureImpact!$B:$B,Utility_per_Participant!$H114)</f>
        <v>0</v>
      </c>
      <c r="P114" s="14" t="str">
        <f>VLOOKUP(H114,MeasureImpact!$B:$I,8,0)</f>
        <v>Per Appliance</v>
      </c>
      <c r="Q114" s="24">
        <v>0</v>
      </c>
      <c r="R114" s="19" t="s">
        <v>1739</v>
      </c>
      <c r="BI114" s="25">
        <v>32863.708916950898</v>
      </c>
      <c r="BJ114" s="25">
        <v>3.6719840667545198</v>
      </c>
      <c r="BK114" s="25">
        <v>3.4924497545897202</v>
      </c>
    </row>
    <row r="115" spans="1:63" x14ac:dyDescent="0.25">
      <c r="A115" s="19">
        <v>111</v>
      </c>
      <c r="B115" s="14" t="str">
        <f t="shared" si="1"/>
        <v>RMFT119</v>
      </c>
      <c r="C115" s="14" t="s">
        <v>1731</v>
      </c>
      <c r="D115" s="14">
        <v>119</v>
      </c>
      <c r="E115" s="14" t="s">
        <v>1720</v>
      </c>
      <c r="F115" s="14" t="s">
        <v>1500</v>
      </c>
      <c r="G115" s="14" t="s">
        <v>1510</v>
      </c>
      <c r="H115" s="14" t="s">
        <v>165</v>
      </c>
      <c r="I115" s="20">
        <f>SUMIFS(MeasureImpact!$O:$O,MeasureImpact!$G:$G,Utility_per_Participant!$F115,MeasureImpact!$F:$F,Utility_per_Participant!$G115,MeasureImpact!$B:$B,Utility_per_Participant!$H115)</f>
        <v>6.0000000000000001E-3</v>
      </c>
      <c r="J115" s="20">
        <f>SUMIFS(MeasureImpact!$P:$P,MeasureImpact!$G:$G,Utility_per_Participant!$F115,MeasureImpact!$F:$F,Utility_per_Participant!$G115,MeasureImpact!$B:$B,Utility_per_Participant!$H115)</f>
        <v>5.0000000000000001E-3</v>
      </c>
      <c r="K115" s="21">
        <v>3</v>
      </c>
      <c r="L115" s="22">
        <f>SUMIFS(MeasureImpact!$L:$L,MeasureImpact!$G:$G,Utility_per_Participant!$F115,MeasureImpact!$F:$F,Utility_per_Participant!$G115,MeasureImpact!$B:$B,Utility_per_Participant!$H115)</f>
        <v>50</v>
      </c>
      <c r="M115" s="19">
        <f>AVERAGEIFS(MeasureImpact!$N:$N,MeasureImpact!$G:$G,Utility_per_Participant!$F115,MeasureImpact!$F:$F,Utility_per_Participant!$G115,MeasureImpact!$B:$B,Utility_per_Participant!$H115)</f>
        <v>6</v>
      </c>
      <c r="N115" s="23">
        <v>0</v>
      </c>
      <c r="O115" s="23">
        <f>SUMIFS(MeasureImpact!$Q:$Q,MeasureImpact!$G:$G,Utility_per_Participant!$F115,MeasureImpact!$F:$F,Utility_per_Participant!$G115,MeasureImpact!$B:$B,Utility_per_Participant!$H115)</f>
        <v>0</v>
      </c>
      <c r="P115" s="14" t="str">
        <f>VLOOKUP(H115,MeasureImpact!$B:$I,8,0)</f>
        <v>Per Appliance</v>
      </c>
      <c r="Q115" s="24">
        <v>0</v>
      </c>
      <c r="R115" s="19" t="s">
        <v>1739</v>
      </c>
      <c r="BI115" s="25">
        <v>49394240.746455699</v>
      </c>
      <c r="BJ115" s="25">
        <v>5502.9803340127601</v>
      </c>
      <c r="BK115" s="25">
        <v>5231.3220889647</v>
      </c>
    </row>
    <row r="116" spans="1:63" x14ac:dyDescent="0.25">
      <c r="A116" s="19">
        <v>112</v>
      </c>
      <c r="B116" s="14" t="str">
        <f t="shared" si="1"/>
        <v>RMFN119</v>
      </c>
      <c r="C116" s="14" t="s">
        <v>1728</v>
      </c>
      <c r="D116" s="14">
        <v>119</v>
      </c>
      <c r="E116" s="14" t="s">
        <v>1720</v>
      </c>
      <c r="F116" s="14" t="s">
        <v>1500</v>
      </c>
      <c r="G116" s="14" t="s">
        <v>1499</v>
      </c>
      <c r="H116" s="14" t="s">
        <v>165</v>
      </c>
      <c r="I116" s="20">
        <f>SUMIFS(MeasureImpact!$O:$O,MeasureImpact!$G:$G,Utility_per_Participant!$F116,MeasureImpact!$F:$F,Utility_per_Participant!$G116,MeasureImpact!$B:$B,Utility_per_Participant!$H116)</f>
        <v>6.0000000000000001E-3</v>
      </c>
      <c r="J116" s="20">
        <f>SUMIFS(MeasureImpact!$P:$P,MeasureImpact!$G:$G,Utility_per_Participant!$F116,MeasureImpact!$F:$F,Utility_per_Participant!$G116,MeasureImpact!$B:$B,Utility_per_Participant!$H116)</f>
        <v>5.0000000000000001E-3</v>
      </c>
      <c r="K116" s="21">
        <v>3</v>
      </c>
      <c r="L116" s="22">
        <f>SUMIFS(MeasureImpact!$L:$L,MeasureImpact!$G:$G,Utility_per_Participant!$F116,MeasureImpact!$F:$F,Utility_per_Participant!$G116,MeasureImpact!$B:$B,Utility_per_Participant!$H116)</f>
        <v>50</v>
      </c>
      <c r="M116" s="19">
        <f>AVERAGEIFS(MeasureImpact!$N:$N,MeasureImpact!$G:$G,Utility_per_Participant!$F116,MeasureImpact!$F:$F,Utility_per_Participant!$G116,MeasureImpact!$B:$B,Utility_per_Participant!$H116)</f>
        <v>6</v>
      </c>
      <c r="N116" s="23">
        <v>0</v>
      </c>
      <c r="O116" s="23">
        <f>SUMIFS(MeasureImpact!$Q:$Q,MeasureImpact!$G:$G,Utility_per_Participant!$F116,MeasureImpact!$F:$F,Utility_per_Participant!$G116,MeasureImpact!$B:$B,Utility_per_Participant!$H116)</f>
        <v>0</v>
      </c>
      <c r="P116" s="14" t="str">
        <f>VLOOKUP(H116,MeasureImpact!$B:$I,8,0)</f>
        <v>Per Appliance</v>
      </c>
      <c r="Q116" s="24">
        <v>0</v>
      </c>
      <c r="R116" s="19" t="s">
        <v>1739</v>
      </c>
      <c r="BI116" s="25">
        <v>427031.09455805802</v>
      </c>
      <c r="BJ116" s="25">
        <v>47.575257354949002</v>
      </c>
      <c r="BK116" s="25">
        <v>45.226673471980398</v>
      </c>
    </row>
    <row r="117" spans="1:63" x14ac:dyDescent="0.25">
      <c r="A117" s="19">
        <v>113</v>
      </c>
      <c r="B117" s="14" t="str">
        <f t="shared" si="1"/>
        <v>RSFT119</v>
      </c>
      <c r="C117" s="14" t="s">
        <v>1733</v>
      </c>
      <c r="D117" s="14">
        <v>119</v>
      </c>
      <c r="E117" s="14" t="s">
        <v>1720</v>
      </c>
      <c r="F117" s="14" t="s">
        <v>1501</v>
      </c>
      <c r="G117" s="14" t="s">
        <v>1510</v>
      </c>
      <c r="H117" s="14" t="s">
        <v>165</v>
      </c>
      <c r="I117" s="20">
        <f>SUMIFS(MeasureImpact!$O:$O,MeasureImpact!$G:$G,Utility_per_Participant!$F117,MeasureImpact!$F:$F,Utility_per_Participant!$G117,MeasureImpact!$B:$B,Utility_per_Participant!$H117)</f>
        <v>6.0000000000000001E-3</v>
      </c>
      <c r="J117" s="20">
        <f>SUMIFS(MeasureImpact!$P:$P,MeasureImpact!$G:$G,Utility_per_Participant!$F117,MeasureImpact!$F:$F,Utility_per_Participant!$G117,MeasureImpact!$B:$B,Utility_per_Participant!$H117)</f>
        <v>5.0000000000000001E-3</v>
      </c>
      <c r="K117" s="21">
        <v>3</v>
      </c>
      <c r="L117" s="22">
        <f>SUMIFS(MeasureImpact!$L:$L,MeasureImpact!$G:$G,Utility_per_Participant!$F117,MeasureImpact!$F:$F,Utility_per_Participant!$G117,MeasureImpact!$B:$B,Utility_per_Participant!$H117)</f>
        <v>50</v>
      </c>
      <c r="M117" s="19">
        <f>AVERAGEIFS(MeasureImpact!$N:$N,MeasureImpact!$G:$G,Utility_per_Participant!$F117,MeasureImpact!$F:$F,Utility_per_Participant!$G117,MeasureImpact!$B:$B,Utility_per_Participant!$H117)</f>
        <v>6</v>
      </c>
      <c r="N117" s="23">
        <v>0</v>
      </c>
      <c r="O117" s="23">
        <f>SUMIFS(MeasureImpact!$Q:$Q,MeasureImpact!$G:$G,Utility_per_Participant!$F117,MeasureImpact!$F:$F,Utility_per_Participant!$G117,MeasureImpact!$B:$B,Utility_per_Participant!$H117)</f>
        <v>0</v>
      </c>
      <c r="P117" s="14" t="str">
        <f>VLOOKUP(H117,MeasureImpact!$B:$I,8,0)</f>
        <v>Per Appliance</v>
      </c>
      <c r="Q117" s="24">
        <v>0</v>
      </c>
      <c r="R117" s="19" t="s">
        <v>1739</v>
      </c>
      <c r="BI117" s="25">
        <v>95780352.148810998</v>
      </c>
      <c r="BJ117" s="25">
        <v>10701.1906658473</v>
      </c>
      <c r="BK117" s="25">
        <v>10174.625902464601</v>
      </c>
    </row>
    <row r="118" spans="1:63" ht="15.75" thickBot="1" x14ac:dyDescent="0.3">
      <c r="A118" s="19">
        <v>114</v>
      </c>
      <c r="B118" s="14" t="str">
        <f t="shared" si="1"/>
        <v>RSFN119</v>
      </c>
      <c r="C118" s="14" t="s">
        <v>1732</v>
      </c>
      <c r="D118" s="14">
        <v>119</v>
      </c>
      <c r="E118" s="14" t="s">
        <v>1720</v>
      </c>
      <c r="F118" s="14" t="s">
        <v>1501</v>
      </c>
      <c r="G118" s="14" t="s">
        <v>1499</v>
      </c>
      <c r="H118" s="14" t="s">
        <v>165</v>
      </c>
      <c r="I118" s="20">
        <f>SUMIFS(MeasureImpact!$O:$O,MeasureImpact!$G:$G,Utility_per_Participant!$F118,MeasureImpact!$F:$F,Utility_per_Participant!$G118,MeasureImpact!$B:$B,Utility_per_Participant!$H118)</f>
        <v>6.0000000000000001E-3</v>
      </c>
      <c r="J118" s="20">
        <f>SUMIFS(MeasureImpact!$P:$P,MeasureImpact!$G:$G,Utility_per_Participant!$F118,MeasureImpact!$F:$F,Utility_per_Participant!$G118,MeasureImpact!$B:$B,Utility_per_Participant!$H118)</f>
        <v>5.0000000000000001E-3</v>
      </c>
      <c r="K118" s="21">
        <v>3</v>
      </c>
      <c r="L118" s="22">
        <f>SUMIFS(MeasureImpact!$L:$L,MeasureImpact!$G:$G,Utility_per_Participant!$F118,MeasureImpact!$F:$F,Utility_per_Participant!$G118,MeasureImpact!$B:$B,Utility_per_Participant!$H118)</f>
        <v>50</v>
      </c>
      <c r="M118" s="19">
        <f>AVERAGEIFS(MeasureImpact!$N:$N,MeasureImpact!$G:$G,Utility_per_Participant!$F118,MeasureImpact!$F:$F,Utility_per_Participant!$G118,MeasureImpact!$B:$B,Utility_per_Participant!$H118)</f>
        <v>6</v>
      </c>
      <c r="N118" s="23">
        <v>0</v>
      </c>
      <c r="O118" s="23">
        <f>SUMIFS(MeasureImpact!$Q:$Q,MeasureImpact!$G:$G,Utility_per_Participant!$F118,MeasureImpact!$F:$F,Utility_per_Participant!$G118,MeasureImpact!$B:$B,Utility_per_Participant!$H118)</f>
        <v>0</v>
      </c>
      <c r="P118" s="14" t="str">
        <f>VLOOKUP(H118,MeasureImpact!$B:$I,8,0)</f>
        <v>Per Appliance</v>
      </c>
      <c r="Q118" s="24">
        <v>0</v>
      </c>
      <c r="R118" s="19" t="s">
        <v>1739</v>
      </c>
      <c r="BI118" s="25">
        <v>847172.20740675798</v>
      </c>
      <c r="BJ118" s="25">
        <v>94.651471986460507</v>
      </c>
      <c r="BK118" s="25">
        <v>89.994034182885798</v>
      </c>
    </row>
    <row r="119" spans="1:63" s="28" customFormat="1" x14ac:dyDescent="0.25">
      <c r="A119" s="27">
        <v>115</v>
      </c>
      <c r="B119" s="28" t="str">
        <f t="shared" si="1"/>
        <v>RMOT120</v>
      </c>
      <c r="C119" s="28" t="s">
        <v>1730</v>
      </c>
      <c r="D119" s="28">
        <v>120</v>
      </c>
      <c r="E119" s="28" t="s">
        <v>1720</v>
      </c>
      <c r="F119" s="28" t="s">
        <v>1494</v>
      </c>
      <c r="G119" s="28" t="s">
        <v>1510</v>
      </c>
      <c r="H119" s="28" t="s">
        <v>188</v>
      </c>
      <c r="I119" s="29">
        <f>SUMIFS(MeasureImpact!$O:$O,MeasureImpact!$G:$G,Utility_per_Participant!$F119,MeasureImpact!$F:$F,Utility_per_Participant!$G119,MeasureImpact!$B:$B,Utility_per_Participant!$H119)</f>
        <v>0.12</v>
      </c>
      <c r="J119" s="29">
        <f>SUMIFS(MeasureImpact!$P:$P,MeasureImpact!$G:$G,Utility_per_Participant!$F119,MeasureImpact!$F:$F,Utility_per_Participant!$G119,MeasureImpact!$B:$B,Utility_per_Participant!$H119)</f>
        <v>9.8000000000000004E-2</v>
      </c>
      <c r="K119" s="34">
        <v>54.3</v>
      </c>
      <c r="L119" s="30">
        <f>SUMIFS(MeasureImpact!$L:$L,MeasureImpact!$G:$G,Utility_per_Participant!$F119,MeasureImpact!$F:$F,Utility_per_Participant!$G119,MeasureImpact!$B:$B,Utility_per_Participant!$H119)</f>
        <v>905</v>
      </c>
      <c r="M119" s="27">
        <f>AVERAGEIFS(MeasureImpact!$N:$N,MeasureImpact!$G:$G,Utility_per_Participant!$F119,MeasureImpact!$F:$F,Utility_per_Participant!$G119,MeasureImpact!$B:$B,Utility_per_Participant!$H119)</f>
        <v>6.5</v>
      </c>
      <c r="N119" s="31">
        <v>0</v>
      </c>
      <c r="O119" s="31">
        <f>SUMIFS(MeasureImpact!$Q:$Q,MeasureImpact!$G:$G,Utility_per_Participant!$F119,MeasureImpact!$F:$F,Utility_per_Participant!$G119,MeasureImpact!$B:$B,Utility_per_Participant!$H119)</f>
        <v>50</v>
      </c>
      <c r="P119" s="28" t="str">
        <f>VLOOKUP(H119,MeasureImpact!$B:$I,8,0)</f>
        <v>Per Appliance</v>
      </c>
      <c r="Q119" s="32">
        <v>0</v>
      </c>
      <c r="R119" s="27" t="s">
        <v>1739</v>
      </c>
      <c r="BI119" s="33">
        <v>1013532.39418185</v>
      </c>
      <c r="BJ119" s="33">
        <v>134.80288051071901</v>
      </c>
      <c r="BK119" s="33">
        <v>108.971602777279</v>
      </c>
    </row>
    <row r="120" spans="1:63" x14ac:dyDescent="0.25">
      <c r="A120" s="19">
        <v>116</v>
      </c>
      <c r="B120" s="14" t="str">
        <f t="shared" si="1"/>
        <v>RMON120</v>
      </c>
      <c r="C120" s="14" t="s">
        <v>1726</v>
      </c>
      <c r="D120" s="14">
        <v>120</v>
      </c>
      <c r="E120" s="14" t="s">
        <v>1720</v>
      </c>
      <c r="F120" s="14" t="s">
        <v>1494</v>
      </c>
      <c r="G120" s="14" t="s">
        <v>1499</v>
      </c>
      <c r="H120" s="14" t="s">
        <v>188</v>
      </c>
      <c r="I120" s="20">
        <f>SUMIFS(MeasureImpact!$O:$O,MeasureImpact!$G:$G,Utility_per_Participant!$F120,MeasureImpact!$F:$F,Utility_per_Participant!$G120,MeasureImpact!$B:$B,Utility_per_Participant!$H120)</f>
        <v>0.12</v>
      </c>
      <c r="J120" s="20">
        <f>SUMIFS(MeasureImpact!$P:$P,MeasureImpact!$G:$G,Utility_per_Participant!$F120,MeasureImpact!$F:$F,Utility_per_Participant!$G120,MeasureImpact!$B:$B,Utility_per_Participant!$H120)</f>
        <v>9.8000000000000004E-2</v>
      </c>
      <c r="K120" s="21">
        <v>54.3</v>
      </c>
      <c r="L120" s="22">
        <f>SUMIFS(MeasureImpact!$L:$L,MeasureImpact!$G:$G,Utility_per_Participant!$F120,MeasureImpact!$F:$F,Utility_per_Participant!$G120,MeasureImpact!$B:$B,Utility_per_Participant!$H120)</f>
        <v>905</v>
      </c>
      <c r="M120" s="19">
        <f>AVERAGEIFS(MeasureImpact!$N:$N,MeasureImpact!$G:$G,Utility_per_Participant!$F120,MeasureImpact!$F:$F,Utility_per_Participant!$G120,MeasureImpact!$B:$B,Utility_per_Participant!$H120)</f>
        <v>6.5</v>
      </c>
      <c r="N120" s="23">
        <v>0</v>
      </c>
      <c r="O120" s="23">
        <f>SUMIFS(MeasureImpact!$Q:$Q,MeasureImpact!$G:$G,Utility_per_Participant!$F120,MeasureImpact!$F:$F,Utility_per_Participant!$G120,MeasureImpact!$B:$B,Utility_per_Participant!$H120)</f>
        <v>50</v>
      </c>
      <c r="P120" s="14" t="str">
        <f>VLOOKUP(H120,MeasureImpact!$B:$I,8,0)</f>
        <v>Per Appliance</v>
      </c>
      <c r="Q120" s="24">
        <v>0</v>
      </c>
      <c r="R120" s="19" t="s">
        <v>1739</v>
      </c>
      <c r="BI120" s="25">
        <v>12808.115954044701</v>
      </c>
      <c r="BJ120" s="25">
        <v>1.70351824414478</v>
      </c>
      <c r="BK120" s="25">
        <v>1.37708565812161</v>
      </c>
    </row>
    <row r="121" spans="1:63" x14ac:dyDescent="0.25">
      <c r="A121" s="19">
        <v>117</v>
      </c>
      <c r="B121" s="14" t="str">
        <f t="shared" si="1"/>
        <v>RMFT120</v>
      </c>
      <c r="C121" s="14" t="s">
        <v>1731</v>
      </c>
      <c r="D121" s="14">
        <v>120</v>
      </c>
      <c r="E121" s="14" t="s">
        <v>1720</v>
      </c>
      <c r="F121" s="14" t="s">
        <v>1500</v>
      </c>
      <c r="G121" s="14" t="s">
        <v>1510</v>
      </c>
      <c r="H121" s="14" t="s">
        <v>188</v>
      </c>
      <c r="I121" s="20">
        <f>SUMIFS(MeasureImpact!$O:$O,MeasureImpact!$G:$G,Utility_per_Participant!$F121,MeasureImpact!$F:$F,Utility_per_Participant!$G121,MeasureImpact!$B:$B,Utility_per_Participant!$H121)</f>
        <v>0.11899999999999999</v>
      </c>
      <c r="J121" s="20">
        <f>SUMIFS(MeasureImpact!$P:$P,MeasureImpact!$G:$G,Utility_per_Participant!$F121,MeasureImpact!$F:$F,Utility_per_Participant!$G121,MeasureImpact!$B:$B,Utility_per_Participant!$H121)</f>
        <v>9.7000000000000003E-2</v>
      </c>
      <c r="K121" s="21">
        <v>54.3</v>
      </c>
      <c r="L121" s="22">
        <f>SUMIFS(MeasureImpact!$L:$L,MeasureImpact!$G:$G,Utility_per_Participant!$F121,MeasureImpact!$F:$F,Utility_per_Participant!$G121,MeasureImpact!$B:$B,Utility_per_Participant!$H121)</f>
        <v>905</v>
      </c>
      <c r="M121" s="19">
        <f>AVERAGEIFS(MeasureImpact!$N:$N,MeasureImpact!$G:$G,Utility_per_Participant!$F121,MeasureImpact!$F:$F,Utility_per_Participant!$G121,MeasureImpact!$B:$B,Utility_per_Participant!$H121)</f>
        <v>6.5</v>
      </c>
      <c r="N121" s="23">
        <v>0</v>
      </c>
      <c r="O121" s="23">
        <f>SUMIFS(MeasureImpact!$Q:$Q,MeasureImpact!$G:$G,Utility_per_Participant!$F121,MeasureImpact!$F:$F,Utility_per_Participant!$G121,MeasureImpact!$B:$B,Utility_per_Participant!$H121)</f>
        <v>50</v>
      </c>
      <c r="P121" s="14" t="str">
        <f>VLOOKUP(H121,MeasureImpact!$B:$I,8,0)</f>
        <v>Per Appliance</v>
      </c>
      <c r="Q121" s="24">
        <v>0</v>
      </c>
      <c r="R121" s="19" t="s">
        <v>1739</v>
      </c>
      <c r="BI121" s="25">
        <v>1481299.69870628</v>
      </c>
      <c r="BJ121" s="25">
        <v>195.73681436512601</v>
      </c>
      <c r="BK121" s="25">
        <v>158.71282073316101</v>
      </c>
    </row>
    <row r="122" spans="1:63" x14ac:dyDescent="0.25">
      <c r="A122" s="19">
        <v>118</v>
      </c>
      <c r="B122" s="14" t="str">
        <f t="shared" si="1"/>
        <v>RMFN120</v>
      </c>
      <c r="C122" s="14" t="s">
        <v>1728</v>
      </c>
      <c r="D122" s="14">
        <v>120</v>
      </c>
      <c r="E122" s="14" t="s">
        <v>1720</v>
      </c>
      <c r="F122" s="14" t="s">
        <v>1500</v>
      </c>
      <c r="G122" s="14" t="s">
        <v>1499</v>
      </c>
      <c r="H122" s="14" t="s">
        <v>188</v>
      </c>
      <c r="I122" s="20">
        <f>SUMIFS(MeasureImpact!$O:$O,MeasureImpact!$G:$G,Utility_per_Participant!$F122,MeasureImpact!$F:$F,Utility_per_Participant!$G122,MeasureImpact!$B:$B,Utility_per_Participant!$H122)</f>
        <v>0.11899999999999999</v>
      </c>
      <c r="J122" s="20">
        <f>SUMIFS(MeasureImpact!$P:$P,MeasureImpact!$G:$G,Utility_per_Participant!$F122,MeasureImpact!$F:$F,Utility_per_Participant!$G122,MeasureImpact!$B:$B,Utility_per_Participant!$H122)</f>
        <v>9.7000000000000003E-2</v>
      </c>
      <c r="K122" s="21">
        <v>54.3</v>
      </c>
      <c r="L122" s="22">
        <f>SUMIFS(MeasureImpact!$L:$L,MeasureImpact!$G:$G,Utility_per_Participant!$F122,MeasureImpact!$F:$F,Utility_per_Participant!$G122,MeasureImpact!$B:$B,Utility_per_Participant!$H122)</f>
        <v>905</v>
      </c>
      <c r="M122" s="19">
        <f>AVERAGEIFS(MeasureImpact!$N:$N,MeasureImpact!$G:$G,Utility_per_Participant!$F122,MeasureImpact!$F:$F,Utility_per_Participant!$G122,MeasureImpact!$B:$B,Utility_per_Participant!$H122)</f>
        <v>6.5</v>
      </c>
      <c r="N122" s="23">
        <v>0</v>
      </c>
      <c r="O122" s="23">
        <f>SUMIFS(MeasureImpact!$Q:$Q,MeasureImpact!$G:$G,Utility_per_Participant!$F122,MeasureImpact!$F:$F,Utility_per_Participant!$G122,MeasureImpact!$B:$B,Utility_per_Participant!$H122)</f>
        <v>50</v>
      </c>
      <c r="P122" s="14" t="str">
        <f>VLOOKUP(H122,MeasureImpact!$B:$I,8,0)</f>
        <v>Per Appliance</v>
      </c>
      <c r="Q122" s="24">
        <v>0</v>
      </c>
      <c r="R122" s="19" t="s">
        <v>1739</v>
      </c>
      <c r="BI122" s="25">
        <v>18719.340805122301</v>
      </c>
      <c r="BJ122" s="25">
        <v>2.4735468044784099</v>
      </c>
      <c r="BK122" s="25">
        <v>2.0056706850349699</v>
      </c>
    </row>
    <row r="123" spans="1:63" x14ac:dyDescent="0.25">
      <c r="A123" s="19">
        <v>119</v>
      </c>
      <c r="B123" s="14" t="str">
        <f t="shared" si="1"/>
        <v>RSFT120</v>
      </c>
      <c r="C123" s="14" t="s">
        <v>1733</v>
      </c>
      <c r="D123" s="14">
        <v>120</v>
      </c>
      <c r="E123" s="14" t="s">
        <v>1720</v>
      </c>
      <c r="F123" s="14" t="s">
        <v>1501</v>
      </c>
      <c r="G123" s="14" t="s">
        <v>1510</v>
      </c>
      <c r="H123" s="14" t="s">
        <v>188</v>
      </c>
      <c r="I123" s="20">
        <f>SUMIFS(MeasureImpact!$O:$O,MeasureImpact!$G:$G,Utility_per_Participant!$F123,MeasureImpact!$F:$F,Utility_per_Participant!$G123,MeasureImpact!$B:$B,Utility_per_Participant!$H123)</f>
        <v>0.11899999999999999</v>
      </c>
      <c r="J123" s="20">
        <f>SUMIFS(MeasureImpact!$P:$P,MeasureImpact!$G:$G,Utility_per_Participant!$F123,MeasureImpact!$F:$F,Utility_per_Participant!$G123,MeasureImpact!$B:$B,Utility_per_Participant!$H123)</f>
        <v>9.7000000000000003E-2</v>
      </c>
      <c r="K123" s="21">
        <v>54.3</v>
      </c>
      <c r="L123" s="22">
        <f>SUMIFS(MeasureImpact!$L:$L,MeasureImpact!$G:$G,Utility_per_Participant!$F123,MeasureImpact!$F:$F,Utility_per_Participant!$G123,MeasureImpact!$B:$B,Utility_per_Participant!$H123)</f>
        <v>905</v>
      </c>
      <c r="M123" s="19">
        <f>AVERAGEIFS(MeasureImpact!$N:$N,MeasureImpact!$G:$G,Utility_per_Participant!$F123,MeasureImpact!$F:$F,Utility_per_Participant!$G123,MeasureImpact!$B:$B,Utility_per_Participant!$H123)</f>
        <v>6.5</v>
      </c>
      <c r="N123" s="23">
        <v>0</v>
      </c>
      <c r="O123" s="23">
        <f>SUMIFS(MeasureImpact!$Q:$Q,MeasureImpact!$G:$G,Utility_per_Participant!$F123,MeasureImpact!$F:$F,Utility_per_Participant!$G123,MeasureImpact!$B:$B,Utility_per_Participant!$H123)</f>
        <v>50</v>
      </c>
      <c r="P123" s="14" t="str">
        <f>VLOOKUP(H123,MeasureImpact!$B:$I,8,0)</f>
        <v>Per Appliance</v>
      </c>
      <c r="Q123" s="24">
        <v>0</v>
      </c>
      <c r="R123" s="19" t="s">
        <v>1739</v>
      </c>
      <c r="BI123" s="25">
        <v>12082643.8882183</v>
      </c>
      <c r="BJ123" s="25">
        <v>1595.55986106149</v>
      </c>
      <c r="BK123" s="25">
        <v>1294.1456566501499</v>
      </c>
    </row>
    <row r="124" spans="1:63" ht="15.75" thickBot="1" x14ac:dyDescent="0.3">
      <c r="A124" s="19">
        <v>120</v>
      </c>
      <c r="B124" s="14" t="str">
        <f t="shared" si="1"/>
        <v>RSFN120</v>
      </c>
      <c r="C124" s="14" t="s">
        <v>1732</v>
      </c>
      <c r="D124" s="14">
        <v>120</v>
      </c>
      <c r="E124" s="14" t="s">
        <v>1720</v>
      </c>
      <c r="F124" s="14" t="s">
        <v>1501</v>
      </c>
      <c r="G124" s="14" t="s">
        <v>1499</v>
      </c>
      <c r="H124" s="14" t="s">
        <v>188</v>
      </c>
      <c r="I124" s="20">
        <f>SUMIFS(MeasureImpact!$O:$O,MeasureImpact!$G:$G,Utility_per_Participant!$F124,MeasureImpact!$F:$F,Utility_per_Participant!$G124,MeasureImpact!$B:$B,Utility_per_Participant!$H124)</f>
        <v>0.11899999999999999</v>
      </c>
      <c r="J124" s="20">
        <f>SUMIFS(MeasureImpact!$P:$P,MeasureImpact!$G:$G,Utility_per_Participant!$F124,MeasureImpact!$F:$F,Utility_per_Participant!$G124,MeasureImpact!$B:$B,Utility_per_Participant!$H124)</f>
        <v>9.7000000000000003E-2</v>
      </c>
      <c r="K124" s="21">
        <v>54.3</v>
      </c>
      <c r="L124" s="22">
        <f>SUMIFS(MeasureImpact!$L:$L,MeasureImpact!$G:$G,Utility_per_Participant!$F124,MeasureImpact!$F:$F,Utility_per_Participant!$G124,MeasureImpact!$B:$B,Utility_per_Participant!$H124)</f>
        <v>905</v>
      </c>
      <c r="M124" s="19">
        <f>AVERAGEIFS(MeasureImpact!$N:$N,MeasureImpact!$G:$G,Utility_per_Participant!$F124,MeasureImpact!$F:$F,Utility_per_Participant!$G124,MeasureImpact!$B:$B,Utility_per_Participant!$H124)</f>
        <v>6.5</v>
      </c>
      <c r="N124" s="23">
        <v>0</v>
      </c>
      <c r="O124" s="23">
        <f>SUMIFS(MeasureImpact!$Q:$Q,MeasureImpact!$G:$G,Utility_per_Participant!$F124,MeasureImpact!$F:$F,Utility_per_Participant!$G124,MeasureImpact!$B:$B,Utility_per_Participant!$H124)</f>
        <v>50</v>
      </c>
      <c r="P124" s="14" t="str">
        <f>VLOOKUP(H124,MeasureImpact!$B:$I,8,0)</f>
        <v>Per Appliance</v>
      </c>
      <c r="Q124" s="24">
        <v>0</v>
      </c>
      <c r="R124" s="19" t="s">
        <v>1739</v>
      </c>
      <c r="BI124" s="25">
        <v>152689.647454883</v>
      </c>
      <c r="BJ124" s="25">
        <v>20.163258549413801</v>
      </c>
      <c r="BK124" s="25">
        <v>16.3542554011593</v>
      </c>
    </row>
    <row r="125" spans="1:63" s="28" customFormat="1" x14ac:dyDescent="0.25">
      <c r="A125" s="27">
        <v>121</v>
      </c>
      <c r="B125" s="28" t="str">
        <f t="shared" si="1"/>
        <v>RMOT121</v>
      </c>
      <c r="C125" s="28" t="s">
        <v>1730</v>
      </c>
      <c r="D125" s="28">
        <v>121</v>
      </c>
      <c r="E125" s="28" t="s">
        <v>1720</v>
      </c>
      <c r="F125" s="28" t="s">
        <v>1494</v>
      </c>
      <c r="G125" s="28" t="s">
        <v>1510</v>
      </c>
      <c r="H125" s="28" t="s">
        <v>195</v>
      </c>
      <c r="I125" s="29">
        <f>SUMIFS(MeasureImpact!$O:$O,MeasureImpact!$G:$G,Utility_per_Participant!$F125,MeasureImpact!$F:$F,Utility_per_Participant!$G125,MeasureImpact!$B:$B,Utility_per_Participant!$H125)</f>
        <v>5.7000000000000002E-2</v>
      </c>
      <c r="J125" s="29">
        <f>SUMIFS(MeasureImpact!$P:$P,MeasureImpact!$G:$G,Utility_per_Participant!$F125,MeasureImpact!$F:$F,Utility_per_Participant!$G125,MeasureImpact!$B:$B,Utility_per_Participant!$H125)</f>
        <v>2.9000000000000001E-2</v>
      </c>
      <c r="K125" s="34">
        <v>23.437200000000001</v>
      </c>
      <c r="L125" s="30">
        <f>SUMIFS(MeasureImpact!$L:$L,MeasureImpact!$G:$G,Utility_per_Participant!$F125,MeasureImpact!$F:$F,Utility_per_Participant!$G125,MeasureImpact!$B:$B,Utility_per_Participant!$H125)</f>
        <v>390.62</v>
      </c>
      <c r="M125" s="27">
        <f>AVERAGEIFS(MeasureImpact!$N:$N,MeasureImpact!$G:$G,Utility_per_Participant!$F125,MeasureImpact!$F:$F,Utility_per_Participant!$G125,MeasureImpact!$B:$B,Utility_per_Participant!$H125)</f>
        <v>16</v>
      </c>
      <c r="N125" s="31">
        <v>0</v>
      </c>
      <c r="O125" s="31">
        <f>SUMIFS(MeasureImpact!$Q:$Q,MeasureImpact!$G:$G,Utility_per_Participant!$F125,MeasureImpact!$F:$F,Utility_per_Participant!$G125,MeasureImpact!$B:$B,Utility_per_Participant!$H125)</f>
        <v>800</v>
      </c>
      <c r="P125" s="28" t="str">
        <f>VLOOKUP(H125,MeasureImpact!$B:$I,8,0)</f>
        <v>Per Appliance</v>
      </c>
      <c r="Q125" s="32">
        <v>0</v>
      </c>
      <c r="R125" s="27" t="s">
        <v>1739</v>
      </c>
      <c r="BI125" s="33">
        <v>39393917.453468397</v>
      </c>
      <c r="BJ125" s="33">
        <v>5718.8838719257901</v>
      </c>
      <c r="BK125" s="33">
        <v>2893.3369689054298</v>
      </c>
    </row>
    <row r="126" spans="1:63" x14ac:dyDescent="0.25">
      <c r="A126" s="19">
        <v>122</v>
      </c>
      <c r="B126" s="14" t="str">
        <f t="shared" si="1"/>
        <v>RMON121</v>
      </c>
      <c r="C126" s="14" t="s">
        <v>1726</v>
      </c>
      <c r="D126" s="14">
        <v>121</v>
      </c>
      <c r="E126" s="14" t="s">
        <v>1720</v>
      </c>
      <c r="F126" s="14" t="s">
        <v>1494</v>
      </c>
      <c r="G126" s="14" t="s">
        <v>1499</v>
      </c>
      <c r="H126" s="14" t="s">
        <v>195</v>
      </c>
      <c r="I126" s="20">
        <f>SUMIFS(MeasureImpact!$O:$O,MeasureImpact!$G:$G,Utility_per_Participant!$F126,MeasureImpact!$F:$F,Utility_per_Participant!$G126,MeasureImpact!$B:$B,Utility_per_Participant!$H126)</f>
        <v>5.7000000000000002E-2</v>
      </c>
      <c r="J126" s="20">
        <f>SUMIFS(MeasureImpact!$P:$P,MeasureImpact!$G:$G,Utility_per_Participant!$F126,MeasureImpact!$F:$F,Utility_per_Participant!$G126,MeasureImpact!$B:$B,Utility_per_Participant!$H126)</f>
        <v>2.9000000000000001E-2</v>
      </c>
      <c r="K126" s="21">
        <v>23.437200000000001</v>
      </c>
      <c r="L126" s="22">
        <f>SUMIFS(MeasureImpact!$L:$L,MeasureImpact!$G:$G,Utility_per_Participant!$F126,MeasureImpact!$F:$F,Utility_per_Participant!$G126,MeasureImpact!$B:$B,Utility_per_Participant!$H126)</f>
        <v>390.62</v>
      </c>
      <c r="M126" s="19">
        <f>AVERAGEIFS(MeasureImpact!$N:$N,MeasureImpact!$G:$G,Utility_per_Participant!$F126,MeasureImpact!$F:$F,Utility_per_Participant!$G126,MeasureImpact!$B:$B,Utility_per_Participant!$H126)</f>
        <v>16</v>
      </c>
      <c r="N126" s="23">
        <v>0</v>
      </c>
      <c r="O126" s="23">
        <f>SUMIFS(MeasureImpact!$Q:$Q,MeasureImpact!$G:$G,Utility_per_Participant!$F126,MeasureImpact!$F:$F,Utility_per_Participant!$G126,MeasureImpact!$B:$B,Utility_per_Participant!$H126)</f>
        <v>800</v>
      </c>
      <c r="P126" s="14" t="str">
        <f>VLOOKUP(H126,MeasureImpact!$B:$I,8,0)</f>
        <v>Per Appliance</v>
      </c>
      <c r="Q126" s="24">
        <v>0</v>
      </c>
      <c r="R126" s="19" t="s">
        <v>1739</v>
      </c>
      <c r="BI126" s="25">
        <v>497825.09717944002</v>
      </c>
      <c r="BJ126" s="25">
        <v>72.270139740792104</v>
      </c>
      <c r="BK126" s="25">
        <v>36.563404983004503</v>
      </c>
    </row>
    <row r="127" spans="1:63" x14ac:dyDescent="0.25">
      <c r="A127" s="19">
        <v>123</v>
      </c>
      <c r="B127" s="14" t="str">
        <f t="shared" si="1"/>
        <v>RMFT121</v>
      </c>
      <c r="C127" s="14" t="s">
        <v>1731</v>
      </c>
      <c r="D127" s="14">
        <v>121</v>
      </c>
      <c r="E127" s="14" t="s">
        <v>1720</v>
      </c>
      <c r="F127" s="14" t="s">
        <v>1500</v>
      </c>
      <c r="G127" s="14" t="s">
        <v>1510</v>
      </c>
      <c r="H127" s="14" t="s">
        <v>195</v>
      </c>
      <c r="I127" s="20">
        <f>SUMIFS(MeasureImpact!$O:$O,MeasureImpact!$G:$G,Utility_per_Participant!$F127,MeasureImpact!$F:$F,Utility_per_Participant!$G127,MeasureImpact!$B:$B,Utility_per_Participant!$H127)</f>
        <v>5.5E-2</v>
      </c>
      <c r="J127" s="20">
        <f>SUMIFS(MeasureImpact!$P:$P,MeasureImpact!$G:$G,Utility_per_Participant!$F127,MeasureImpact!$F:$F,Utility_per_Participant!$G127,MeasureImpact!$B:$B,Utility_per_Participant!$H127)</f>
        <v>2.9000000000000001E-2</v>
      </c>
      <c r="K127" s="21">
        <v>23.437200000000001</v>
      </c>
      <c r="L127" s="22">
        <f>SUMIFS(MeasureImpact!$L:$L,MeasureImpact!$G:$G,Utility_per_Participant!$F127,MeasureImpact!$F:$F,Utility_per_Participant!$G127,MeasureImpact!$B:$B,Utility_per_Participant!$H127)</f>
        <v>390.62</v>
      </c>
      <c r="M127" s="19">
        <f>AVERAGEIFS(MeasureImpact!$N:$N,MeasureImpact!$G:$G,Utility_per_Participant!$F127,MeasureImpact!$F:$F,Utility_per_Participant!$G127,MeasureImpact!$B:$B,Utility_per_Participant!$H127)</f>
        <v>16</v>
      </c>
      <c r="N127" s="23">
        <v>0</v>
      </c>
      <c r="O127" s="23">
        <f>SUMIFS(MeasureImpact!$Q:$Q,MeasureImpact!$G:$G,Utility_per_Participant!$F127,MeasureImpact!$F:$F,Utility_per_Participant!$G127,MeasureImpact!$B:$B,Utility_per_Participant!$H127)</f>
        <v>800</v>
      </c>
      <c r="P127" s="14" t="str">
        <f>VLOOKUP(H127,MeasureImpact!$B:$I,8,0)</f>
        <v>Per Appliance</v>
      </c>
      <c r="Q127" s="24">
        <v>0</v>
      </c>
      <c r="R127" s="19" t="s">
        <v>1739</v>
      </c>
      <c r="BI127" s="25">
        <v>195896808.13676599</v>
      </c>
      <c r="BJ127" s="25">
        <v>27812.632784348199</v>
      </c>
      <c r="BK127" s="25">
        <v>14781.291194547301</v>
      </c>
    </row>
    <row r="128" spans="1:63" x14ac:dyDescent="0.25">
      <c r="A128" s="19">
        <v>124</v>
      </c>
      <c r="B128" s="14" t="str">
        <f t="shared" si="1"/>
        <v>RMFN121</v>
      </c>
      <c r="C128" s="14" t="s">
        <v>1728</v>
      </c>
      <c r="D128" s="14">
        <v>121</v>
      </c>
      <c r="E128" s="14" t="s">
        <v>1720</v>
      </c>
      <c r="F128" s="14" t="s">
        <v>1500</v>
      </c>
      <c r="G128" s="14" t="s">
        <v>1499</v>
      </c>
      <c r="H128" s="14" t="s">
        <v>195</v>
      </c>
      <c r="I128" s="20">
        <f>SUMIFS(MeasureImpact!$O:$O,MeasureImpact!$G:$G,Utility_per_Participant!$F128,MeasureImpact!$F:$F,Utility_per_Participant!$G128,MeasureImpact!$B:$B,Utility_per_Participant!$H128)</f>
        <v>5.5E-2</v>
      </c>
      <c r="J128" s="20">
        <f>SUMIFS(MeasureImpact!$P:$P,MeasureImpact!$G:$G,Utility_per_Participant!$F128,MeasureImpact!$F:$F,Utility_per_Participant!$G128,MeasureImpact!$B:$B,Utility_per_Participant!$H128)</f>
        <v>2.9000000000000001E-2</v>
      </c>
      <c r="K128" s="21">
        <v>23.437200000000001</v>
      </c>
      <c r="L128" s="22">
        <f>SUMIFS(MeasureImpact!$L:$L,MeasureImpact!$G:$G,Utility_per_Participant!$F128,MeasureImpact!$F:$F,Utility_per_Participant!$G128,MeasureImpact!$B:$B,Utility_per_Participant!$H128)</f>
        <v>390.62</v>
      </c>
      <c r="M128" s="19">
        <f>AVERAGEIFS(MeasureImpact!$N:$N,MeasureImpact!$G:$G,Utility_per_Participant!$F128,MeasureImpact!$F:$F,Utility_per_Participant!$G128,MeasureImpact!$B:$B,Utility_per_Participant!$H128)</f>
        <v>16</v>
      </c>
      <c r="N128" s="23">
        <v>0</v>
      </c>
      <c r="O128" s="23">
        <f>SUMIFS(MeasureImpact!$Q:$Q,MeasureImpact!$G:$G,Utility_per_Participant!$F128,MeasureImpact!$F:$F,Utility_per_Participant!$G128,MeasureImpact!$B:$B,Utility_per_Participant!$H128)</f>
        <v>800</v>
      </c>
      <c r="P128" s="14" t="str">
        <f>VLOOKUP(H128,MeasureImpact!$B:$I,8,0)</f>
        <v>Per Appliance</v>
      </c>
      <c r="Q128" s="24">
        <v>0</v>
      </c>
      <c r="R128" s="19" t="s">
        <v>1739</v>
      </c>
      <c r="BI128" s="25">
        <v>2475568.66267539</v>
      </c>
      <c r="BJ128" s="25">
        <v>351.471179149389</v>
      </c>
      <c r="BK128" s="25">
        <v>186.79273860120401</v>
      </c>
    </row>
    <row r="129" spans="1:63" x14ac:dyDescent="0.25">
      <c r="A129" s="19">
        <v>125</v>
      </c>
      <c r="B129" s="14" t="str">
        <f t="shared" si="1"/>
        <v>RSFT121</v>
      </c>
      <c r="C129" s="14" t="s">
        <v>1733</v>
      </c>
      <c r="D129" s="14">
        <v>121</v>
      </c>
      <c r="E129" s="14" t="s">
        <v>1720</v>
      </c>
      <c r="F129" s="14" t="s">
        <v>1501</v>
      </c>
      <c r="G129" s="14" t="s">
        <v>1510</v>
      </c>
      <c r="H129" s="14" t="s">
        <v>195</v>
      </c>
      <c r="I129" s="20">
        <f>SUMIFS(MeasureImpact!$O:$O,MeasureImpact!$G:$G,Utility_per_Participant!$F129,MeasureImpact!$F:$F,Utility_per_Participant!$G129,MeasureImpact!$B:$B,Utility_per_Participant!$H129)</f>
        <v>5.7000000000000002E-2</v>
      </c>
      <c r="J129" s="20">
        <f>SUMIFS(MeasureImpact!$P:$P,MeasureImpact!$G:$G,Utility_per_Participant!$F129,MeasureImpact!$F:$F,Utility_per_Participant!$G129,MeasureImpact!$B:$B,Utility_per_Participant!$H129)</f>
        <v>2.9000000000000001E-2</v>
      </c>
      <c r="K129" s="21">
        <v>23.437200000000001</v>
      </c>
      <c r="L129" s="22">
        <f>SUMIFS(MeasureImpact!$L:$L,MeasureImpact!$G:$G,Utility_per_Participant!$F129,MeasureImpact!$F:$F,Utility_per_Participant!$G129,MeasureImpact!$B:$B,Utility_per_Participant!$H129)</f>
        <v>390.62</v>
      </c>
      <c r="M129" s="19">
        <f>AVERAGEIFS(MeasureImpact!$N:$N,MeasureImpact!$G:$G,Utility_per_Participant!$F129,MeasureImpact!$F:$F,Utility_per_Participant!$G129,MeasureImpact!$B:$B,Utility_per_Participant!$H129)</f>
        <v>16</v>
      </c>
      <c r="N129" s="23">
        <v>0</v>
      </c>
      <c r="O129" s="23">
        <f>SUMIFS(MeasureImpact!$Q:$Q,MeasureImpact!$G:$G,Utility_per_Participant!$F129,MeasureImpact!$F:$F,Utility_per_Participant!$G129,MeasureImpact!$B:$B,Utility_per_Participant!$H129)</f>
        <v>800</v>
      </c>
      <c r="P129" s="14" t="str">
        <f>VLOOKUP(H129,MeasureImpact!$B:$I,8,0)</f>
        <v>Per Appliance</v>
      </c>
      <c r="Q129" s="24">
        <v>0</v>
      </c>
      <c r="R129" s="19" t="s">
        <v>1739</v>
      </c>
      <c r="BI129" s="25">
        <v>672713249.03855395</v>
      </c>
      <c r="BJ129" s="25">
        <v>97459.638257549101</v>
      </c>
      <c r="BK129" s="25">
        <v>49535.61165934</v>
      </c>
    </row>
    <row r="130" spans="1:63" ht="15.75" thickBot="1" x14ac:dyDescent="0.3">
      <c r="A130" s="19">
        <v>126</v>
      </c>
      <c r="B130" s="14" t="str">
        <f t="shared" si="1"/>
        <v>RSFN121</v>
      </c>
      <c r="C130" s="14" t="s">
        <v>1732</v>
      </c>
      <c r="D130" s="14">
        <v>121</v>
      </c>
      <c r="E130" s="14" t="s">
        <v>1720</v>
      </c>
      <c r="F130" s="14" t="s">
        <v>1501</v>
      </c>
      <c r="G130" s="14" t="s">
        <v>1499</v>
      </c>
      <c r="H130" s="14" t="s">
        <v>195</v>
      </c>
      <c r="I130" s="20">
        <f>SUMIFS(MeasureImpact!$O:$O,MeasureImpact!$G:$G,Utility_per_Participant!$F130,MeasureImpact!$F:$F,Utility_per_Participant!$G130,MeasureImpact!$B:$B,Utility_per_Participant!$H130)</f>
        <v>5.7000000000000002E-2</v>
      </c>
      <c r="J130" s="20">
        <f>SUMIFS(MeasureImpact!$P:$P,MeasureImpact!$G:$G,Utility_per_Participant!$F130,MeasureImpact!$F:$F,Utility_per_Participant!$G130,MeasureImpact!$B:$B,Utility_per_Participant!$H130)</f>
        <v>2.9000000000000001E-2</v>
      </c>
      <c r="K130" s="21">
        <v>23.437200000000001</v>
      </c>
      <c r="L130" s="22">
        <f>SUMIFS(MeasureImpact!$L:$L,MeasureImpact!$G:$G,Utility_per_Participant!$F130,MeasureImpact!$F:$F,Utility_per_Participant!$G130,MeasureImpact!$B:$B,Utility_per_Participant!$H130)</f>
        <v>390.62</v>
      </c>
      <c r="M130" s="19">
        <f>AVERAGEIFS(MeasureImpact!$N:$N,MeasureImpact!$G:$G,Utility_per_Participant!$F130,MeasureImpact!$F:$F,Utility_per_Participant!$G130,MeasureImpact!$B:$B,Utility_per_Participant!$H130)</f>
        <v>16</v>
      </c>
      <c r="N130" s="23">
        <v>0</v>
      </c>
      <c r="O130" s="23">
        <f>SUMIFS(MeasureImpact!$Q:$Q,MeasureImpact!$G:$G,Utility_per_Participant!$F130,MeasureImpact!$F:$F,Utility_per_Participant!$G130,MeasureImpact!$B:$B,Utility_per_Participant!$H130)</f>
        <v>800</v>
      </c>
      <c r="P130" s="14" t="str">
        <f>VLOOKUP(H130,MeasureImpact!$B:$I,8,0)</f>
        <v>Per Appliance</v>
      </c>
      <c r="Q130" s="24">
        <v>0</v>
      </c>
      <c r="R130" s="19" t="s">
        <v>1739</v>
      </c>
      <c r="BI130" s="25">
        <v>8501148.4062758293</v>
      </c>
      <c r="BJ130" s="25">
        <v>1231.6077461437001</v>
      </c>
      <c r="BK130" s="25">
        <v>625.98675841980105</v>
      </c>
    </row>
    <row r="131" spans="1:63" s="28" customFormat="1" x14ac:dyDescent="0.25">
      <c r="A131" s="27">
        <v>127</v>
      </c>
      <c r="B131" s="28" t="str">
        <f t="shared" si="1"/>
        <v>RMOT122</v>
      </c>
      <c r="C131" s="28" t="s">
        <v>1730</v>
      </c>
      <c r="D131" s="28">
        <v>122</v>
      </c>
      <c r="E131" s="28" t="s">
        <v>1720</v>
      </c>
      <c r="F131" s="28" t="s">
        <v>1494</v>
      </c>
      <c r="G131" s="28" t="s">
        <v>1510</v>
      </c>
      <c r="H131" s="28" t="s">
        <v>221</v>
      </c>
      <c r="I131" s="29">
        <f>SUMIFS(MeasureImpact!$O:$O,MeasureImpact!$G:$G,Utility_per_Participant!$F131,MeasureImpact!$F:$F,Utility_per_Participant!$G131,MeasureImpact!$B:$B,Utility_per_Participant!$H131)</f>
        <v>4.1000000000000002E-2</v>
      </c>
      <c r="J131" s="29">
        <f>SUMIFS(MeasureImpact!$P:$P,MeasureImpact!$G:$G,Utility_per_Participant!$F131,MeasureImpact!$F:$F,Utility_per_Participant!$G131,MeasureImpact!$B:$B,Utility_per_Participant!$H131)</f>
        <v>3.5000000000000003E-2</v>
      </c>
      <c r="K131" s="34">
        <v>12.263999999999999</v>
      </c>
      <c r="L131" s="30">
        <f>SUMIFS(MeasureImpact!$L:$L,MeasureImpact!$G:$G,Utility_per_Participant!$F131,MeasureImpact!$F:$F,Utility_per_Participant!$G131,MeasureImpact!$B:$B,Utility_per_Participant!$H131)</f>
        <v>204.4</v>
      </c>
      <c r="M131" s="27">
        <f>AVERAGEIFS(MeasureImpact!$N:$N,MeasureImpact!$G:$G,Utility_per_Participant!$F131,MeasureImpact!$F:$F,Utility_per_Participant!$G131,MeasureImpact!$B:$B,Utility_per_Participant!$H131)</f>
        <v>12</v>
      </c>
      <c r="N131" s="31">
        <v>0</v>
      </c>
      <c r="O131" s="31">
        <f>SUMIFS(MeasureImpact!$Q:$Q,MeasureImpact!$G:$G,Utility_per_Participant!$F131,MeasureImpact!$F:$F,Utility_per_Participant!$G131,MeasureImpact!$B:$B,Utility_per_Participant!$H131)</f>
        <v>425</v>
      </c>
      <c r="P131" s="28" t="str">
        <f>VLOOKUP(H131,MeasureImpact!$B:$I,8,0)</f>
        <v>Per Oven</v>
      </c>
      <c r="Q131" s="32">
        <v>0</v>
      </c>
      <c r="R131" s="27" t="s">
        <v>1739</v>
      </c>
      <c r="BI131" s="33">
        <v>9460560.7708798293</v>
      </c>
      <c r="BJ131" s="33">
        <v>1922.04753847954</v>
      </c>
      <c r="BK131" s="33">
        <v>1639.45194458223</v>
      </c>
    </row>
    <row r="132" spans="1:63" x14ac:dyDescent="0.25">
      <c r="A132" s="19">
        <v>128</v>
      </c>
      <c r="B132" s="14" t="str">
        <f t="shared" si="1"/>
        <v>RMON122</v>
      </c>
      <c r="C132" s="14" t="s">
        <v>1726</v>
      </c>
      <c r="D132" s="14">
        <v>122</v>
      </c>
      <c r="E132" s="14" t="s">
        <v>1720</v>
      </c>
      <c r="F132" s="14" t="s">
        <v>1494</v>
      </c>
      <c r="G132" s="14" t="s">
        <v>1499</v>
      </c>
      <c r="H132" s="14" t="s">
        <v>221</v>
      </c>
      <c r="I132" s="20">
        <f>SUMIFS(MeasureImpact!$O:$O,MeasureImpact!$G:$G,Utility_per_Participant!$F132,MeasureImpact!$F:$F,Utility_per_Participant!$G132,MeasureImpact!$B:$B,Utility_per_Participant!$H132)</f>
        <v>4.1000000000000002E-2</v>
      </c>
      <c r="J132" s="20">
        <f>SUMIFS(MeasureImpact!$P:$P,MeasureImpact!$G:$G,Utility_per_Participant!$F132,MeasureImpact!$F:$F,Utility_per_Participant!$G132,MeasureImpact!$B:$B,Utility_per_Participant!$H132)</f>
        <v>3.5000000000000003E-2</v>
      </c>
      <c r="K132" s="21">
        <v>12.263999999999999</v>
      </c>
      <c r="L132" s="22">
        <f>SUMIFS(MeasureImpact!$L:$L,MeasureImpact!$G:$G,Utility_per_Participant!$F132,MeasureImpact!$F:$F,Utility_per_Participant!$G132,MeasureImpact!$B:$B,Utility_per_Participant!$H132)</f>
        <v>204.4</v>
      </c>
      <c r="M132" s="19">
        <f>AVERAGEIFS(MeasureImpact!$N:$N,MeasureImpact!$G:$G,Utility_per_Participant!$F132,MeasureImpact!$F:$F,Utility_per_Participant!$G132,MeasureImpact!$B:$B,Utility_per_Participant!$H132)</f>
        <v>12</v>
      </c>
      <c r="N132" s="23">
        <v>0</v>
      </c>
      <c r="O132" s="23">
        <f>SUMIFS(MeasureImpact!$Q:$Q,MeasureImpact!$G:$G,Utility_per_Participant!$F132,MeasureImpact!$F:$F,Utility_per_Participant!$G132,MeasureImpact!$B:$B,Utility_per_Participant!$H132)</f>
        <v>425</v>
      </c>
      <c r="P132" s="14" t="str">
        <f>VLOOKUP(H132,MeasureImpact!$B:$I,8,0)</f>
        <v>Per Oven</v>
      </c>
      <c r="Q132" s="24">
        <v>0</v>
      </c>
      <c r="R132" s="19" t="s">
        <v>1739</v>
      </c>
      <c r="BI132" s="25">
        <v>81789.924995468406</v>
      </c>
      <c r="BJ132" s="25">
        <v>16.6167870824159</v>
      </c>
      <c r="BK132" s="25">
        <v>14.1736472951788</v>
      </c>
    </row>
    <row r="133" spans="1:63" x14ac:dyDescent="0.25">
      <c r="A133" s="19">
        <v>129</v>
      </c>
      <c r="B133" s="14" t="str">
        <f t="shared" si="1"/>
        <v>RMFT122</v>
      </c>
      <c r="C133" s="14" t="s">
        <v>1731</v>
      </c>
      <c r="D133" s="14">
        <v>122</v>
      </c>
      <c r="E133" s="14" t="s">
        <v>1720</v>
      </c>
      <c r="F133" s="14" t="s">
        <v>1500</v>
      </c>
      <c r="G133" s="14" t="s">
        <v>1510</v>
      </c>
      <c r="H133" s="14" t="s">
        <v>221</v>
      </c>
      <c r="I133" s="20">
        <f>SUMIFS(MeasureImpact!$O:$O,MeasureImpact!$G:$G,Utility_per_Participant!$F133,MeasureImpact!$F:$F,Utility_per_Participant!$G133,MeasureImpact!$B:$B,Utility_per_Participant!$H133)</f>
        <v>4.2000000000000003E-2</v>
      </c>
      <c r="J133" s="20">
        <f>SUMIFS(MeasureImpact!$P:$P,MeasureImpact!$G:$G,Utility_per_Participant!$F133,MeasureImpact!$F:$F,Utility_per_Participant!$G133,MeasureImpact!$B:$B,Utility_per_Participant!$H133)</f>
        <v>3.5000000000000003E-2</v>
      </c>
      <c r="K133" s="21">
        <v>12.263999999999999</v>
      </c>
      <c r="L133" s="22">
        <f>SUMIFS(MeasureImpact!$L:$L,MeasureImpact!$G:$G,Utility_per_Participant!$F133,MeasureImpact!$F:$F,Utility_per_Participant!$G133,MeasureImpact!$B:$B,Utility_per_Participant!$H133)</f>
        <v>204.4</v>
      </c>
      <c r="M133" s="19">
        <f>AVERAGEIFS(MeasureImpact!$N:$N,MeasureImpact!$G:$G,Utility_per_Participant!$F133,MeasureImpact!$F:$F,Utility_per_Participant!$G133,MeasureImpact!$B:$B,Utility_per_Participant!$H133)</f>
        <v>12</v>
      </c>
      <c r="N133" s="23">
        <v>0</v>
      </c>
      <c r="O133" s="23">
        <f>SUMIFS(MeasureImpact!$Q:$Q,MeasureImpact!$G:$G,Utility_per_Participant!$F133,MeasureImpact!$F:$F,Utility_per_Participant!$G133,MeasureImpact!$B:$B,Utility_per_Participant!$H133)</f>
        <v>425</v>
      </c>
      <c r="P133" s="14" t="str">
        <f>VLOOKUP(H133,MeasureImpact!$B:$I,8,0)</f>
        <v>Per Oven</v>
      </c>
      <c r="Q133" s="24">
        <v>0</v>
      </c>
      <c r="R133" s="19" t="s">
        <v>1739</v>
      </c>
      <c r="BI133" s="25">
        <v>89863413.731933296</v>
      </c>
      <c r="BJ133" s="25">
        <v>18529.9603884565</v>
      </c>
      <c r="BK133" s="25">
        <v>15353.3693125559</v>
      </c>
    </row>
    <row r="134" spans="1:63" x14ac:dyDescent="0.25">
      <c r="A134" s="19">
        <v>130</v>
      </c>
      <c r="B134" s="14" t="str">
        <f t="shared" si="1"/>
        <v>RMFN122</v>
      </c>
      <c r="C134" s="14" t="s">
        <v>1728</v>
      </c>
      <c r="D134" s="14">
        <v>122</v>
      </c>
      <c r="E134" s="14" t="s">
        <v>1720</v>
      </c>
      <c r="F134" s="14" t="s">
        <v>1500</v>
      </c>
      <c r="G134" s="14" t="s">
        <v>1499</v>
      </c>
      <c r="H134" s="14" t="s">
        <v>221</v>
      </c>
      <c r="I134" s="20">
        <f>SUMIFS(MeasureImpact!$O:$O,MeasureImpact!$G:$G,Utility_per_Participant!$F134,MeasureImpact!$F:$F,Utility_per_Participant!$G134,MeasureImpact!$B:$B,Utility_per_Participant!$H134)</f>
        <v>4.2000000000000003E-2</v>
      </c>
      <c r="J134" s="20">
        <f>SUMIFS(MeasureImpact!$P:$P,MeasureImpact!$G:$G,Utility_per_Participant!$F134,MeasureImpact!$F:$F,Utility_per_Participant!$G134,MeasureImpact!$B:$B,Utility_per_Participant!$H134)</f>
        <v>3.5000000000000003E-2</v>
      </c>
      <c r="K134" s="21">
        <v>12.263999999999999</v>
      </c>
      <c r="L134" s="22">
        <f>SUMIFS(MeasureImpact!$L:$L,MeasureImpact!$G:$G,Utility_per_Participant!$F134,MeasureImpact!$F:$F,Utility_per_Participant!$G134,MeasureImpact!$B:$B,Utility_per_Participant!$H134)</f>
        <v>204.4</v>
      </c>
      <c r="M134" s="19">
        <f>AVERAGEIFS(MeasureImpact!$N:$N,MeasureImpact!$G:$G,Utility_per_Participant!$F134,MeasureImpact!$F:$F,Utility_per_Participant!$G134,MeasureImpact!$B:$B,Utility_per_Participant!$H134)</f>
        <v>12</v>
      </c>
      <c r="N134" s="23">
        <v>0</v>
      </c>
      <c r="O134" s="23">
        <f>SUMIFS(MeasureImpact!$Q:$Q,MeasureImpact!$G:$G,Utility_per_Participant!$F134,MeasureImpact!$F:$F,Utility_per_Participant!$G134,MeasureImpact!$B:$B,Utility_per_Participant!$H134)</f>
        <v>425</v>
      </c>
      <c r="P134" s="14" t="str">
        <f>VLOOKUP(H134,MeasureImpact!$B:$I,8,0)</f>
        <v>Per Oven</v>
      </c>
      <c r="Q134" s="24">
        <v>0</v>
      </c>
      <c r="R134" s="19" t="s">
        <v>1739</v>
      </c>
      <c r="BI134" s="25">
        <v>776901.74697997898</v>
      </c>
      <c r="BJ134" s="25">
        <v>160.198216375415</v>
      </c>
      <c r="BK134" s="25">
        <v>132.73543643173201</v>
      </c>
    </row>
    <row r="135" spans="1:63" x14ac:dyDescent="0.25">
      <c r="A135" s="19">
        <v>131</v>
      </c>
      <c r="B135" s="14" t="str">
        <f t="shared" ref="B135:B198" si="2">CONCATENATE(C135,D135)</f>
        <v>RSFT122</v>
      </c>
      <c r="C135" s="14" t="s">
        <v>1733</v>
      </c>
      <c r="D135" s="14">
        <v>122</v>
      </c>
      <c r="E135" s="14" t="s">
        <v>1720</v>
      </c>
      <c r="F135" s="14" t="s">
        <v>1501</v>
      </c>
      <c r="G135" s="14" t="s">
        <v>1510</v>
      </c>
      <c r="H135" s="14" t="s">
        <v>221</v>
      </c>
      <c r="I135" s="20">
        <f>SUMIFS(MeasureImpact!$O:$O,MeasureImpact!$G:$G,Utility_per_Participant!$F135,MeasureImpact!$F:$F,Utility_per_Participant!$G135,MeasureImpact!$B:$B,Utility_per_Participant!$H135)</f>
        <v>4.1000000000000002E-2</v>
      </c>
      <c r="J135" s="20">
        <f>SUMIFS(MeasureImpact!$P:$P,MeasureImpact!$G:$G,Utility_per_Participant!$F135,MeasureImpact!$F:$F,Utility_per_Participant!$G135,MeasureImpact!$B:$B,Utility_per_Participant!$H135)</f>
        <v>3.5999999999999997E-2</v>
      </c>
      <c r="K135" s="21">
        <v>12.263999999999999</v>
      </c>
      <c r="L135" s="22">
        <f>SUMIFS(MeasureImpact!$L:$L,MeasureImpact!$G:$G,Utility_per_Participant!$F135,MeasureImpact!$F:$F,Utility_per_Participant!$G135,MeasureImpact!$B:$B,Utility_per_Participant!$H135)</f>
        <v>204.4</v>
      </c>
      <c r="M135" s="19">
        <f>AVERAGEIFS(MeasureImpact!$N:$N,MeasureImpact!$G:$G,Utility_per_Participant!$F135,MeasureImpact!$F:$F,Utility_per_Participant!$G135,MeasureImpact!$B:$B,Utility_per_Participant!$H135)</f>
        <v>12</v>
      </c>
      <c r="N135" s="23">
        <v>0</v>
      </c>
      <c r="O135" s="23">
        <f>SUMIFS(MeasureImpact!$Q:$Q,MeasureImpact!$G:$G,Utility_per_Participant!$F135,MeasureImpact!$F:$F,Utility_per_Participant!$G135,MeasureImpact!$B:$B,Utility_per_Participant!$H135)</f>
        <v>425</v>
      </c>
      <c r="P135" s="14" t="str">
        <f>VLOOKUP(H135,MeasureImpact!$B:$I,8,0)</f>
        <v>Per Oven</v>
      </c>
      <c r="Q135" s="24">
        <v>0</v>
      </c>
      <c r="R135" s="19" t="s">
        <v>1739</v>
      </c>
      <c r="BI135" s="25">
        <v>170941581.799182</v>
      </c>
      <c r="BJ135" s="25">
        <v>34599.624851172099</v>
      </c>
      <c r="BK135" s="25">
        <v>29864.410178211099</v>
      </c>
    </row>
    <row r="136" spans="1:63" ht="15.75" thickBot="1" x14ac:dyDescent="0.3">
      <c r="A136" s="19">
        <v>132</v>
      </c>
      <c r="B136" s="14" t="str">
        <f t="shared" si="2"/>
        <v>RSFN122</v>
      </c>
      <c r="C136" s="14" t="s">
        <v>1732</v>
      </c>
      <c r="D136" s="14">
        <v>122</v>
      </c>
      <c r="E136" s="14" t="s">
        <v>1720</v>
      </c>
      <c r="F136" s="14" t="s">
        <v>1501</v>
      </c>
      <c r="G136" s="14" t="s">
        <v>1499</v>
      </c>
      <c r="H136" s="14" t="s">
        <v>221</v>
      </c>
      <c r="I136" s="20">
        <f>SUMIFS(MeasureImpact!$O:$O,MeasureImpact!$G:$G,Utility_per_Participant!$F136,MeasureImpact!$F:$F,Utility_per_Participant!$G136,MeasureImpact!$B:$B,Utility_per_Participant!$H136)</f>
        <v>4.1000000000000002E-2</v>
      </c>
      <c r="J136" s="20">
        <f>SUMIFS(MeasureImpact!$P:$P,MeasureImpact!$G:$G,Utility_per_Participant!$F136,MeasureImpact!$F:$F,Utility_per_Participant!$G136,MeasureImpact!$B:$B,Utility_per_Participant!$H136)</f>
        <v>3.5999999999999997E-2</v>
      </c>
      <c r="K136" s="21">
        <v>12.263999999999999</v>
      </c>
      <c r="L136" s="22">
        <f>SUMIFS(MeasureImpact!$L:$L,MeasureImpact!$G:$G,Utility_per_Participant!$F136,MeasureImpact!$F:$F,Utility_per_Participant!$G136,MeasureImpact!$B:$B,Utility_per_Participant!$H136)</f>
        <v>204.4</v>
      </c>
      <c r="M136" s="19">
        <f>AVERAGEIFS(MeasureImpact!$N:$N,MeasureImpact!$G:$G,Utility_per_Participant!$F136,MeasureImpact!$F:$F,Utility_per_Participant!$G136,MeasureImpact!$B:$B,Utility_per_Participant!$H136)</f>
        <v>12</v>
      </c>
      <c r="N136" s="23">
        <v>0</v>
      </c>
      <c r="O136" s="23">
        <f>SUMIFS(MeasureImpact!$Q:$Q,MeasureImpact!$G:$G,Utility_per_Participant!$F136,MeasureImpact!$F:$F,Utility_per_Participant!$G136,MeasureImpact!$B:$B,Utility_per_Participant!$H136)</f>
        <v>425</v>
      </c>
      <c r="P136" s="14" t="str">
        <f>VLOOKUP(H136,MeasureImpact!$B:$I,8,0)</f>
        <v>Per Oven</v>
      </c>
      <c r="Q136" s="24">
        <v>0</v>
      </c>
      <c r="R136" s="19" t="s">
        <v>1739</v>
      </c>
      <c r="BI136" s="25">
        <v>1511969.35427235</v>
      </c>
      <c r="BJ136" s="25">
        <v>306.03187295732999</v>
      </c>
      <c r="BK136" s="25">
        <v>264.14914672967302</v>
      </c>
    </row>
    <row r="137" spans="1:63" s="28" customFormat="1" x14ac:dyDescent="0.25">
      <c r="A137" s="27">
        <v>133</v>
      </c>
      <c r="B137" s="28" t="str">
        <f t="shared" si="2"/>
        <v>RMOT123</v>
      </c>
      <c r="C137" s="28" t="s">
        <v>1730</v>
      </c>
      <c r="D137" s="28">
        <v>123</v>
      </c>
      <c r="E137" s="28" t="s">
        <v>1720</v>
      </c>
      <c r="F137" s="28" t="s">
        <v>1494</v>
      </c>
      <c r="G137" s="28" t="s">
        <v>1510</v>
      </c>
      <c r="H137" s="28" t="s">
        <v>226</v>
      </c>
      <c r="I137" s="29">
        <f>SUMIFS(MeasureImpact!$O:$O,MeasureImpact!$G:$G,Utility_per_Participant!$F137,MeasureImpact!$F:$F,Utility_per_Participant!$G137,MeasureImpact!$B:$B,Utility_per_Participant!$H137)</f>
        <v>0.01</v>
      </c>
      <c r="J137" s="29">
        <f>SUMIFS(MeasureImpact!$P:$P,MeasureImpact!$G:$G,Utility_per_Participant!$F137,MeasureImpact!$F:$F,Utility_per_Participant!$G137,MeasureImpact!$B:$B,Utility_per_Participant!$H137)</f>
        <v>8.9999999999999993E-3</v>
      </c>
      <c r="K137" s="34">
        <v>3.0659999999999998</v>
      </c>
      <c r="L137" s="30">
        <f>SUMIFS(MeasureImpact!$L:$L,MeasureImpact!$G:$G,Utility_per_Participant!$F137,MeasureImpact!$F:$F,Utility_per_Participant!$G137,MeasureImpact!$B:$B,Utility_per_Participant!$H137)</f>
        <v>51.1</v>
      </c>
      <c r="M137" s="27">
        <f>AVERAGEIFS(MeasureImpact!$N:$N,MeasureImpact!$G:$G,Utility_per_Participant!$F137,MeasureImpact!$F:$F,Utility_per_Participant!$G137,MeasureImpact!$B:$B,Utility_per_Participant!$H137)</f>
        <v>16</v>
      </c>
      <c r="N137" s="31">
        <v>0</v>
      </c>
      <c r="O137" s="31">
        <f>SUMIFS(MeasureImpact!$Q:$Q,MeasureImpact!$G:$G,Utility_per_Participant!$F137,MeasureImpact!$F:$F,Utility_per_Participant!$G137,MeasureImpact!$B:$B,Utility_per_Participant!$H137)</f>
        <v>652.5</v>
      </c>
      <c r="P137" s="28" t="str">
        <f>VLOOKUP(H137,MeasureImpact!$B:$I,8,0)</f>
        <v>Per Cooktop</v>
      </c>
      <c r="Q137" s="32">
        <v>0</v>
      </c>
      <c r="R137" s="27" t="s">
        <v>1739</v>
      </c>
      <c r="BI137" s="33">
        <v>2144393.7747327699</v>
      </c>
      <c r="BJ137" s="33">
        <v>435.66410872203301</v>
      </c>
      <c r="BK137" s="33">
        <v>371.60910743864298</v>
      </c>
    </row>
    <row r="138" spans="1:63" x14ac:dyDescent="0.25">
      <c r="A138" s="19">
        <v>134</v>
      </c>
      <c r="B138" s="14" t="str">
        <f t="shared" si="2"/>
        <v>RMON123</v>
      </c>
      <c r="C138" s="14" t="s">
        <v>1726</v>
      </c>
      <c r="D138" s="14">
        <v>123</v>
      </c>
      <c r="E138" s="14" t="s">
        <v>1720</v>
      </c>
      <c r="F138" s="14" t="s">
        <v>1494</v>
      </c>
      <c r="G138" s="14" t="s">
        <v>1499</v>
      </c>
      <c r="H138" s="14" t="s">
        <v>226</v>
      </c>
      <c r="I138" s="20">
        <f>SUMIFS(MeasureImpact!$O:$O,MeasureImpact!$G:$G,Utility_per_Participant!$F138,MeasureImpact!$F:$F,Utility_per_Participant!$G138,MeasureImpact!$B:$B,Utility_per_Participant!$H138)</f>
        <v>0.01</v>
      </c>
      <c r="J138" s="20">
        <f>SUMIFS(MeasureImpact!$P:$P,MeasureImpact!$G:$G,Utility_per_Participant!$F138,MeasureImpact!$F:$F,Utility_per_Participant!$G138,MeasureImpact!$B:$B,Utility_per_Participant!$H138)</f>
        <v>8.9999999999999993E-3</v>
      </c>
      <c r="K138" s="21">
        <v>3.0659999999999998</v>
      </c>
      <c r="L138" s="22">
        <f>SUMIFS(MeasureImpact!$L:$L,MeasureImpact!$G:$G,Utility_per_Participant!$F138,MeasureImpact!$F:$F,Utility_per_Participant!$G138,MeasureImpact!$B:$B,Utility_per_Participant!$H138)</f>
        <v>51.1</v>
      </c>
      <c r="M138" s="19">
        <f>AVERAGEIFS(MeasureImpact!$N:$N,MeasureImpact!$G:$G,Utility_per_Participant!$F138,MeasureImpact!$F:$F,Utility_per_Participant!$G138,MeasureImpact!$B:$B,Utility_per_Participant!$H138)</f>
        <v>16</v>
      </c>
      <c r="N138" s="23">
        <v>0</v>
      </c>
      <c r="O138" s="23">
        <f>SUMIFS(MeasureImpact!$Q:$Q,MeasureImpact!$G:$G,Utility_per_Participant!$F138,MeasureImpact!$F:$F,Utility_per_Participant!$G138,MeasureImpact!$B:$B,Utility_per_Participant!$H138)</f>
        <v>652.5</v>
      </c>
      <c r="P138" s="14" t="str">
        <f>VLOOKUP(H138,MeasureImpact!$B:$I,8,0)</f>
        <v>Per Cooktop</v>
      </c>
      <c r="Q138" s="24">
        <v>0</v>
      </c>
      <c r="R138" s="19" t="s">
        <v>1739</v>
      </c>
      <c r="BI138" s="25">
        <v>18539.049665639599</v>
      </c>
      <c r="BJ138" s="25">
        <v>3.7664717386809601</v>
      </c>
      <c r="BK138" s="25">
        <v>3.2126933869072198</v>
      </c>
    </row>
    <row r="139" spans="1:63" x14ac:dyDescent="0.25">
      <c r="A139" s="19">
        <v>135</v>
      </c>
      <c r="B139" s="14" t="str">
        <f t="shared" si="2"/>
        <v>RMFT123</v>
      </c>
      <c r="C139" s="14" t="s">
        <v>1731</v>
      </c>
      <c r="D139" s="14">
        <v>123</v>
      </c>
      <c r="E139" s="14" t="s">
        <v>1720</v>
      </c>
      <c r="F139" s="14" t="s">
        <v>1500</v>
      </c>
      <c r="G139" s="14" t="s">
        <v>1510</v>
      </c>
      <c r="H139" s="14" t="s">
        <v>226</v>
      </c>
      <c r="I139" s="20">
        <f>SUMIFS(MeasureImpact!$O:$O,MeasureImpact!$G:$G,Utility_per_Participant!$F139,MeasureImpact!$F:$F,Utility_per_Participant!$G139,MeasureImpact!$B:$B,Utility_per_Participant!$H139)</f>
        <v>1.0999999999999999E-2</v>
      </c>
      <c r="J139" s="20">
        <f>SUMIFS(MeasureImpact!$P:$P,MeasureImpact!$G:$G,Utility_per_Participant!$F139,MeasureImpact!$F:$F,Utility_per_Participant!$G139,MeasureImpact!$B:$B,Utility_per_Participant!$H139)</f>
        <v>8.9999999999999993E-3</v>
      </c>
      <c r="K139" s="21">
        <v>3.0659999999999998</v>
      </c>
      <c r="L139" s="22">
        <f>SUMIFS(MeasureImpact!$L:$L,MeasureImpact!$G:$G,Utility_per_Participant!$F139,MeasureImpact!$F:$F,Utility_per_Participant!$G139,MeasureImpact!$B:$B,Utility_per_Participant!$H139)</f>
        <v>51.1</v>
      </c>
      <c r="M139" s="19">
        <f>AVERAGEIFS(MeasureImpact!$N:$N,MeasureImpact!$G:$G,Utility_per_Participant!$F139,MeasureImpact!$F:$F,Utility_per_Participant!$G139,MeasureImpact!$B:$B,Utility_per_Participant!$H139)</f>
        <v>16</v>
      </c>
      <c r="N139" s="23">
        <v>0</v>
      </c>
      <c r="O139" s="23">
        <f>SUMIFS(MeasureImpact!$Q:$Q,MeasureImpact!$G:$G,Utility_per_Participant!$F139,MeasureImpact!$F:$F,Utility_per_Participant!$G139,MeasureImpact!$B:$B,Utility_per_Participant!$H139)</f>
        <v>652.5</v>
      </c>
      <c r="P139" s="14" t="str">
        <f>VLOOKUP(H139,MeasureImpact!$B:$I,8,0)</f>
        <v>Per Cooktop</v>
      </c>
      <c r="Q139" s="24">
        <v>0</v>
      </c>
      <c r="R139" s="19" t="s">
        <v>1739</v>
      </c>
      <c r="BI139" s="25">
        <v>20369040.445905</v>
      </c>
      <c r="BJ139" s="25">
        <v>4200.1243547168397</v>
      </c>
      <c r="BK139" s="25">
        <v>3480.0970441793702</v>
      </c>
    </row>
    <row r="140" spans="1:63" x14ac:dyDescent="0.25">
      <c r="A140" s="19">
        <v>136</v>
      </c>
      <c r="B140" s="14" t="str">
        <f t="shared" si="2"/>
        <v>RMFN123</v>
      </c>
      <c r="C140" s="14" t="s">
        <v>1728</v>
      </c>
      <c r="D140" s="14">
        <v>123</v>
      </c>
      <c r="E140" s="14" t="s">
        <v>1720</v>
      </c>
      <c r="F140" s="14" t="s">
        <v>1500</v>
      </c>
      <c r="G140" s="14" t="s">
        <v>1499</v>
      </c>
      <c r="H140" s="14" t="s">
        <v>226</v>
      </c>
      <c r="I140" s="20">
        <f>SUMIFS(MeasureImpact!$O:$O,MeasureImpact!$G:$G,Utility_per_Participant!$F140,MeasureImpact!$F:$F,Utility_per_Participant!$G140,MeasureImpact!$B:$B,Utility_per_Participant!$H140)</f>
        <v>1.0999999999999999E-2</v>
      </c>
      <c r="J140" s="20">
        <f>SUMIFS(MeasureImpact!$P:$P,MeasureImpact!$G:$G,Utility_per_Participant!$F140,MeasureImpact!$F:$F,Utility_per_Participant!$G140,MeasureImpact!$B:$B,Utility_per_Participant!$H140)</f>
        <v>8.9999999999999993E-3</v>
      </c>
      <c r="K140" s="21">
        <v>3.0659999999999998</v>
      </c>
      <c r="L140" s="22">
        <f>SUMIFS(MeasureImpact!$L:$L,MeasureImpact!$G:$G,Utility_per_Participant!$F140,MeasureImpact!$F:$F,Utility_per_Participant!$G140,MeasureImpact!$B:$B,Utility_per_Participant!$H140)</f>
        <v>51.1</v>
      </c>
      <c r="M140" s="19">
        <f>AVERAGEIFS(MeasureImpact!$N:$N,MeasureImpact!$G:$G,Utility_per_Participant!$F140,MeasureImpact!$F:$F,Utility_per_Participant!$G140,MeasureImpact!$B:$B,Utility_per_Participant!$H140)</f>
        <v>16</v>
      </c>
      <c r="N140" s="23">
        <v>0</v>
      </c>
      <c r="O140" s="23">
        <f>SUMIFS(MeasureImpact!$Q:$Q,MeasureImpact!$G:$G,Utility_per_Participant!$F140,MeasureImpact!$F:$F,Utility_per_Participant!$G140,MeasureImpact!$B:$B,Utility_per_Participant!$H140)</f>
        <v>652.5</v>
      </c>
      <c r="P140" s="14" t="str">
        <f>VLOOKUP(H140,MeasureImpact!$B:$I,8,0)</f>
        <v>Per Cooktop</v>
      </c>
      <c r="Q140" s="24">
        <v>0</v>
      </c>
      <c r="R140" s="19" t="s">
        <v>1739</v>
      </c>
      <c r="BI140" s="25">
        <v>176097.72931546299</v>
      </c>
      <c r="BJ140" s="25">
        <v>36.311595711761001</v>
      </c>
      <c r="BK140" s="25">
        <v>30.086698924526299</v>
      </c>
    </row>
    <row r="141" spans="1:63" x14ac:dyDescent="0.25">
      <c r="A141" s="19">
        <v>137</v>
      </c>
      <c r="B141" s="14" t="str">
        <f t="shared" si="2"/>
        <v>RSFT123</v>
      </c>
      <c r="C141" s="14" t="s">
        <v>1733</v>
      </c>
      <c r="D141" s="14">
        <v>123</v>
      </c>
      <c r="E141" s="14" t="s">
        <v>1720</v>
      </c>
      <c r="F141" s="14" t="s">
        <v>1501</v>
      </c>
      <c r="G141" s="14" t="s">
        <v>1510</v>
      </c>
      <c r="H141" s="14" t="s">
        <v>226</v>
      </c>
      <c r="I141" s="20">
        <f>SUMIFS(MeasureImpact!$O:$O,MeasureImpact!$G:$G,Utility_per_Participant!$F141,MeasureImpact!$F:$F,Utility_per_Participant!$G141,MeasureImpact!$B:$B,Utility_per_Participant!$H141)</f>
        <v>0.01</v>
      </c>
      <c r="J141" s="20">
        <f>SUMIFS(MeasureImpact!$P:$P,MeasureImpact!$G:$G,Utility_per_Participant!$F141,MeasureImpact!$F:$F,Utility_per_Participant!$G141,MeasureImpact!$B:$B,Utility_per_Participant!$H141)</f>
        <v>8.9999999999999993E-3</v>
      </c>
      <c r="K141" s="21">
        <v>3.0659999999999998</v>
      </c>
      <c r="L141" s="22">
        <f>SUMIFS(MeasureImpact!$L:$L,MeasureImpact!$G:$G,Utility_per_Participant!$F141,MeasureImpact!$F:$F,Utility_per_Participant!$G141,MeasureImpact!$B:$B,Utility_per_Participant!$H141)</f>
        <v>51.1</v>
      </c>
      <c r="M141" s="19">
        <f>AVERAGEIFS(MeasureImpact!$N:$N,MeasureImpact!$G:$G,Utility_per_Participant!$F141,MeasureImpact!$F:$F,Utility_per_Participant!$G141,MeasureImpact!$B:$B,Utility_per_Participant!$H141)</f>
        <v>16</v>
      </c>
      <c r="N141" s="23">
        <v>0</v>
      </c>
      <c r="O141" s="23">
        <f>SUMIFS(MeasureImpact!$Q:$Q,MeasureImpact!$G:$G,Utility_per_Participant!$F141,MeasureImpact!$F:$F,Utility_per_Participant!$G141,MeasureImpact!$B:$B,Utility_per_Participant!$H141)</f>
        <v>652.5</v>
      </c>
      <c r="P141" s="14" t="str">
        <f>VLOOKUP(H141,MeasureImpact!$B:$I,8,0)</f>
        <v>Per Cooktop</v>
      </c>
      <c r="Q141" s="24">
        <v>0</v>
      </c>
      <c r="R141" s="19" t="s">
        <v>1739</v>
      </c>
      <c r="BI141" s="25">
        <v>38928403.396419697</v>
      </c>
      <c r="BJ141" s="25">
        <v>7879.3476659969701</v>
      </c>
      <c r="BK141" s="25">
        <v>6801.0006364589899</v>
      </c>
    </row>
    <row r="142" spans="1:63" ht="15.75" thickBot="1" x14ac:dyDescent="0.3">
      <c r="A142" s="19">
        <v>138</v>
      </c>
      <c r="B142" s="14" t="str">
        <f t="shared" si="2"/>
        <v>RSFN123</v>
      </c>
      <c r="C142" s="14" t="s">
        <v>1732</v>
      </c>
      <c r="D142" s="14">
        <v>123</v>
      </c>
      <c r="E142" s="14" t="s">
        <v>1720</v>
      </c>
      <c r="F142" s="14" t="s">
        <v>1501</v>
      </c>
      <c r="G142" s="14" t="s">
        <v>1499</v>
      </c>
      <c r="H142" s="14" t="s">
        <v>226</v>
      </c>
      <c r="I142" s="20">
        <f>SUMIFS(MeasureImpact!$O:$O,MeasureImpact!$G:$G,Utility_per_Participant!$F142,MeasureImpact!$F:$F,Utility_per_Participant!$G142,MeasureImpact!$B:$B,Utility_per_Participant!$H142)</f>
        <v>0.01</v>
      </c>
      <c r="J142" s="20">
        <f>SUMIFS(MeasureImpact!$P:$P,MeasureImpact!$G:$G,Utility_per_Participant!$F142,MeasureImpact!$F:$F,Utility_per_Participant!$G142,MeasureImpact!$B:$B,Utility_per_Participant!$H142)</f>
        <v>8.9999999999999993E-3</v>
      </c>
      <c r="K142" s="21">
        <v>3.0659999999999998</v>
      </c>
      <c r="L142" s="22">
        <f>SUMIFS(MeasureImpact!$L:$L,MeasureImpact!$G:$G,Utility_per_Participant!$F142,MeasureImpact!$F:$F,Utility_per_Participant!$G142,MeasureImpact!$B:$B,Utility_per_Participant!$H142)</f>
        <v>51.1</v>
      </c>
      <c r="M142" s="19">
        <f>AVERAGEIFS(MeasureImpact!$N:$N,MeasureImpact!$G:$G,Utility_per_Participant!$F142,MeasureImpact!$F:$F,Utility_per_Participant!$G142,MeasureImpact!$B:$B,Utility_per_Participant!$H142)</f>
        <v>16</v>
      </c>
      <c r="N142" s="23">
        <v>0</v>
      </c>
      <c r="O142" s="23">
        <f>SUMIFS(MeasureImpact!$Q:$Q,MeasureImpact!$G:$G,Utility_per_Participant!$F142,MeasureImpact!$F:$F,Utility_per_Participant!$G142,MeasureImpact!$B:$B,Utility_per_Participant!$H142)</f>
        <v>652.5</v>
      </c>
      <c r="P142" s="14" t="str">
        <f>VLOOKUP(H142,MeasureImpact!$B:$I,8,0)</f>
        <v>Per Cooktop</v>
      </c>
      <c r="Q142" s="24">
        <v>0</v>
      </c>
      <c r="R142" s="19" t="s">
        <v>1739</v>
      </c>
      <c r="BI142" s="25">
        <v>344319.69288364198</v>
      </c>
      <c r="BJ142" s="25">
        <v>69.692418177341494</v>
      </c>
      <c r="BK142" s="25">
        <v>60.154495076527802</v>
      </c>
    </row>
    <row r="143" spans="1:63" s="28" customFormat="1" x14ac:dyDescent="0.25">
      <c r="A143" s="27">
        <v>139</v>
      </c>
      <c r="B143" s="28" t="str">
        <f t="shared" si="2"/>
        <v>RMOT124</v>
      </c>
      <c r="C143" s="28" t="s">
        <v>1730</v>
      </c>
      <c r="D143" s="28">
        <v>124</v>
      </c>
      <c r="E143" s="28" t="s">
        <v>1720</v>
      </c>
      <c r="F143" s="28" t="s">
        <v>1494</v>
      </c>
      <c r="G143" s="28" t="s">
        <v>1510</v>
      </c>
      <c r="H143" s="28" t="s">
        <v>248</v>
      </c>
      <c r="I143" s="29">
        <f>SUMIFS(MeasureImpact!$O:$O,MeasureImpact!$G:$G,Utility_per_Participant!$F143,MeasureImpact!$F:$F,Utility_per_Participant!$G143,MeasureImpact!$B:$B,Utility_per_Participant!$H143)</f>
        <v>0.01</v>
      </c>
      <c r="J143" s="29">
        <f>SUMIFS(MeasureImpact!$P:$P,MeasureImpact!$G:$G,Utility_per_Participant!$F143,MeasureImpact!$F:$F,Utility_per_Participant!$G143,MeasureImpact!$B:$B,Utility_per_Participant!$H143)</f>
        <v>8.9999999999999993E-3</v>
      </c>
      <c r="K143" s="34">
        <v>3.0659999999999998</v>
      </c>
      <c r="L143" s="30">
        <f>SUMIFS(MeasureImpact!$L:$L,MeasureImpact!$G:$G,Utility_per_Participant!$F143,MeasureImpact!$F:$F,Utility_per_Participant!$G143,MeasureImpact!$B:$B,Utility_per_Participant!$H143)</f>
        <v>51.1</v>
      </c>
      <c r="M143" s="27">
        <f>AVERAGEIFS(MeasureImpact!$N:$N,MeasureImpact!$G:$G,Utility_per_Participant!$F143,MeasureImpact!$F:$F,Utility_per_Participant!$G143,MeasureImpact!$B:$B,Utility_per_Participant!$H143)</f>
        <v>16</v>
      </c>
      <c r="N143" s="31">
        <v>0</v>
      </c>
      <c r="O143" s="31">
        <f>SUMIFS(MeasureImpact!$Q:$Q,MeasureImpact!$G:$G,Utility_per_Participant!$F143,MeasureImpact!$F:$F,Utility_per_Participant!$G143,MeasureImpact!$B:$B,Utility_per_Participant!$H143)</f>
        <v>946.25</v>
      </c>
      <c r="P143" s="28" t="str">
        <f>VLOOKUP(H143,MeasureImpact!$B:$I,8,0)</f>
        <v>Per Range</v>
      </c>
      <c r="Q143" s="32">
        <v>0</v>
      </c>
      <c r="R143" s="27" t="s">
        <v>1739</v>
      </c>
      <c r="BI143" s="33">
        <v>2058618.02374346</v>
      </c>
      <c r="BJ143" s="33">
        <v>418.23754437315199</v>
      </c>
      <c r="BK143" s="33">
        <v>356.74474314109801</v>
      </c>
    </row>
    <row r="144" spans="1:63" x14ac:dyDescent="0.25">
      <c r="A144" s="19">
        <v>140</v>
      </c>
      <c r="B144" s="14" t="str">
        <f t="shared" si="2"/>
        <v>RMON124</v>
      </c>
      <c r="C144" s="14" t="s">
        <v>1726</v>
      </c>
      <c r="D144" s="14">
        <v>124</v>
      </c>
      <c r="E144" s="14" t="s">
        <v>1720</v>
      </c>
      <c r="F144" s="14" t="s">
        <v>1494</v>
      </c>
      <c r="G144" s="14" t="s">
        <v>1499</v>
      </c>
      <c r="H144" s="14" t="s">
        <v>248</v>
      </c>
      <c r="I144" s="20">
        <f>SUMIFS(MeasureImpact!$O:$O,MeasureImpact!$G:$G,Utility_per_Participant!$F144,MeasureImpact!$F:$F,Utility_per_Participant!$G144,MeasureImpact!$B:$B,Utility_per_Participant!$H144)</f>
        <v>0.01</v>
      </c>
      <c r="J144" s="20">
        <f>SUMIFS(MeasureImpact!$P:$P,MeasureImpact!$G:$G,Utility_per_Participant!$F144,MeasureImpact!$F:$F,Utility_per_Participant!$G144,MeasureImpact!$B:$B,Utility_per_Participant!$H144)</f>
        <v>8.9999999999999993E-3</v>
      </c>
      <c r="K144" s="21">
        <v>3.0659999999999998</v>
      </c>
      <c r="L144" s="22">
        <f>SUMIFS(MeasureImpact!$L:$L,MeasureImpact!$G:$G,Utility_per_Participant!$F144,MeasureImpact!$F:$F,Utility_per_Participant!$G144,MeasureImpact!$B:$B,Utility_per_Participant!$H144)</f>
        <v>51.1</v>
      </c>
      <c r="M144" s="19">
        <f>AVERAGEIFS(MeasureImpact!$N:$N,MeasureImpact!$G:$G,Utility_per_Participant!$F144,MeasureImpact!$F:$F,Utility_per_Participant!$G144,MeasureImpact!$B:$B,Utility_per_Participant!$H144)</f>
        <v>16</v>
      </c>
      <c r="N144" s="23">
        <v>0</v>
      </c>
      <c r="O144" s="23">
        <f>SUMIFS(MeasureImpact!$Q:$Q,MeasureImpact!$G:$G,Utility_per_Participant!$F144,MeasureImpact!$F:$F,Utility_per_Participant!$G144,MeasureImpact!$B:$B,Utility_per_Participant!$H144)</f>
        <v>946.25</v>
      </c>
      <c r="P144" s="14" t="str">
        <f>VLOOKUP(H144,MeasureImpact!$B:$I,8,0)</f>
        <v>Per Range</v>
      </c>
      <c r="Q144" s="24">
        <v>0</v>
      </c>
      <c r="R144" s="19" t="s">
        <v>1739</v>
      </c>
      <c r="BI144" s="25">
        <v>17797.487679014001</v>
      </c>
      <c r="BJ144" s="25">
        <v>3.6158128691337299</v>
      </c>
      <c r="BK144" s="25">
        <v>3.08418565143094</v>
      </c>
    </row>
    <row r="145" spans="1:63" x14ac:dyDescent="0.25">
      <c r="A145" s="19">
        <v>141</v>
      </c>
      <c r="B145" s="14" t="str">
        <f t="shared" si="2"/>
        <v>RMFT124</v>
      </c>
      <c r="C145" s="14" t="s">
        <v>1731</v>
      </c>
      <c r="D145" s="14">
        <v>124</v>
      </c>
      <c r="E145" s="14" t="s">
        <v>1720</v>
      </c>
      <c r="F145" s="14" t="s">
        <v>1500</v>
      </c>
      <c r="G145" s="14" t="s">
        <v>1510</v>
      </c>
      <c r="H145" s="14" t="s">
        <v>248</v>
      </c>
      <c r="I145" s="20">
        <f>SUMIFS(MeasureImpact!$O:$O,MeasureImpact!$G:$G,Utility_per_Participant!$F145,MeasureImpact!$F:$F,Utility_per_Participant!$G145,MeasureImpact!$B:$B,Utility_per_Participant!$H145)</f>
        <v>1.0999999999999999E-2</v>
      </c>
      <c r="J145" s="20">
        <f>SUMIFS(MeasureImpact!$P:$P,MeasureImpact!$G:$G,Utility_per_Participant!$F145,MeasureImpact!$F:$F,Utility_per_Participant!$G145,MeasureImpact!$B:$B,Utility_per_Participant!$H145)</f>
        <v>8.9999999999999993E-3</v>
      </c>
      <c r="K145" s="21">
        <v>3.0659999999999998</v>
      </c>
      <c r="L145" s="22">
        <f>SUMIFS(MeasureImpact!$L:$L,MeasureImpact!$G:$G,Utility_per_Participant!$F145,MeasureImpact!$F:$F,Utility_per_Participant!$G145,MeasureImpact!$B:$B,Utility_per_Participant!$H145)</f>
        <v>51.1</v>
      </c>
      <c r="M145" s="19">
        <f>AVERAGEIFS(MeasureImpact!$N:$N,MeasureImpact!$G:$G,Utility_per_Participant!$F145,MeasureImpact!$F:$F,Utility_per_Participant!$G145,MeasureImpact!$B:$B,Utility_per_Participant!$H145)</f>
        <v>16</v>
      </c>
      <c r="N145" s="23">
        <v>0</v>
      </c>
      <c r="O145" s="23">
        <f>SUMIFS(MeasureImpact!$Q:$Q,MeasureImpact!$G:$G,Utility_per_Participant!$F145,MeasureImpact!$F:$F,Utility_per_Participant!$G145,MeasureImpact!$B:$B,Utility_per_Participant!$H145)</f>
        <v>946.25</v>
      </c>
      <c r="P145" s="14" t="str">
        <f>VLOOKUP(H145,MeasureImpact!$B:$I,8,0)</f>
        <v>Per Range</v>
      </c>
      <c r="Q145" s="24">
        <v>0</v>
      </c>
      <c r="R145" s="19" t="s">
        <v>1739</v>
      </c>
      <c r="BI145" s="25">
        <v>19554278.8280688</v>
      </c>
      <c r="BJ145" s="25">
        <v>4032.11938052817</v>
      </c>
      <c r="BK145" s="25">
        <v>3340.8931624122101</v>
      </c>
    </row>
    <row r="146" spans="1:63" x14ac:dyDescent="0.25">
      <c r="A146" s="19">
        <v>142</v>
      </c>
      <c r="B146" s="14" t="str">
        <f t="shared" si="2"/>
        <v>RMFN124</v>
      </c>
      <c r="C146" s="14" t="s">
        <v>1728</v>
      </c>
      <c r="D146" s="14">
        <v>124</v>
      </c>
      <c r="E146" s="14" t="s">
        <v>1720</v>
      </c>
      <c r="F146" s="14" t="s">
        <v>1500</v>
      </c>
      <c r="G146" s="14" t="s">
        <v>1499</v>
      </c>
      <c r="H146" s="14" t="s">
        <v>248</v>
      </c>
      <c r="I146" s="20">
        <f>SUMIFS(MeasureImpact!$O:$O,MeasureImpact!$G:$G,Utility_per_Participant!$F146,MeasureImpact!$F:$F,Utility_per_Participant!$G146,MeasureImpact!$B:$B,Utility_per_Participant!$H146)</f>
        <v>1.0999999999999999E-2</v>
      </c>
      <c r="J146" s="20">
        <f>SUMIFS(MeasureImpact!$P:$P,MeasureImpact!$G:$G,Utility_per_Participant!$F146,MeasureImpact!$F:$F,Utility_per_Participant!$G146,MeasureImpact!$B:$B,Utility_per_Participant!$H146)</f>
        <v>8.9999999999999993E-3</v>
      </c>
      <c r="K146" s="21">
        <v>3.0659999999999998</v>
      </c>
      <c r="L146" s="22">
        <f>SUMIFS(MeasureImpact!$L:$L,MeasureImpact!$G:$G,Utility_per_Participant!$F146,MeasureImpact!$F:$F,Utility_per_Participant!$G146,MeasureImpact!$B:$B,Utility_per_Participant!$H146)</f>
        <v>51.1</v>
      </c>
      <c r="M146" s="19">
        <f>AVERAGEIFS(MeasureImpact!$N:$N,MeasureImpact!$G:$G,Utility_per_Participant!$F146,MeasureImpact!$F:$F,Utility_per_Participant!$G146,MeasureImpact!$B:$B,Utility_per_Participant!$H146)</f>
        <v>16</v>
      </c>
      <c r="N146" s="23">
        <v>0</v>
      </c>
      <c r="O146" s="23">
        <f>SUMIFS(MeasureImpact!$Q:$Q,MeasureImpact!$G:$G,Utility_per_Participant!$F146,MeasureImpact!$F:$F,Utility_per_Participant!$G146,MeasureImpact!$B:$B,Utility_per_Participant!$H146)</f>
        <v>946.25</v>
      </c>
      <c r="P146" s="14" t="str">
        <f>VLOOKUP(H146,MeasureImpact!$B:$I,8,0)</f>
        <v>Per Range</v>
      </c>
      <c r="Q146" s="24">
        <v>0</v>
      </c>
      <c r="R146" s="19" t="s">
        <v>1739</v>
      </c>
      <c r="BI146" s="25">
        <v>169053.82014284501</v>
      </c>
      <c r="BJ146" s="25">
        <v>34.859131883290601</v>
      </c>
      <c r="BK146" s="25">
        <v>28.883230967545298</v>
      </c>
    </row>
    <row r="147" spans="1:63" x14ac:dyDescent="0.25">
      <c r="A147" s="19">
        <v>143</v>
      </c>
      <c r="B147" s="14" t="str">
        <f t="shared" si="2"/>
        <v>RSFT124</v>
      </c>
      <c r="C147" s="14" t="s">
        <v>1733</v>
      </c>
      <c r="D147" s="14">
        <v>124</v>
      </c>
      <c r="E147" s="14" t="s">
        <v>1720</v>
      </c>
      <c r="F147" s="14" t="s">
        <v>1501</v>
      </c>
      <c r="G147" s="14" t="s">
        <v>1510</v>
      </c>
      <c r="H147" s="14" t="s">
        <v>248</v>
      </c>
      <c r="I147" s="20">
        <f>SUMIFS(MeasureImpact!$O:$O,MeasureImpact!$G:$G,Utility_per_Participant!$F147,MeasureImpact!$F:$F,Utility_per_Participant!$G147,MeasureImpact!$B:$B,Utility_per_Participant!$H147)</f>
        <v>0.01</v>
      </c>
      <c r="J147" s="20">
        <f>SUMIFS(MeasureImpact!$P:$P,MeasureImpact!$G:$G,Utility_per_Participant!$F147,MeasureImpact!$F:$F,Utility_per_Participant!$G147,MeasureImpact!$B:$B,Utility_per_Participant!$H147)</f>
        <v>8.9999999999999993E-3</v>
      </c>
      <c r="K147" s="21">
        <v>3.0659999999999998</v>
      </c>
      <c r="L147" s="22">
        <f>SUMIFS(MeasureImpact!$L:$L,MeasureImpact!$G:$G,Utility_per_Participant!$F147,MeasureImpact!$F:$F,Utility_per_Participant!$G147,MeasureImpact!$B:$B,Utility_per_Participant!$H147)</f>
        <v>51.1</v>
      </c>
      <c r="M147" s="19">
        <f>AVERAGEIFS(MeasureImpact!$N:$N,MeasureImpact!$G:$G,Utility_per_Participant!$F147,MeasureImpact!$F:$F,Utility_per_Participant!$G147,MeasureImpact!$B:$B,Utility_per_Participant!$H147)</f>
        <v>16</v>
      </c>
      <c r="N147" s="23">
        <v>0</v>
      </c>
      <c r="O147" s="23">
        <f>SUMIFS(MeasureImpact!$Q:$Q,MeasureImpact!$G:$G,Utility_per_Participant!$F147,MeasureImpact!$F:$F,Utility_per_Participant!$G147,MeasureImpact!$B:$B,Utility_per_Participant!$H147)</f>
        <v>946.25</v>
      </c>
      <c r="P147" s="14" t="str">
        <f>VLOOKUP(H147,MeasureImpact!$B:$I,8,0)</f>
        <v>Per Range</v>
      </c>
      <c r="Q147" s="24">
        <v>0</v>
      </c>
      <c r="R147" s="19" t="s">
        <v>1739</v>
      </c>
      <c r="BI147" s="25">
        <v>37411263.605535403</v>
      </c>
      <c r="BJ147" s="25">
        <v>7572.2692649497003</v>
      </c>
      <c r="BK147" s="25">
        <v>6535.9481867520399</v>
      </c>
    </row>
    <row r="148" spans="1:63" ht="15.75" thickBot="1" x14ac:dyDescent="0.3">
      <c r="A148" s="19">
        <v>144</v>
      </c>
      <c r="B148" s="14" t="str">
        <f t="shared" si="2"/>
        <v>RSFN124</v>
      </c>
      <c r="C148" s="14" t="s">
        <v>1732</v>
      </c>
      <c r="D148" s="14">
        <v>124</v>
      </c>
      <c r="E148" s="14" t="s">
        <v>1720</v>
      </c>
      <c r="F148" s="14" t="s">
        <v>1501</v>
      </c>
      <c r="G148" s="14" t="s">
        <v>1499</v>
      </c>
      <c r="H148" s="14" t="s">
        <v>248</v>
      </c>
      <c r="I148" s="20">
        <f>SUMIFS(MeasureImpact!$O:$O,MeasureImpact!$G:$G,Utility_per_Participant!$F148,MeasureImpact!$F:$F,Utility_per_Participant!$G148,MeasureImpact!$B:$B,Utility_per_Participant!$H148)</f>
        <v>0.01</v>
      </c>
      <c r="J148" s="20">
        <f>SUMIFS(MeasureImpact!$P:$P,MeasureImpact!$G:$G,Utility_per_Participant!$F148,MeasureImpact!$F:$F,Utility_per_Participant!$G148,MeasureImpact!$B:$B,Utility_per_Participant!$H148)</f>
        <v>8.9999999999999993E-3</v>
      </c>
      <c r="K148" s="21">
        <v>3.0659999999999998</v>
      </c>
      <c r="L148" s="22">
        <f>SUMIFS(MeasureImpact!$L:$L,MeasureImpact!$G:$G,Utility_per_Participant!$F148,MeasureImpact!$F:$F,Utility_per_Participant!$G148,MeasureImpact!$B:$B,Utility_per_Participant!$H148)</f>
        <v>51.1</v>
      </c>
      <c r="M148" s="19">
        <f>AVERAGEIFS(MeasureImpact!$N:$N,MeasureImpact!$G:$G,Utility_per_Participant!$F148,MeasureImpact!$F:$F,Utility_per_Participant!$G148,MeasureImpact!$B:$B,Utility_per_Participant!$H148)</f>
        <v>16</v>
      </c>
      <c r="N148" s="23">
        <v>0</v>
      </c>
      <c r="O148" s="23">
        <f>SUMIFS(MeasureImpact!$Q:$Q,MeasureImpact!$G:$G,Utility_per_Participant!$F148,MeasureImpact!$F:$F,Utility_per_Participant!$G148,MeasureImpact!$B:$B,Utility_per_Participant!$H148)</f>
        <v>946.25</v>
      </c>
      <c r="P148" s="14" t="str">
        <f>VLOOKUP(H148,MeasureImpact!$B:$I,8,0)</f>
        <v>Per Range</v>
      </c>
      <c r="Q148" s="24">
        <v>0</v>
      </c>
      <c r="R148" s="19" t="s">
        <v>1739</v>
      </c>
      <c r="BI148" s="25">
        <v>330900.67074858799</v>
      </c>
      <c r="BJ148" s="25">
        <v>66.976325773985295</v>
      </c>
      <c r="BK148" s="25">
        <v>57.810120015680702</v>
      </c>
    </row>
    <row r="149" spans="1:63" s="28" customFormat="1" x14ac:dyDescent="0.25">
      <c r="A149" s="27">
        <v>145</v>
      </c>
      <c r="B149" s="28" t="str">
        <f t="shared" si="2"/>
        <v>RMOT125</v>
      </c>
      <c r="C149" s="28" t="s">
        <v>1730</v>
      </c>
      <c r="D149" s="28">
        <v>125</v>
      </c>
      <c r="E149" s="28" t="s">
        <v>1720</v>
      </c>
      <c r="F149" s="28" t="s">
        <v>1494</v>
      </c>
      <c r="G149" s="28" t="s">
        <v>1510</v>
      </c>
      <c r="H149" s="28" t="s">
        <v>288</v>
      </c>
      <c r="I149" s="29">
        <f>SUMIFS(MeasureImpact!$O:$O,MeasureImpact!$G:$G,Utility_per_Participant!$F149,MeasureImpact!$F:$F,Utility_per_Participant!$G149,MeasureImpact!$B:$B,Utility_per_Participant!$H149)</f>
        <v>3.5000000000000003E-2</v>
      </c>
      <c r="J149" s="29">
        <f>SUMIFS(MeasureImpact!$P:$P,MeasureImpact!$G:$G,Utility_per_Participant!$F149,MeasureImpact!$F:$F,Utility_per_Participant!$G149,MeasureImpact!$B:$B,Utility_per_Participant!$H149)</f>
        <v>2.5000000000000001E-2</v>
      </c>
      <c r="K149" s="34">
        <v>13.5162</v>
      </c>
      <c r="L149" s="30">
        <f>SUMIFS(MeasureImpact!$L:$L,MeasureImpact!$G:$G,Utility_per_Participant!$F149,MeasureImpact!$F:$F,Utility_per_Participant!$G149,MeasureImpact!$B:$B,Utility_per_Participant!$H149)</f>
        <v>225.27</v>
      </c>
      <c r="M149" s="27">
        <f>AVERAGEIFS(MeasureImpact!$N:$N,MeasureImpact!$G:$G,Utility_per_Participant!$F149,MeasureImpact!$F:$F,Utility_per_Participant!$G149,MeasureImpact!$B:$B,Utility_per_Participant!$H149)</f>
        <v>10</v>
      </c>
      <c r="N149" s="31">
        <v>0</v>
      </c>
      <c r="O149" s="31">
        <f>SUMIFS(MeasureImpact!$Q:$Q,MeasureImpact!$G:$G,Utility_per_Participant!$F149,MeasureImpact!$F:$F,Utility_per_Participant!$G149,MeasureImpact!$B:$B,Utility_per_Participant!$H149)</f>
        <v>308.66000000000003</v>
      </c>
      <c r="P149" s="28" t="str">
        <f>VLOOKUP(H149,MeasureImpact!$B:$I,8,0)</f>
        <v>Per Ozone Laundry System</v>
      </c>
      <c r="Q149" s="32">
        <v>0</v>
      </c>
      <c r="R149" s="27" t="s">
        <v>1739</v>
      </c>
      <c r="BI149" s="33">
        <v>4585220.9851266099</v>
      </c>
      <c r="BJ149" s="33">
        <v>707.40283455071199</v>
      </c>
      <c r="BK149" s="33">
        <v>511.137799666614</v>
      </c>
    </row>
    <row r="150" spans="1:63" x14ac:dyDescent="0.25">
      <c r="A150" s="19">
        <v>146</v>
      </c>
      <c r="B150" s="14" t="str">
        <f t="shared" si="2"/>
        <v>RMON125</v>
      </c>
      <c r="C150" s="14" t="s">
        <v>1726</v>
      </c>
      <c r="D150" s="14">
        <v>125</v>
      </c>
      <c r="E150" s="14" t="s">
        <v>1720</v>
      </c>
      <c r="F150" s="14" t="s">
        <v>1494</v>
      </c>
      <c r="G150" s="14" t="s">
        <v>1499</v>
      </c>
      <c r="H150" s="14" t="s">
        <v>288</v>
      </c>
      <c r="I150" s="20">
        <f>SUMIFS(MeasureImpact!$O:$O,MeasureImpact!$G:$G,Utility_per_Participant!$F150,MeasureImpact!$F:$F,Utility_per_Participant!$G150,MeasureImpact!$B:$B,Utility_per_Participant!$H150)</f>
        <v>3.5000000000000003E-2</v>
      </c>
      <c r="J150" s="20">
        <f>SUMIFS(MeasureImpact!$P:$P,MeasureImpact!$G:$G,Utility_per_Participant!$F150,MeasureImpact!$F:$F,Utility_per_Participant!$G150,MeasureImpact!$B:$B,Utility_per_Participant!$H150)</f>
        <v>2.5000000000000001E-2</v>
      </c>
      <c r="K150" s="21">
        <v>13.5162</v>
      </c>
      <c r="L150" s="22">
        <f>SUMIFS(MeasureImpact!$L:$L,MeasureImpact!$G:$G,Utility_per_Participant!$F150,MeasureImpact!$F:$F,Utility_per_Participant!$G150,MeasureImpact!$B:$B,Utility_per_Participant!$H150)</f>
        <v>225.27</v>
      </c>
      <c r="M150" s="19">
        <f>AVERAGEIFS(MeasureImpact!$N:$N,MeasureImpact!$G:$G,Utility_per_Participant!$F150,MeasureImpact!$F:$F,Utility_per_Participant!$G150,MeasureImpact!$B:$B,Utility_per_Participant!$H150)</f>
        <v>10</v>
      </c>
      <c r="N150" s="23">
        <v>0</v>
      </c>
      <c r="O150" s="23">
        <f>SUMIFS(MeasureImpact!$Q:$Q,MeasureImpact!$G:$G,Utility_per_Participant!$F150,MeasureImpact!$F:$F,Utility_per_Participant!$G150,MeasureImpact!$B:$B,Utility_per_Participant!$H150)</f>
        <v>308.66000000000003</v>
      </c>
      <c r="P150" s="14" t="str">
        <f>VLOOKUP(H150,MeasureImpact!$B:$I,8,0)</f>
        <v>Per Ozone Laundry System</v>
      </c>
      <c r="Q150" s="24">
        <v>0</v>
      </c>
      <c r="R150" s="19" t="s">
        <v>1739</v>
      </c>
      <c r="BI150" s="25">
        <v>57943.922058680299</v>
      </c>
      <c r="BJ150" s="25">
        <v>8.9395243636581707</v>
      </c>
      <c r="BK150" s="25">
        <v>6.4593023806702803</v>
      </c>
    </row>
    <row r="151" spans="1:63" x14ac:dyDescent="0.25">
      <c r="A151" s="19">
        <v>147</v>
      </c>
      <c r="B151" s="14" t="str">
        <f t="shared" si="2"/>
        <v>RMFT125</v>
      </c>
      <c r="C151" s="14" t="s">
        <v>1731</v>
      </c>
      <c r="D151" s="14">
        <v>125</v>
      </c>
      <c r="E151" s="14" t="s">
        <v>1720</v>
      </c>
      <c r="F151" s="14" t="s">
        <v>1500</v>
      </c>
      <c r="G151" s="14" t="s">
        <v>1510</v>
      </c>
      <c r="H151" s="14" t="s">
        <v>288</v>
      </c>
      <c r="I151" s="20">
        <f>SUMIFS(MeasureImpact!$O:$O,MeasureImpact!$G:$G,Utility_per_Participant!$F151,MeasureImpact!$F:$F,Utility_per_Participant!$G151,MeasureImpact!$B:$B,Utility_per_Participant!$H151)</f>
        <v>3.4000000000000002E-2</v>
      </c>
      <c r="J151" s="20">
        <f>SUMIFS(MeasureImpact!$P:$P,MeasureImpact!$G:$G,Utility_per_Participant!$F151,MeasureImpact!$F:$F,Utility_per_Participant!$G151,MeasureImpact!$B:$B,Utility_per_Participant!$H151)</f>
        <v>2.5000000000000001E-2</v>
      </c>
      <c r="K151" s="21">
        <v>13.5162</v>
      </c>
      <c r="L151" s="22">
        <f>SUMIFS(MeasureImpact!$L:$L,MeasureImpact!$G:$G,Utility_per_Participant!$F151,MeasureImpact!$F:$F,Utility_per_Participant!$G151,MeasureImpact!$B:$B,Utility_per_Participant!$H151)</f>
        <v>225.27</v>
      </c>
      <c r="M151" s="19">
        <f>AVERAGEIFS(MeasureImpact!$N:$N,MeasureImpact!$G:$G,Utility_per_Participant!$F151,MeasureImpact!$F:$F,Utility_per_Participant!$G151,MeasureImpact!$B:$B,Utility_per_Participant!$H151)</f>
        <v>10</v>
      </c>
      <c r="N151" s="23">
        <v>0</v>
      </c>
      <c r="O151" s="23">
        <f>SUMIFS(MeasureImpact!$Q:$Q,MeasureImpact!$G:$G,Utility_per_Participant!$F151,MeasureImpact!$F:$F,Utility_per_Participant!$G151,MeasureImpact!$B:$B,Utility_per_Participant!$H151)</f>
        <v>308.66000000000003</v>
      </c>
      <c r="P151" s="14" t="str">
        <f>VLOOKUP(H151,MeasureImpact!$B:$I,8,0)</f>
        <v>Per Ozone Laundry System</v>
      </c>
      <c r="Q151" s="24">
        <v>0</v>
      </c>
      <c r="R151" s="19" t="s">
        <v>1739</v>
      </c>
      <c r="BI151" s="25">
        <v>22683130.523004901</v>
      </c>
      <c r="BJ151" s="25">
        <v>3478.9930106116799</v>
      </c>
      <c r="BK151" s="25">
        <v>2563.1919091643499</v>
      </c>
    </row>
    <row r="152" spans="1:63" x14ac:dyDescent="0.25">
      <c r="A152" s="19">
        <v>148</v>
      </c>
      <c r="B152" s="14" t="str">
        <f t="shared" si="2"/>
        <v>RMFN125</v>
      </c>
      <c r="C152" s="14" t="s">
        <v>1728</v>
      </c>
      <c r="D152" s="14">
        <v>125</v>
      </c>
      <c r="E152" s="14" t="s">
        <v>1720</v>
      </c>
      <c r="F152" s="14" t="s">
        <v>1500</v>
      </c>
      <c r="G152" s="14" t="s">
        <v>1499</v>
      </c>
      <c r="H152" s="14" t="s">
        <v>288</v>
      </c>
      <c r="I152" s="20">
        <f>SUMIFS(MeasureImpact!$O:$O,MeasureImpact!$G:$G,Utility_per_Participant!$F152,MeasureImpact!$F:$F,Utility_per_Participant!$G152,MeasureImpact!$B:$B,Utility_per_Participant!$H152)</f>
        <v>3.4000000000000002E-2</v>
      </c>
      <c r="J152" s="20">
        <f>SUMIFS(MeasureImpact!$P:$P,MeasureImpact!$G:$G,Utility_per_Participant!$F152,MeasureImpact!$F:$F,Utility_per_Participant!$G152,MeasureImpact!$B:$B,Utility_per_Participant!$H152)</f>
        <v>2.5000000000000001E-2</v>
      </c>
      <c r="K152" s="21">
        <v>13.5162</v>
      </c>
      <c r="L152" s="22">
        <f>SUMIFS(MeasureImpact!$L:$L,MeasureImpact!$G:$G,Utility_per_Participant!$F152,MeasureImpact!$F:$F,Utility_per_Participant!$G152,MeasureImpact!$B:$B,Utility_per_Participant!$H152)</f>
        <v>225.27</v>
      </c>
      <c r="M152" s="19">
        <f>AVERAGEIFS(MeasureImpact!$N:$N,MeasureImpact!$G:$G,Utility_per_Participant!$F152,MeasureImpact!$F:$F,Utility_per_Participant!$G152,MeasureImpact!$B:$B,Utility_per_Participant!$H152)</f>
        <v>10</v>
      </c>
      <c r="N152" s="23">
        <v>0</v>
      </c>
      <c r="O152" s="23">
        <f>SUMIFS(MeasureImpact!$Q:$Q,MeasureImpact!$G:$G,Utility_per_Participant!$F152,MeasureImpact!$F:$F,Utility_per_Participant!$G152,MeasureImpact!$B:$B,Utility_per_Participant!$H152)</f>
        <v>308.66000000000003</v>
      </c>
      <c r="P152" s="14" t="str">
        <f>VLOOKUP(H152,MeasureImpact!$B:$I,8,0)</f>
        <v>Per Ozone Laundry System</v>
      </c>
      <c r="Q152" s="24">
        <v>0</v>
      </c>
      <c r="R152" s="19" t="s">
        <v>1739</v>
      </c>
      <c r="BI152" s="25">
        <v>286649.11709497002</v>
      </c>
      <c r="BJ152" s="25">
        <v>43.964402261848797</v>
      </c>
      <c r="BK152" s="25">
        <v>32.391326980275998</v>
      </c>
    </row>
    <row r="153" spans="1:63" x14ac:dyDescent="0.25">
      <c r="A153" s="19">
        <v>149</v>
      </c>
      <c r="B153" s="14" t="str">
        <f t="shared" si="2"/>
        <v>RSFT125</v>
      </c>
      <c r="C153" s="14" t="s">
        <v>1733</v>
      </c>
      <c r="D153" s="14">
        <v>125</v>
      </c>
      <c r="E153" s="14" t="s">
        <v>1720</v>
      </c>
      <c r="F153" s="14" t="s">
        <v>1501</v>
      </c>
      <c r="G153" s="14" t="s">
        <v>1510</v>
      </c>
      <c r="H153" s="14" t="s">
        <v>288</v>
      </c>
      <c r="I153" s="20">
        <f>SUMIFS(MeasureImpact!$O:$O,MeasureImpact!$G:$G,Utility_per_Participant!$F153,MeasureImpact!$F:$F,Utility_per_Participant!$G153,MeasureImpact!$B:$B,Utility_per_Participant!$H153)</f>
        <v>2.1999999999999999E-2</v>
      </c>
      <c r="J153" s="20">
        <f>SUMIFS(MeasureImpact!$P:$P,MeasureImpact!$G:$G,Utility_per_Participant!$F153,MeasureImpact!$F:$F,Utility_per_Participant!$G153,MeasureImpact!$B:$B,Utility_per_Participant!$H153)</f>
        <v>1.4999999999999999E-2</v>
      </c>
      <c r="K153" s="21">
        <v>8.361600000000001</v>
      </c>
      <c r="L153" s="22">
        <f>SUMIFS(MeasureImpact!$L:$L,MeasureImpact!$G:$G,Utility_per_Participant!$F153,MeasureImpact!$F:$F,Utility_per_Participant!$G153,MeasureImpact!$B:$B,Utility_per_Participant!$H153)</f>
        <v>139.36000000000001</v>
      </c>
      <c r="M153" s="19">
        <f>AVERAGEIFS(MeasureImpact!$N:$N,MeasureImpact!$G:$G,Utility_per_Participant!$F153,MeasureImpact!$F:$F,Utility_per_Participant!$G153,MeasureImpact!$B:$B,Utility_per_Participant!$H153)</f>
        <v>10</v>
      </c>
      <c r="N153" s="23">
        <v>0</v>
      </c>
      <c r="O153" s="23">
        <f>SUMIFS(MeasureImpact!$Q:$Q,MeasureImpact!$G:$G,Utility_per_Participant!$F153,MeasureImpact!$F:$F,Utility_per_Participant!$G153,MeasureImpact!$B:$B,Utility_per_Participant!$H153)</f>
        <v>308.66000000000003</v>
      </c>
      <c r="P153" s="14" t="str">
        <f>VLOOKUP(H153,MeasureImpact!$B:$I,8,0)</f>
        <v>Per Ozone Laundry System</v>
      </c>
      <c r="Q153" s="24">
        <v>0</v>
      </c>
      <c r="R153" s="19" t="s">
        <v>1739</v>
      </c>
      <c r="BI153" s="25">
        <v>77003871.003614098</v>
      </c>
      <c r="BJ153" s="25">
        <v>12059.026919316901</v>
      </c>
      <c r="BK153" s="25">
        <v>8434.1814097968199</v>
      </c>
    </row>
    <row r="154" spans="1:63" ht="15.75" thickBot="1" x14ac:dyDescent="0.3">
      <c r="A154" s="19">
        <v>150</v>
      </c>
      <c r="B154" s="14" t="str">
        <f t="shared" si="2"/>
        <v>RSFN125</v>
      </c>
      <c r="C154" s="14" t="s">
        <v>1732</v>
      </c>
      <c r="D154" s="14">
        <v>125</v>
      </c>
      <c r="E154" s="14" t="s">
        <v>1720</v>
      </c>
      <c r="F154" s="14" t="s">
        <v>1501</v>
      </c>
      <c r="G154" s="14" t="s">
        <v>1499</v>
      </c>
      <c r="H154" s="14" t="s">
        <v>288</v>
      </c>
      <c r="I154" s="20">
        <f>SUMIFS(MeasureImpact!$O:$O,MeasureImpact!$G:$G,Utility_per_Participant!$F154,MeasureImpact!$F:$F,Utility_per_Participant!$G154,MeasureImpact!$B:$B,Utility_per_Participant!$H154)</f>
        <v>2.1999999999999999E-2</v>
      </c>
      <c r="J154" s="20">
        <f>SUMIFS(MeasureImpact!$P:$P,MeasureImpact!$G:$G,Utility_per_Participant!$F154,MeasureImpact!$F:$F,Utility_per_Participant!$G154,MeasureImpact!$B:$B,Utility_per_Participant!$H154)</f>
        <v>1.4999999999999999E-2</v>
      </c>
      <c r="K154" s="21">
        <v>8.361600000000001</v>
      </c>
      <c r="L154" s="22">
        <f>SUMIFS(MeasureImpact!$L:$L,MeasureImpact!$G:$G,Utility_per_Participant!$F154,MeasureImpact!$F:$F,Utility_per_Participant!$G154,MeasureImpact!$B:$B,Utility_per_Participant!$H154)</f>
        <v>139.36000000000001</v>
      </c>
      <c r="M154" s="19">
        <f>AVERAGEIFS(MeasureImpact!$N:$N,MeasureImpact!$G:$G,Utility_per_Participant!$F154,MeasureImpact!$F:$F,Utility_per_Participant!$G154,MeasureImpact!$B:$B,Utility_per_Participant!$H154)</f>
        <v>10</v>
      </c>
      <c r="N154" s="23">
        <v>0</v>
      </c>
      <c r="O154" s="23">
        <f>SUMIFS(MeasureImpact!$Q:$Q,MeasureImpact!$G:$G,Utility_per_Participant!$F154,MeasureImpact!$F:$F,Utility_per_Participant!$G154,MeasureImpact!$B:$B,Utility_per_Participant!$H154)</f>
        <v>308.66000000000003</v>
      </c>
      <c r="P154" s="14" t="str">
        <f>VLOOKUP(H154,MeasureImpact!$B:$I,8,0)</f>
        <v>Per Ozone Laundry System</v>
      </c>
      <c r="Q154" s="24">
        <v>0</v>
      </c>
      <c r="R154" s="19" t="s">
        <v>1739</v>
      </c>
      <c r="BI154" s="25">
        <v>973106.054020838</v>
      </c>
      <c r="BJ154" s="25">
        <v>152.391197323532</v>
      </c>
      <c r="BK154" s="25">
        <v>106.583641622355</v>
      </c>
    </row>
    <row r="155" spans="1:63" s="28" customFormat="1" x14ac:dyDescent="0.25">
      <c r="A155" s="27">
        <v>151</v>
      </c>
      <c r="B155" s="28" t="str">
        <f t="shared" si="2"/>
        <v>RMOE126</v>
      </c>
      <c r="C155" s="28" t="s">
        <v>1725</v>
      </c>
      <c r="D155" s="28">
        <v>126</v>
      </c>
      <c r="E155" s="28" t="s">
        <v>1720</v>
      </c>
      <c r="F155" s="28" t="s">
        <v>1494</v>
      </c>
      <c r="G155" s="28" t="s">
        <v>1493</v>
      </c>
      <c r="H155" s="28" t="s">
        <v>310</v>
      </c>
      <c r="I155" s="29">
        <f>SUMIFS(MeasureImpact!$O:$O,MeasureImpact!$G:$G,Utility_per_Participant!$F155,MeasureImpact!$F:$F,Utility_per_Participant!$G155,MeasureImpact!$B:$B,Utility_per_Participant!$H155)</f>
        <v>5.0000000000000001E-3</v>
      </c>
      <c r="J155" s="29">
        <f>SUMIFS(MeasureImpact!$P:$P,MeasureImpact!$G:$G,Utility_per_Participant!$F155,MeasureImpact!$F:$F,Utility_per_Participant!$G155,MeasureImpact!$B:$B,Utility_per_Participant!$H155)</f>
        <v>4.0000000000000001E-3</v>
      </c>
      <c r="K155" s="34">
        <v>2.3874</v>
      </c>
      <c r="L155" s="30">
        <f>SUMIFS(MeasureImpact!$L:$L,MeasureImpact!$G:$G,Utility_per_Participant!$F155,MeasureImpact!$F:$F,Utility_per_Participant!$G155,MeasureImpact!$B:$B,Utility_per_Participant!$H155)</f>
        <v>39.79</v>
      </c>
      <c r="M155" s="27">
        <f>AVERAGEIFS(MeasureImpact!$N:$N,MeasureImpact!$G:$G,Utility_per_Participant!$F155,MeasureImpact!$F:$F,Utility_per_Participant!$G155,MeasureImpact!$B:$B,Utility_per_Participant!$H155)</f>
        <v>1</v>
      </c>
      <c r="N155" s="31">
        <v>0</v>
      </c>
      <c r="O155" s="31">
        <f>SUMIFS(MeasureImpact!$Q:$Q,MeasureImpact!$G:$G,Utility_per_Participant!$F155,MeasureImpact!$F:$F,Utility_per_Participant!$G155,MeasureImpact!$B:$B,Utility_per_Participant!$H155)</f>
        <v>150</v>
      </c>
      <c r="P155" s="28" t="str">
        <f>VLOOKUP(H155,MeasureImpact!$B:$I,8,0)</f>
        <v>Per Refrigerator</v>
      </c>
      <c r="Q155" s="32">
        <v>0</v>
      </c>
      <c r="R155" s="27" t="s">
        <v>1739</v>
      </c>
      <c r="BI155" s="33">
        <v>7243760.0847500199</v>
      </c>
      <c r="BJ155" s="33">
        <v>962.24234751848201</v>
      </c>
      <c r="BK155" s="33">
        <v>778.30804676855405</v>
      </c>
    </row>
    <row r="156" spans="1:63" x14ac:dyDescent="0.25">
      <c r="A156" s="19">
        <v>152</v>
      </c>
      <c r="B156" s="14" t="str">
        <f t="shared" si="2"/>
        <v>RMON126</v>
      </c>
      <c r="C156" s="14" t="s">
        <v>1726</v>
      </c>
      <c r="D156" s="14">
        <v>126</v>
      </c>
      <c r="E156" s="14" t="s">
        <v>1720</v>
      </c>
      <c r="F156" s="14" t="s">
        <v>1494</v>
      </c>
      <c r="G156" s="14" t="s">
        <v>1499</v>
      </c>
      <c r="H156" s="14" t="s">
        <v>310</v>
      </c>
      <c r="I156" s="20">
        <f>SUMIFS(MeasureImpact!$O:$O,MeasureImpact!$G:$G,Utility_per_Participant!$F156,MeasureImpact!$F:$F,Utility_per_Participant!$G156,MeasureImpact!$B:$B,Utility_per_Participant!$H156)</f>
        <v>5.0000000000000001E-3</v>
      </c>
      <c r="J156" s="20">
        <f>SUMIFS(MeasureImpact!$P:$P,MeasureImpact!$G:$G,Utility_per_Participant!$F156,MeasureImpact!$F:$F,Utility_per_Participant!$G156,MeasureImpact!$B:$B,Utility_per_Participant!$H156)</f>
        <v>4.0000000000000001E-3</v>
      </c>
      <c r="K156" s="21">
        <v>2.3874</v>
      </c>
      <c r="L156" s="22">
        <f>SUMIFS(MeasureImpact!$L:$L,MeasureImpact!$G:$G,Utility_per_Participant!$F156,MeasureImpact!$F:$F,Utility_per_Participant!$G156,MeasureImpact!$B:$B,Utility_per_Participant!$H156)</f>
        <v>39.79</v>
      </c>
      <c r="M156" s="19">
        <f>AVERAGEIFS(MeasureImpact!$N:$N,MeasureImpact!$G:$G,Utility_per_Participant!$F156,MeasureImpact!$F:$F,Utility_per_Participant!$G156,MeasureImpact!$B:$B,Utility_per_Participant!$H156)</f>
        <v>1</v>
      </c>
      <c r="N156" s="23">
        <v>0</v>
      </c>
      <c r="O156" s="23">
        <f>SUMIFS(MeasureImpact!$Q:$Q,MeasureImpact!$G:$G,Utility_per_Participant!$F156,MeasureImpact!$F:$F,Utility_per_Participant!$G156,MeasureImpact!$B:$B,Utility_per_Participant!$H156)</f>
        <v>150</v>
      </c>
      <c r="P156" s="14" t="str">
        <f>VLOOKUP(H156,MeasureImpact!$B:$I,8,0)</f>
        <v>Per Refrigerator</v>
      </c>
      <c r="Q156" s="24">
        <v>0</v>
      </c>
      <c r="R156" s="19" t="s">
        <v>1739</v>
      </c>
      <c r="BI156" s="25">
        <v>45515.041292654401</v>
      </c>
      <c r="BJ156" s="25">
        <v>6.0461003219926299</v>
      </c>
      <c r="BK156" s="25">
        <v>4.8903777144212803</v>
      </c>
    </row>
    <row r="157" spans="1:63" x14ac:dyDescent="0.25">
      <c r="A157" s="19">
        <v>153</v>
      </c>
      <c r="B157" s="14" t="str">
        <f t="shared" si="2"/>
        <v>RMFE126</v>
      </c>
      <c r="C157" s="14" t="s">
        <v>1727</v>
      </c>
      <c r="D157" s="14">
        <v>126</v>
      </c>
      <c r="E157" s="14" t="s">
        <v>1720</v>
      </c>
      <c r="F157" s="14" t="s">
        <v>1500</v>
      </c>
      <c r="G157" s="14" t="s">
        <v>1493</v>
      </c>
      <c r="H157" s="14" t="s">
        <v>310</v>
      </c>
      <c r="I157" s="20">
        <f>SUMIFS(MeasureImpact!$O:$O,MeasureImpact!$G:$G,Utility_per_Participant!$F157,MeasureImpact!$F:$F,Utility_per_Participant!$G157,MeasureImpact!$B:$B,Utility_per_Participant!$H157)</f>
        <v>5.0000000000000001E-3</v>
      </c>
      <c r="J157" s="20">
        <f>SUMIFS(MeasureImpact!$P:$P,MeasureImpact!$G:$G,Utility_per_Participant!$F157,MeasureImpact!$F:$F,Utility_per_Participant!$G157,MeasureImpact!$B:$B,Utility_per_Participant!$H157)</f>
        <v>4.0000000000000001E-3</v>
      </c>
      <c r="K157" s="21">
        <v>2.3874</v>
      </c>
      <c r="L157" s="22">
        <f>SUMIFS(MeasureImpact!$L:$L,MeasureImpact!$G:$G,Utility_per_Participant!$F157,MeasureImpact!$F:$F,Utility_per_Participant!$G157,MeasureImpact!$B:$B,Utility_per_Participant!$H157)</f>
        <v>39.79</v>
      </c>
      <c r="M157" s="19">
        <f>AVERAGEIFS(MeasureImpact!$N:$N,MeasureImpact!$G:$G,Utility_per_Participant!$F157,MeasureImpact!$F:$F,Utility_per_Participant!$G157,MeasureImpact!$B:$B,Utility_per_Participant!$H157)</f>
        <v>1</v>
      </c>
      <c r="N157" s="23">
        <v>0</v>
      </c>
      <c r="O157" s="23">
        <f>SUMIFS(MeasureImpact!$Q:$Q,MeasureImpact!$G:$G,Utility_per_Participant!$F157,MeasureImpact!$F:$F,Utility_per_Participant!$G157,MeasureImpact!$B:$B,Utility_per_Participant!$H157)</f>
        <v>150</v>
      </c>
      <c r="P157" s="14" t="str">
        <f>VLOOKUP(H157,MeasureImpact!$B:$I,8,0)</f>
        <v>Per Refrigerator</v>
      </c>
      <c r="Q157" s="24">
        <v>0</v>
      </c>
      <c r="R157" s="19" t="s">
        <v>1739</v>
      </c>
      <c r="BI157" s="25">
        <v>68095720.511944205</v>
      </c>
      <c r="BJ157" s="25">
        <v>9020.7885398718208</v>
      </c>
      <c r="BK157" s="25">
        <v>7305.8534236779096</v>
      </c>
    </row>
    <row r="158" spans="1:63" x14ac:dyDescent="0.25">
      <c r="A158" s="19">
        <v>154</v>
      </c>
      <c r="B158" s="14" t="str">
        <f t="shared" si="2"/>
        <v>RMFN126</v>
      </c>
      <c r="C158" s="14" t="s">
        <v>1728</v>
      </c>
      <c r="D158" s="14">
        <v>126</v>
      </c>
      <c r="E158" s="14" t="s">
        <v>1720</v>
      </c>
      <c r="F158" s="14" t="s">
        <v>1500</v>
      </c>
      <c r="G158" s="14" t="s">
        <v>1499</v>
      </c>
      <c r="H158" s="14" t="s">
        <v>310</v>
      </c>
      <c r="I158" s="20">
        <f>SUMIFS(MeasureImpact!$O:$O,MeasureImpact!$G:$G,Utility_per_Participant!$F158,MeasureImpact!$F:$F,Utility_per_Participant!$G158,MeasureImpact!$B:$B,Utility_per_Participant!$H158)</f>
        <v>5.0000000000000001E-3</v>
      </c>
      <c r="J158" s="20">
        <f>SUMIFS(MeasureImpact!$P:$P,MeasureImpact!$G:$G,Utility_per_Participant!$F158,MeasureImpact!$F:$F,Utility_per_Participant!$G158,MeasureImpact!$B:$B,Utility_per_Participant!$H158)</f>
        <v>4.0000000000000001E-3</v>
      </c>
      <c r="K158" s="21">
        <v>2.3874</v>
      </c>
      <c r="L158" s="22">
        <f>SUMIFS(MeasureImpact!$L:$L,MeasureImpact!$G:$G,Utility_per_Participant!$F158,MeasureImpact!$F:$F,Utility_per_Participant!$G158,MeasureImpact!$B:$B,Utility_per_Participant!$H158)</f>
        <v>39.79</v>
      </c>
      <c r="M158" s="19">
        <f>AVERAGEIFS(MeasureImpact!$N:$N,MeasureImpact!$G:$G,Utility_per_Participant!$F158,MeasureImpact!$F:$F,Utility_per_Participant!$G158,MeasureImpact!$B:$B,Utility_per_Participant!$H158)</f>
        <v>1</v>
      </c>
      <c r="N158" s="23">
        <v>0</v>
      </c>
      <c r="O158" s="23">
        <f>SUMIFS(MeasureImpact!$Q:$Q,MeasureImpact!$G:$G,Utility_per_Participant!$F158,MeasureImpact!$F:$F,Utility_per_Participant!$G158,MeasureImpact!$B:$B,Utility_per_Participant!$H158)</f>
        <v>150</v>
      </c>
      <c r="P158" s="14" t="str">
        <f>VLOOKUP(H158,MeasureImpact!$B:$I,8,0)</f>
        <v>Per Refrigerator</v>
      </c>
      <c r="Q158" s="24">
        <v>0</v>
      </c>
      <c r="R158" s="19" t="s">
        <v>1739</v>
      </c>
      <c r="BI158" s="25">
        <v>427869.133840825</v>
      </c>
      <c r="BJ158" s="25">
        <v>56.680756883087803</v>
      </c>
      <c r="BK158" s="25">
        <v>45.9052221322601</v>
      </c>
    </row>
    <row r="159" spans="1:63" x14ac:dyDescent="0.25">
      <c r="A159" s="19">
        <v>155</v>
      </c>
      <c r="B159" s="14" t="str">
        <f t="shared" si="2"/>
        <v>RSFE126</v>
      </c>
      <c r="C159" s="14" t="s">
        <v>1729</v>
      </c>
      <c r="D159" s="14">
        <v>126</v>
      </c>
      <c r="E159" s="14" t="s">
        <v>1720</v>
      </c>
      <c r="F159" s="14" t="s">
        <v>1501</v>
      </c>
      <c r="G159" s="14" t="s">
        <v>1493</v>
      </c>
      <c r="H159" s="14" t="s">
        <v>310</v>
      </c>
      <c r="I159" s="20">
        <f>SUMIFS(MeasureImpact!$O:$O,MeasureImpact!$G:$G,Utility_per_Participant!$F159,MeasureImpact!$F:$F,Utility_per_Participant!$G159,MeasureImpact!$B:$B,Utility_per_Participant!$H159)</f>
        <v>5.0000000000000001E-3</v>
      </c>
      <c r="J159" s="20">
        <f>SUMIFS(MeasureImpact!$P:$P,MeasureImpact!$G:$G,Utility_per_Participant!$F159,MeasureImpact!$F:$F,Utility_per_Participant!$G159,MeasureImpact!$B:$B,Utility_per_Participant!$H159)</f>
        <v>4.0000000000000001E-3</v>
      </c>
      <c r="K159" s="21">
        <v>2.3874</v>
      </c>
      <c r="L159" s="22">
        <f>SUMIFS(MeasureImpact!$L:$L,MeasureImpact!$G:$G,Utility_per_Participant!$F159,MeasureImpact!$F:$F,Utility_per_Participant!$G159,MeasureImpact!$B:$B,Utility_per_Participant!$H159)</f>
        <v>39.79</v>
      </c>
      <c r="M159" s="19">
        <f>AVERAGEIFS(MeasureImpact!$N:$N,MeasureImpact!$G:$G,Utility_per_Participant!$F159,MeasureImpact!$F:$F,Utility_per_Participant!$G159,MeasureImpact!$B:$B,Utility_per_Participant!$H159)</f>
        <v>1</v>
      </c>
      <c r="N159" s="23">
        <v>0</v>
      </c>
      <c r="O159" s="23">
        <f>SUMIFS(MeasureImpact!$Q:$Q,MeasureImpact!$G:$G,Utility_per_Participant!$F159,MeasureImpact!$F:$F,Utility_per_Participant!$G159,MeasureImpact!$B:$B,Utility_per_Participant!$H159)</f>
        <v>150</v>
      </c>
      <c r="P159" s="14" t="str">
        <f>VLOOKUP(H159,MeasureImpact!$B:$I,8,0)</f>
        <v>Per Refrigerator</v>
      </c>
      <c r="Q159" s="24">
        <v>0</v>
      </c>
      <c r="R159" s="19" t="s">
        <v>1739</v>
      </c>
      <c r="BI159" s="25">
        <v>168117281.87016699</v>
      </c>
      <c r="BJ159" s="25">
        <v>22206.1363193906</v>
      </c>
      <c r="BK159" s="25">
        <v>18009.0872975969</v>
      </c>
    </row>
    <row r="160" spans="1:63" ht="15.75" thickBot="1" x14ac:dyDescent="0.3">
      <c r="A160" s="19">
        <v>156</v>
      </c>
      <c r="B160" s="14" t="str">
        <f t="shared" si="2"/>
        <v>RSFN126</v>
      </c>
      <c r="C160" s="14" t="s">
        <v>1732</v>
      </c>
      <c r="D160" s="14">
        <v>126</v>
      </c>
      <c r="E160" s="14" t="s">
        <v>1720</v>
      </c>
      <c r="F160" s="14" t="s">
        <v>1501</v>
      </c>
      <c r="G160" s="14" t="s">
        <v>1499</v>
      </c>
      <c r="H160" s="14" t="s">
        <v>310</v>
      </c>
      <c r="I160" s="20">
        <f>SUMIFS(MeasureImpact!$O:$O,MeasureImpact!$G:$G,Utility_per_Participant!$F160,MeasureImpact!$F:$F,Utility_per_Participant!$G160,MeasureImpact!$B:$B,Utility_per_Participant!$H160)</f>
        <v>5.0000000000000001E-3</v>
      </c>
      <c r="J160" s="20">
        <f>SUMIFS(MeasureImpact!$P:$P,MeasureImpact!$G:$G,Utility_per_Participant!$F160,MeasureImpact!$F:$F,Utility_per_Participant!$G160,MeasureImpact!$B:$B,Utility_per_Participant!$H160)</f>
        <v>4.0000000000000001E-3</v>
      </c>
      <c r="K160" s="21">
        <v>2.3874</v>
      </c>
      <c r="L160" s="22">
        <f>SUMIFS(MeasureImpact!$L:$L,MeasureImpact!$G:$G,Utility_per_Participant!$F160,MeasureImpact!$F:$F,Utility_per_Participant!$G160,MeasureImpact!$B:$B,Utility_per_Participant!$H160)</f>
        <v>39.79</v>
      </c>
      <c r="M160" s="19">
        <f>AVERAGEIFS(MeasureImpact!$N:$N,MeasureImpact!$G:$G,Utility_per_Participant!$F160,MeasureImpact!$F:$F,Utility_per_Participant!$G160,MeasureImpact!$B:$B,Utility_per_Participant!$H160)</f>
        <v>1</v>
      </c>
      <c r="N160" s="23">
        <v>0</v>
      </c>
      <c r="O160" s="23">
        <f>SUMIFS(MeasureImpact!$Q:$Q,MeasureImpact!$G:$G,Utility_per_Participant!$F160,MeasureImpact!$F:$F,Utility_per_Participant!$G160,MeasureImpact!$B:$B,Utility_per_Participant!$H160)</f>
        <v>150</v>
      </c>
      <c r="P160" s="14" t="str">
        <f>VLOOKUP(H160,MeasureImpact!$B:$I,8,0)</f>
        <v>Per Refrigerator</v>
      </c>
      <c r="Q160" s="24">
        <v>0</v>
      </c>
      <c r="R160" s="19" t="s">
        <v>1739</v>
      </c>
      <c r="BI160" s="25">
        <v>1080725.9581367399</v>
      </c>
      <c r="BJ160" s="25">
        <v>142.75003547120301</v>
      </c>
      <c r="BK160" s="25">
        <v>115.769704984252</v>
      </c>
    </row>
    <row r="161" spans="1:63" s="28" customFormat="1" x14ac:dyDescent="0.25">
      <c r="A161" s="27">
        <v>157</v>
      </c>
      <c r="B161" s="28" t="str">
        <f t="shared" si="2"/>
        <v>RMOT127</v>
      </c>
      <c r="C161" s="28" t="s">
        <v>1730</v>
      </c>
      <c r="D161" s="28">
        <v>127</v>
      </c>
      <c r="E161" s="28" t="s">
        <v>1720</v>
      </c>
      <c r="F161" s="28" t="s">
        <v>1494</v>
      </c>
      <c r="G161" s="28" t="s">
        <v>1510</v>
      </c>
      <c r="H161" s="28" t="s">
        <v>313</v>
      </c>
      <c r="I161" s="29">
        <f>SUMIFS(MeasureImpact!$O:$O,MeasureImpact!$G:$G,Utility_per_Participant!$F161,MeasureImpact!$F:$F,Utility_per_Participant!$G161,MeasureImpact!$B:$B,Utility_per_Participant!$H161)</f>
        <v>0.12</v>
      </c>
      <c r="J161" s="29">
        <f>SUMIFS(MeasureImpact!$P:$P,MeasureImpact!$G:$G,Utility_per_Participant!$F161,MeasureImpact!$F:$F,Utility_per_Participant!$G161,MeasureImpact!$B:$B,Utility_per_Participant!$H161)</f>
        <v>9.6000000000000002E-2</v>
      </c>
      <c r="K161" s="34">
        <v>54.053999999999995</v>
      </c>
      <c r="L161" s="30">
        <f>SUMIFS(MeasureImpact!$L:$L,MeasureImpact!$G:$G,Utility_per_Participant!$F161,MeasureImpact!$F:$F,Utility_per_Participant!$G161,MeasureImpact!$B:$B,Utility_per_Participant!$H161)</f>
        <v>900.9</v>
      </c>
      <c r="M161" s="27">
        <f>AVERAGEIFS(MeasureImpact!$N:$N,MeasureImpact!$G:$G,Utility_per_Participant!$F161,MeasureImpact!$F:$F,Utility_per_Participant!$G161,MeasureImpact!$B:$B,Utility_per_Participant!$H161)</f>
        <v>6.5</v>
      </c>
      <c r="N161" s="31">
        <v>0</v>
      </c>
      <c r="O161" s="31">
        <f>SUMIFS(MeasureImpact!$Q:$Q,MeasureImpact!$G:$G,Utility_per_Participant!$F161,MeasureImpact!$F:$F,Utility_per_Participant!$G161,MeasureImpact!$B:$B,Utility_per_Participant!$H161)</f>
        <v>50</v>
      </c>
      <c r="P161" s="28" t="str">
        <f>VLOOKUP(H161,MeasureImpact!$B:$I,8,0)</f>
        <v>Per Appliance</v>
      </c>
      <c r="Q161" s="32">
        <v>0</v>
      </c>
      <c r="R161" s="27" t="s">
        <v>1739</v>
      </c>
      <c r="BI161" s="33">
        <v>22455900.608100001</v>
      </c>
      <c r="BJ161" s="33">
        <v>2982.9837355146901</v>
      </c>
      <c r="BK161" s="33">
        <v>2412.78119874703</v>
      </c>
    </row>
    <row r="162" spans="1:63" x14ac:dyDescent="0.25">
      <c r="A162" s="19">
        <v>158</v>
      </c>
      <c r="B162" s="14" t="str">
        <f t="shared" si="2"/>
        <v>RMON127</v>
      </c>
      <c r="C162" s="14" t="s">
        <v>1726</v>
      </c>
      <c r="D162" s="14">
        <v>127</v>
      </c>
      <c r="E162" s="14" t="s">
        <v>1720</v>
      </c>
      <c r="F162" s="14" t="s">
        <v>1494</v>
      </c>
      <c r="G162" s="14" t="s">
        <v>1499</v>
      </c>
      <c r="H162" s="14" t="s">
        <v>313</v>
      </c>
      <c r="I162" s="20">
        <f>SUMIFS(MeasureImpact!$O:$O,MeasureImpact!$G:$G,Utility_per_Participant!$F162,MeasureImpact!$F:$F,Utility_per_Participant!$G162,MeasureImpact!$B:$B,Utility_per_Participant!$H162)</f>
        <v>0.12</v>
      </c>
      <c r="J162" s="20">
        <f>SUMIFS(MeasureImpact!$P:$P,MeasureImpact!$G:$G,Utility_per_Participant!$F162,MeasureImpact!$F:$F,Utility_per_Participant!$G162,MeasureImpact!$B:$B,Utility_per_Participant!$H162)</f>
        <v>9.6000000000000002E-2</v>
      </c>
      <c r="K162" s="21">
        <v>54.053999999999995</v>
      </c>
      <c r="L162" s="22">
        <f>SUMIFS(MeasureImpact!$L:$L,MeasureImpact!$G:$G,Utility_per_Participant!$F162,MeasureImpact!$F:$F,Utility_per_Participant!$G162,MeasureImpact!$B:$B,Utility_per_Participant!$H162)</f>
        <v>900.9</v>
      </c>
      <c r="M162" s="19">
        <f>AVERAGEIFS(MeasureImpact!$N:$N,MeasureImpact!$G:$G,Utility_per_Participant!$F162,MeasureImpact!$F:$F,Utility_per_Participant!$G162,MeasureImpact!$B:$B,Utility_per_Participant!$H162)</f>
        <v>6.5</v>
      </c>
      <c r="N162" s="23">
        <v>0</v>
      </c>
      <c r="O162" s="23">
        <f>SUMIFS(MeasureImpact!$Q:$Q,MeasureImpact!$G:$G,Utility_per_Participant!$F162,MeasureImpact!$F:$F,Utility_per_Participant!$G162,MeasureImpact!$B:$B,Utility_per_Participant!$H162)</f>
        <v>50</v>
      </c>
      <c r="P162" s="14" t="str">
        <f>VLOOKUP(H162,MeasureImpact!$B:$I,8,0)</f>
        <v>Per Appliance</v>
      </c>
      <c r="Q162" s="24">
        <v>0</v>
      </c>
      <c r="R162" s="19" t="s">
        <v>1739</v>
      </c>
      <c r="BI162" s="25">
        <v>283777.58865144203</v>
      </c>
      <c r="BJ162" s="25">
        <v>37.696280644628899</v>
      </c>
      <c r="BK162" s="25">
        <v>30.490570940494599</v>
      </c>
    </row>
    <row r="163" spans="1:63" x14ac:dyDescent="0.25">
      <c r="A163" s="19">
        <v>159</v>
      </c>
      <c r="B163" s="14" t="str">
        <f t="shared" si="2"/>
        <v>RMFT127</v>
      </c>
      <c r="C163" s="14" t="s">
        <v>1731</v>
      </c>
      <c r="D163" s="14">
        <v>127</v>
      </c>
      <c r="E163" s="14" t="s">
        <v>1720</v>
      </c>
      <c r="F163" s="14" t="s">
        <v>1500</v>
      </c>
      <c r="G163" s="14" t="s">
        <v>1510</v>
      </c>
      <c r="H163" s="14" t="s">
        <v>313</v>
      </c>
      <c r="I163" s="20">
        <f>SUMIFS(MeasureImpact!$O:$O,MeasureImpact!$G:$G,Utility_per_Participant!$F163,MeasureImpact!$F:$F,Utility_per_Participant!$G163,MeasureImpact!$B:$B,Utility_per_Participant!$H163)</f>
        <v>0.11899999999999999</v>
      </c>
      <c r="J163" s="20">
        <f>SUMIFS(MeasureImpact!$P:$P,MeasureImpact!$G:$G,Utility_per_Participant!$F163,MeasureImpact!$F:$F,Utility_per_Participant!$G163,MeasureImpact!$B:$B,Utility_per_Participant!$H163)</f>
        <v>9.6000000000000002E-2</v>
      </c>
      <c r="K163" s="21">
        <v>54.053999999999995</v>
      </c>
      <c r="L163" s="22">
        <f>SUMIFS(MeasureImpact!$L:$L,MeasureImpact!$G:$G,Utility_per_Participant!$F163,MeasureImpact!$F:$F,Utility_per_Participant!$G163,MeasureImpact!$B:$B,Utility_per_Participant!$H163)</f>
        <v>900.9</v>
      </c>
      <c r="M163" s="19">
        <f>AVERAGEIFS(MeasureImpact!$N:$N,MeasureImpact!$G:$G,Utility_per_Participant!$F163,MeasureImpact!$F:$F,Utility_per_Participant!$G163,MeasureImpact!$B:$B,Utility_per_Participant!$H163)</f>
        <v>6.5</v>
      </c>
      <c r="N163" s="23">
        <v>0</v>
      </c>
      <c r="O163" s="23">
        <f>SUMIFS(MeasureImpact!$Q:$Q,MeasureImpact!$G:$G,Utility_per_Participant!$F163,MeasureImpact!$F:$F,Utility_per_Participant!$G163,MeasureImpact!$B:$B,Utility_per_Participant!$H163)</f>
        <v>50</v>
      </c>
      <c r="P163" s="14" t="str">
        <f>VLOOKUP(H163,MeasureImpact!$B:$I,8,0)</f>
        <v>Per Appliance</v>
      </c>
      <c r="Q163" s="24">
        <v>0</v>
      </c>
      <c r="R163" s="19" t="s">
        <v>1739</v>
      </c>
      <c r="BI163" s="25">
        <v>211099030.58115199</v>
      </c>
      <c r="BJ163" s="25">
        <v>27964.748761421699</v>
      </c>
      <c r="BK163" s="25">
        <v>22648.392053299202</v>
      </c>
    </row>
    <row r="164" spans="1:63" x14ac:dyDescent="0.25">
      <c r="A164" s="19">
        <v>160</v>
      </c>
      <c r="B164" s="14" t="str">
        <f t="shared" si="2"/>
        <v>RMFN127</v>
      </c>
      <c r="C164" s="14" t="s">
        <v>1728</v>
      </c>
      <c r="D164" s="14">
        <v>127</v>
      </c>
      <c r="E164" s="14" t="s">
        <v>1720</v>
      </c>
      <c r="F164" s="14" t="s">
        <v>1500</v>
      </c>
      <c r="G164" s="14" t="s">
        <v>1499</v>
      </c>
      <c r="H164" s="14" t="s">
        <v>313</v>
      </c>
      <c r="I164" s="20">
        <f>SUMIFS(MeasureImpact!$O:$O,MeasureImpact!$G:$G,Utility_per_Participant!$F164,MeasureImpact!$F:$F,Utility_per_Participant!$G164,MeasureImpact!$B:$B,Utility_per_Participant!$H164)</f>
        <v>0.11899999999999999</v>
      </c>
      <c r="J164" s="20">
        <f>SUMIFS(MeasureImpact!$P:$P,MeasureImpact!$G:$G,Utility_per_Participant!$F164,MeasureImpact!$F:$F,Utility_per_Participant!$G164,MeasureImpact!$B:$B,Utility_per_Participant!$H164)</f>
        <v>9.6000000000000002E-2</v>
      </c>
      <c r="K164" s="21">
        <v>54.053999999999995</v>
      </c>
      <c r="L164" s="22">
        <f>SUMIFS(MeasureImpact!$L:$L,MeasureImpact!$G:$G,Utility_per_Participant!$F164,MeasureImpact!$F:$F,Utility_per_Participant!$G164,MeasureImpact!$B:$B,Utility_per_Participant!$H164)</f>
        <v>900.9</v>
      </c>
      <c r="M164" s="19">
        <f>AVERAGEIFS(MeasureImpact!$N:$N,MeasureImpact!$G:$G,Utility_per_Participant!$F164,MeasureImpact!$F:$F,Utility_per_Participant!$G164,MeasureImpact!$B:$B,Utility_per_Participant!$H164)</f>
        <v>6.5</v>
      </c>
      <c r="N164" s="23">
        <v>0</v>
      </c>
      <c r="O164" s="23">
        <f>SUMIFS(MeasureImpact!$Q:$Q,MeasureImpact!$G:$G,Utility_per_Participant!$F164,MeasureImpact!$F:$F,Utility_per_Participant!$G164,MeasureImpact!$B:$B,Utility_per_Participant!$H164)</f>
        <v>50</v>
      </c>
      <c r="P164" s="14" t="str">
        <f>VLOOKUP(H164,MeasureImpact!$B:$I,8,0)</f>
        <v>Per Appliance</v>
      </c>
      <c r="Q164" s="24">
        <v>0</v>
      </c>
      <c r="R164" s="19" t="s">
        <v>1739</v>
      </c>
      <c r="BI164" s="25">
        <v>2667680.7539559598</v>
      </c>
      <c r="BJ164" s="25">
        <v>353.39348482408002</v>
      </c>
      <c r="BK164" s="25">
        <v>286.21012338286801</v>
      </c>
    </row>
    <row r="165" spans="1:63" x14ac:dyDescent="0.25">
      <c r="A165" s="19">
        <v>161</v>
      </c>
      <c r="B165" s="14" t="str">
        <f t="shared" si="2"/>
        <v>RSFT127</v>
      </c>
      <c r="C165" s="14" t="s">
        <v>1733</v>
      </c>
      <c r="D165" s="14">
        <v>127</v>
      </c>
      <c r="E165" s="14" t="s">
        <v>1720</v>
      </c>
      <c r="F165" s="14" t="s">
        <v>1501</v>
      </c>
      <c r="G165" s="14" t="s">
        <v>1510</v>
      </c>
      <c r="H165" s="14" t="s">
        <v>313</v>
      </c>
      <c r="I165" s="20">
        <f>SUMIFS(MeasureImpact!$O:$O,MeasureImpact!$G:$G,Utility_per_Participant!$F165,MeasureImpact!$F:$F,Utility_per_Participant!$G165,MeasureImpact!$B:$B,Utility_per_Participant!$H165)</f>
        <v>0.11899999999999999</v>
      </c>
      <c r="J165" s="20">
        <f>SUMIFS(MeasureImpact!$P:$P,MeasureImpact!$G:$G,Utility_per_Participant!$F165,MeasureImpact!$F:$F,Utility_per_Participant!$G165,MeasureImpact!$B:$B,Utility_per_Participant!$H165)</f>
        <v>9.6000000000000002E-2</v>
      </c>
      <c r="K165" s="21">
        <v>54.053999999999995</v>
      </c>
      <c r="L165" s="22">
        <f>SUMIFS(MeasureImpact!$L:$L,MeasureImpact!$G:$G,Utility_per_Participant!$F165,MeasureImpact!$F:$F,Utility_per_Participant!$G165,MeasureImpact!$B:$B,Utility_per_Participant!$H165)</f>
        <v>900.9</v>
      </c>
      <c r="M165" s="19">
        <f>AVERAGEIFS(MeasureImpact!$N:$N,MeasureImpact!$G:$G,Utility_per_Participant!$F165,MeasureImpact!$F:$F,Utility_per_Participant!$G165,MeasureImpact!$B:$B,Utility_per_Participant!$H165)</f>
        <v>6.5</v>
      </c>
      <c r="N165" s="23">
        <v>0</v>
      </c>
      <c r="O165" s="23">
        <f>SUMIFS(MeasureImpact!$Q:$Q,MeasureImpact!$G:$G,Utility_per_Participant!$F165,MeasureImpact!$F:$F,Utility_per_Participant!$G165,MeasureImpact!$B:$B,Utility_per_Participant!$H165)</f>
        <v>50</v>
      </c>
      <c r="P165" s="14" t="str">
        <f>VLOOKUP(H165,MeasureImpact!$B:$I,8,0)</f>
        <v>Per Appliance</v>
      </c>
      <c r="Q165" s="24">
        <v>0</v>
      </c>
      <c r="R165" s="19" t="s">
        <v>1739</v>
      </c>
      <c r="BI165" s="25">
        <v>521169244.70320803</v>
      </c>
      <c r="BJ165" s="25">
        <v>68839.771644005799</v>
      </c>
      <c r="BK165" s="25">
        <v>55828.778102248398</v>
      </c>
    </row>
    <row r="166" spans="1:63" ht="15.75" thickBot="1" x14ac:dyDescent="0.3">
      <c r="A166" s="19">
        <v>162</v>
      </c>
      <c r="B166" s="14" t="str">
        <f t="shared" si="2"/>
        <v>RSFN127</v>
      </c>
      <c r="C166" s="14" t="s">
        <v>1732</v>
      </c>
      <c r="D166" s="14">
        <v>127</v>
      </c>
      <c r="E166" s="14" t="s">
        <v>1720</v>
      </c>
      <c r="F166" s="14" t="s">
        <v>1501</v>
      </c>
      <c r="G166" s="14" t="s">
        <v>1499</v>
      </c>
      <c r="H166" s="14" t="s">
        <v>313</v>
      </c>
      <c r="I166" s="20">
        <f>SUMIFS(MeasureImpact!$O:$O,MeasureImpact!$G:$G,Utility_per_Participant!$F166,MeasureImpact!$F:$F,Utility_per_Participant!$G166,MeasureImpact!$B:$B,Utility_per_Participant!$H166)</f>
        <v>0.11899999999999999</v>
      </c>
      <c r="J166" s="20">
        <f>SUMIFS(MeasureImpact!$P:$P,MeasureImpact!$G:$G,Utility_per_Participant!$F166,MeasureImpact!$F:$F,Utility_per_Participant!$G166,MeasureImpact!$B:$B,Utility_per_Participant!$H166)</f>
        <v>9.6000000000000002E-2</v>
      </c>
      <c r="K166" s="21">
        <v>54.053999999999995</v>
      </c>
      <c r="L166" s="22">
        <f>SUMIFS(MeasureImpact!$L:$L,MeasureImpact!$G:$G,Utility_per_Participant!$F166,MeasureImpact!$F:$F,Utility_per_Participant!$G166,MeasureImpact!$B:$B,Utility_per_Participant!$H166)</f>
        <v>900.9</v>
      </c>
      <c r="M166" s="19">
        <f>AVERAGEIFS(MeasureImpact!$N:$N,MeasureImpact!$G:$G,Utility_per_Participant!$F166,MeasureImpact!$F:$F,Utility_per_Participant!$G166,MeasureImpact!$B:$B,Utility_per_Participant!$H166)</f>
        <v>6.5</v>
      </c>
      <c r="N166" s="23">
        <v>0</v>
      </c>
      <c r="O166" s="23">
        <f>SUMIFS(MeasureImpact!$Q:$Q,MeasureImpact!$G:$G,Utility_per_Participant!$F166,MeasureImpact!$F:$F,Utility_per_Participant!$G166,MeasureImpact!$B:$B,Utility_per_Participant!$H166)</f>
        <v>50</v>
      </c>
      <c r="P166" s="14" t="str">
        <f>VLOOKUP(H166,MeasureImpact!$B:$I,8,0)</f>
        <v>Per Appliance</v>
      </c>
      <c r="Q166" s="24">
        <v>0</v>
      </c>
      <c r="R166" s="19" t="s">
        <v>1739</v>
      </c>
      <c r="BI166" s="25">
        <v>6586070.81150968</v>
      </c>
      <c r="BJ166" s="25">
        <v>869.93546780330098</v>
      </c>
      <c r="BK166" s="25">
        <v>705.51416768819502</v>
      </c>
    </row>
    <row r="167" spans="1:63" s="28" customFormat="1" x14ac:dyDescent="0.25">
      <c r="A167" s="27">
        <v>163</v>
      </c>
      <c r="B167" s="28" t="str">
        <f t="shared" si="2"/>
        <v>RMOE128</v>
      </c>
      <c r="C167" s="28" t="s">
        <v>1725</v>
      </c>
      <c r="D167" s="28">
        <v>128</v>
      </c>
      <c r="E167" s="28" t="s">
        <v>1720</v>
      </c>
      <c r="F167" s="28" t="s">
        <v>1494</v>
      </c>
      <c r="G167" s="28" t="s">
        <v>1493</v>
      </c>
      <c r="H167" s="28" t="s">
        <v>327</v>
      </c>
      <c r="I167" s="29">
        <f>SUMIFS(MeasureImpact!$O:$O,MeasureImpact!$G:$G,Utility_per_Participant!$F167,MeasureImpact!$F:$F,Utility_per_Participant!$G167,MeasureImpact!$B:$B,Utility_per_Participant!$H167)</f>
        <v>7.0000000000000001E-3</v>
      </c>
      <c r="J167" s="29">
        <f>SUMIFS(MeasureImpact!$P:$P,MeasureImpact!$G:$G,Utility_per_Participant!$F167,MeasureImpact!$F:$F,Utility_per_Participant!$G167,MeasureImpact!$B:$B,Utility_per_Participant!$H167)</f>
        <v>7.0000000000000001E-3</v>
      </c>
      <c r="K167" s="34">
        <v>3.9420000000000002</v>
      </c>
      <c r="L167" s="30">
        <f>SUMIFS(MeasureImpact!$L:$L,MeasureImpact!$G:$G,Utility_per_Participant!$F167,MeasureImpact!$F:$F,Utility_per_Participant!$G167,MeasureImpact!$B:$B,Utility_per_Participant!$H167)</f>
        <v>65.7</v>
      </c>
      <c r="M167" s="27">
        <f>AVERAGEIFS(MeasureImpact!$N:$N,MeasureImpact!$G:$G,Utility_per_Participant!$F167,MeasureImpact!$F:$F,Utility_per_Participant!$G167,MeasureImpact!$B:$B,Utility_per_Participant!$H167)</f>
        <v>7</v>
      </c>
      <c r="N167" s="31">
        <v>0</v>
      </c>
      <c r="O167" s="31">
        <f>SUMIFS(MeasureImpact!$Q:$Q,MeasureImpact!$G:$G,Utility_per_Participant!$F167,MeasureImpact!$F:$F,Utility_per_Participant!$G167,MeasureImpact!$B:$B,Utility_per_Participant!$H167)</f>
        <v>20.170000000000002</v>
      </c>
      <c r="P167" s="28" t="str">
        <f>VLOOKUP(H167,MeasureImpact!$B:$I,8,0)</f>
        <v>Per End Use Consumption</v>
      </c>
      <c r="Q167" s="32">
        <v>0</v>
      </c>
      <c r="R167" s="27" t="s">
        <v>1739</v>
      </c>
      <c r="BI167" s="33">
        <v>4476738.4416442402</v>
      </c>
      <c r="BJ167" s="33">
        <v>500.20258730645799</v>
      </c>
      <c r="BK167" s="33">
        <v>475.74618286064702</v>
      </c>
    </row>
    <row r="168" spans="1:63" x14ac:dyDescent="0.25">
      <c r="A168" s="19">
        <v>164</v>
      </c>
      <c r="B168" s="14" t="str">
        <f t="shared" si="2"/>
        <v>RMON128</v>
      </c>
      <c r="C168" s="14" t="s">
        <v>1726</v>
      </c>
      <c r="D168" s="14">
        <v>128</v>
      </c>
      <c r="E168" s="14" t="s">
        <v>1720</v>
      </c>
      <c r="F168" s="14" t="s">
        <v>1494</v>
      </c>
      <c r="G168" s="14" t="s">
        <v>1499</v>
      </c>
      <c r="H168" s="14" t="s">
        <v>327</v>
      </c>
      <c r="I168" s="20">
        <f>SUMIFS(MeasureImpact!$O:$O,MeasureImpact!$G:$G,Utility_per_Participant!$F168,MeasureImpact!$F:$F,Utility_per_Participant!$G168,MeasureImpact!$B:$B,Utility_per_Participant!$H168)</f>
        <v>7.0000000000000001E-3</v>
      </c>
      <c r="J168" s="20">
        <f>SUMIFS(MeasureImpact!$P:$P,MeasureImpact!$G:$G,Utility_per_Participant!$F168,MeasureImpact!$F:$F,Utility_per_Participant!$G168,MeasureImpact!$B:$B,Utility_per_Participant!$H168)</f>
        <v>7.0000000000000001E-3</v>
      </c>
      <c r="K168" s="21">
        <v>3.9420000000000002</v>
      </c>
      <c r="L168" s="22">
        <f>SUMIFS(MeasureImpact!$L:$L,MeasureImpact!$G:$G,Utility_per_Participant!$F168,MeasureImpact!$F:$F,Utility_per_Participant!$G168,MeasureImpact!$B:$B,Utility_per_Participant!$H168)</f>
        <v>65.7</v>
      </c>
      <c r="M168" s="19">
        <f>AVERAGEIFS(MeasureImpact!$N:$N,MeasureImpact!$G:$G,Utility_per_Participant!$F168,MeasureImpact!$F:$F,Utility_per_Participant!$G168,MeasureImpact!$B:$B,Utility_per_Participant!$H168)</f>
        <v>7</v>
      </c>
      <c r="N168" s="23">
        <v>0</v>
      </c>
      <c r="O168" s="23">
        <f>SUMIFS(MeasureImpact!$Q:$Q,MeasureImpact!$G:$G,Utility_per_Participant!$F168,MeasureImpact!$F:$F,Utility_per_Participant!$G168,MeasureImpact!$B:$B,Utility_per_Participant!$H168)</f>
        <v>20.170000000000002</v>
      </c>
      <c r="P168" s="14" t="str">
        <f>VLOOKUP(H168,MeasureImpact!$B:$I,8,0)</f>
        <v>Per End Use Consumption</v>
      </c>
      <c r="Q168" s="24">
        <v>0</v>
      </c>
      <c r="R168" s="19" t="s">
        <v>1739</v>
      </c>
      <c r="BI168" s="25">
        <v>34517.8513634419</v>
      </c>
      <c r="BJ168" s="25">
        <v>3.8568075364063201</v>
      </c>
      <c r="BK168" s="25">
        <v>3.6682366505819801</v>
      </c>
    </row>
    <row r="169" spans="1:63" x14ac:dyDescent="0.25">
      <c r="A169" s="19">
        <v>165</v>
      </c>
      <c r="B169" s="14" t="str">
        <f t="shared" si="2"/>
        <v>RMFE128</v>
      </c>
      <c r="C169" s="14" t="s">
        <v>1727</v>
      </c>
      <c r="D169" s="14">
        <v>128</v>
      </c>
      <c r="E169" s="14" t="s">
        <v>1720</v>
      </c>
      <c r="F169" s="14" t="s">
        <v>1500</v>
      </c>
      <c r="G169" s="14" t="s">
        <v>1493</v>
      </c>
      <c r="H169" s="14" t="s">
        <v>327</v>
      </c>
      <c r="I169" s="20">
        <f>SUMIFS(MeasureImpact!$O:$O,MeasureImpact!$G:$G,Utility_per_Participant!$F169,MeasureImpact!$F:$F,Utility_per_Participant!$G169,MeasureImpact!$B:$B,Utility_per_Participant!$H169)</f>
        <v>7.0000000000000001E-3</v>
      </c>
      <c r="J169" s="20">
        <f>SUMIFS(MeasureImpact!$P:$P,MeasureImpact!$G:$G,Utility_per_Participant!$F169,MeasureImpact!$F:$F,Utility_per_Participant!$G169,MeasureImpact!$B:$B,Utility_per_Participant!$H169)</f>
        <v>7.0000000000000001E-3</v>
      </c>
      <c r="K169" s="21">
        <v>3.9420000000000002</v>
      </c>
      <c r="L169" s="22">
        <f>SUMIFS(MeasureImpact!$L:$L,MeasureImpact!$G:$G,Utility_per_Participant!$F169,MeasureImpact!$F:$F,Utility_per_Participant!$G169,MeasureImpact!$B:$B,Utility_per_Participant!$H169)</f>
        <v>65.7</v>
      </c>
      <c r="M169" s="19">
        <f>AVERAGEIFS(MeasureImpact!$N:$N,MeasureImpact!$G:$G,Utility_per_Participant!$F169,MeasureImpact!$F:$F,Utility_per_Participant!$G169,MeasureImpact!$B:$B,Utility_per_Participant!$H169)</f>
        <v>7</v>
      </c>
      <c r="N169" s="23">
        <v>0</v>
      </c>
      <c r="O169" s="23">
        <f>SUMIFS(MeasureImpact!$Q:$Q,MeasureImpact!$G:$G,Utility_per_Participant!$F169,MeasureImpact!$F:$F,Utility_per_Participant!$G169,MeasureImpact!$B:$B,Utility_per_Participant!$H169)</f>
        <v>20.170000000000002</v>
      </c>
      <c r="P169" s="14" t="str">
        <f>VLOOKUP(H169,MeasureImpact!$B:$I,8,0)</f>
        <v>Per End Use Consumption</v>
      </c>
      <c r="Q169" s="24">
        <v>0</v>
      </c>
      <c r="R169" s="19" t="s">
        <v>1739</v>
      </c>
      <c r="BI169" s="25">
        <v>66266315.526646703</v>
      </c>
      <c r="BJ169" s="25">
        <v>7382.6872453098304</v>
      </c>
      <c r="BK169" s="25">
        <v>7018.23603177312</v>
      </c>
    </row>
    <row r="170" spans="1:63" x14ac:dyDescent="0.25">
      <c r="A170" s="19">
        <v>166</v>
      </c>
      <c r="B170" s="14" t="str">
        <f t="shared" si="2"/>
        <v>RMFN128</v>
      </c>
      <c r="C170" s="14" t="s">
        <v>1728</v>
      </c>
      <c r="D170" s="14">
        <v>128</v>
      </c>
      <c r="E170" s="14" t="s">
        <v>1720</v>
      </c>
      <c r="F170" s="14" t="s">
        <v>1500</v>
      </c>
      <c r="G170" s="14" t="s">
        <v>1499</v>
      </c>
      <c r="H170" s="14" t="s">
        <v>327</v>
      </c>
      <c r="I170" s="20">
        <f>SUMIFS(MeasureImpact!$O:$O,MeasureImpact!$G:$G,Utility_per_Participant!$F170,MeasureImpact!$F:$F,Utility_per_Participant!$G170,MeasureImpact!$B:$B,Utility_per_Participant!$H170)</f>
        <v>7.0000000000000001E-3</v>
      </c>
      <c r="J170" s="20">
        <f>SUMIFS(MeasureImpact!$P:$P,MeasureImpact!$G:$G,Utility_per_Participant!$F170,MeasureImpact!$F:$F,Utility_per_Participant!$G170,MeasureImpact!$B:$B,Utility_per_Participant!$H170)</f>
        <v>7.0000000000000001E-3</v>
      </c>
      <c r="K170" s="21">
        <v>3.9420000000000002</v>
      </c>
      <c r="L170" s="22">
        <f>SUMIFS(MeasureImpact!$L:$L,MeasureImpact!$G:$G,Utility_per_Participant!$F170,MeasureImpact!$F:$F,Utility_per_Participant!$G170,MeasureImpact!$B:$B,Utility_per_Participant!$H170)</f>
        <v>65.7</v>
      </c>
      <c r="M170" s="19">
        <f>AVERAGEIFS(MeasureImpact!$N:$N,MeasureImpact!$G:$G,Utility_per_Participant!$F170,MeasureImpact!$F:$F,Utility_per_Participant!$G170,MeasureImpact!$B:$B,Utility_per_Participant!$H170)</f>
        <v>7</v>
      </c>
      <c r="N170" s="23">
        <v>0</v>
      </c>
      <c r="O170" s="23">
        <f>SUMIFS(MeasureImpact!$Q:$Q,MeasureImpact!$G:$G,Utility_per_Participant!$F170,MeasureImpact!$F:$F,Utility_per_Participant!$G170,MeasureImpact!$B:$B,Utility_per_Participant!$H170)</f>
        <v>20.170000000000002</v>
      </c>
      <c r="P170" s="14" t="str">
        <f>VLOOKUP(H170,MeasureImpact!$B:$I,8,0)</f>
        <v>Per End Use Consumption</v>
      </c>
      <c r="Q170" s="24">
        <v>0</v>
      </c>
      <c r="R170" s="19" t="s">
        <v>1739</v>
      </c>
      <c r="BI170" s="25">
        <v>510946.12839505501</v>
      </c>
      <c r="BJ170" s="25">
        <v>56.924176863670198</v>
      </c>
      <c r="BK170" s="25">
        <v>54.1140774177371</v>
      </c>
    </row>
    <row r="171" spans="1:63" x14ac:dyDescent="0.25">
      <c r="A171" s="19">
        <v>167</v>
      </c>
      <c r="B171" s="14" t="str">
        <f t="shared" si="2"/>
        <v>RSFE128</v>
      </c>
      <c r="C171" s="14" t="s">
        <v>1729</v>
      </c>
      <c r="D171" s="14">
        <v>128</v>
      </c>
      <c r="E171" s="14" t="s">
        <v>1720</v>
      </c>
      <c r="F171" s="14" t="s">
        <v>1501</v>
      </c>
      <c r="G171" s="14" t="s">
        <v>1493</v>
      </c>
      <c r="H171" s="14" t="s">
        <v>327</v>
      </c>
      <c r="I171" s="20">
        <f>SUMIFS(MeasureImpact!$O:$O,MeasureImpact!$G:$G,Utility_per_Participant!$F171,MeasureImpact!$F:$F,Utility_per_Participant!$G171,MeasureImpact!$B:$B,Utility_per_Participant!$H171)</f>
        <v>7.0000000000000001E-3</v>
      </c>
      <c r="J171" s="20">
        <f>SUMIFS(MeasureImpact!$P:$P,MeasureImpact!$G:$G,Utility_per_Participant!$F171,MeasureImpact!$F:$F,Utility_per_Participant!$G171,MeasureImpact!$B:$B,Utility_per_Participant!$H171)</f>
        <v>7.0000000000000001E-3</v>
      </c>
      <c r="K171" s="21">
        <v>3.9420000000000002</v>
      </c>
      <c r="L171" s="22">
        <f>SUMIFS(MeasureImpact!$L:$L,MeasureImpact!$G:$G,Utility_per_Participant!$F171,MeasureImpact!$F:$F,Utility_per_Participant!$G171,MeasureImpact!$B:$B,Utility_per_Participant!$H171)</f>
        <v>65.7</v>
      </c>
      <c r="M171" s="19">
        <f>AVERAGEIFS(MeasureImpact!$N:$N,MeasureImpact!$G:$G,Utility_per_Participant!$F171,MeasureImpact!$F:$F,Utility_per_Participant!$G171,MeasureImpact!$B:$B,Utility_per_Participant!$H171)</f>
        <v>7</v>
      </c>
      <c r="N171" s="23">
        <v>0</v>
      </c>
      <c r="O171" s="23">
        <f>SUMIFS(MeasureImpact!$Q:$Q,MeasureImpact!$G:$G,Utility_per_Participant!$F171,MeasureImpact!$F:$F,Utility_per_Participant!$G171,MeasureImpact!$B:$B,Utility_per_Participant!$H171)</f>
        <v>20.170000000000002</v>
      </c>
      <c r="P171" s="14" t="str">
        <f>VLOOKUP(H171,MeasureImpact!$B:$I,8,0)</f>
        <v>Per End Use Consumption</v>
      </c>
      <c r="Q171" s="24">
        <v>0</v>
      </c>
      <c r="R171" s="19" t="s">
        <v>1739</v>
      </c>
      <c r="BI171" s="25">
        <v>15929347.800250201</v>
      </c>
      <c r="BJ171" s="25">
        <v>1779.72814015374</v>
      </c>
      <c r="BK171" s="25">
        <v>1692.1545087449899</v>
      </c>
    </row>
    <row r="172" spans="1:63" ht="15.75" thickBot="1" x14ac:dyDescent="0.3">
      <c r="A172" s="19">
        <v>168</v>
      </c>
      <c r="B172" s="14" t="str">
        <f t="shared" si="2"/>
        <v>RSFN128</v>
      </c>
      <c r="C172" s="14" t="s">
        <v>1732</v>
      </c>
      <c r="D172" s="14">
        <v>128</v>
      </c>
      <c r="E172" s="14" t="s">
        <v>1720</v>
      </c>
      <c r="F172" s="14" t="s">
        <v>1501</v>
      </c>
      <c r="G172" s="14" t="s">
        <v>1499</v>
      </c>
      <c r="H172" s="14" t="s">
        <v>327</v>
      </c>
      <c r="I172" s="20">
        <f>SUMIFS(MeasureImpact!$O:$O,MeasureImpact!$G:$G,Utility_per_Participant!$F172,MeasureImpact!$F:$F,Utility_per_Participant!$G172,MeasureImpact!$B:$B,Utility_per_Participant!$H172)</f>
        <v>7.0000000000000001E-3</v>
      </c>
      <c r="J172" s="20">
        <f>SUMIFS(MeasureImpact!$P:$P,MeasureImpact!$G:$G,Utility_per_Participant!$F172,MeasureImpact!$F:$F,Utility_per_Participant!$G172,MeasureImpact!$B:$B,Utility_per_Participant!$H172)</f>
        <v>7.0000000000000001E-3</v>
      </c>
      <c r="K172" s="21">
        <v>3.9420000000000002</v>
      </c>
      <c r="L172" s="22">
        <f>SUMIFS(MeasureImpact!$L:$L,MeasureImpact!$G:$G,Utility_per_Participant!$F172,MeasureImpact!$F:$F,Utility_per_Participant!$G172,MeasureImpact!$B:$B,Utility_per_Participant!$H172)</f>
        <v>65.7</v>
      </c>
      <c r="M172" s="19">
        <f>AVERAGEIFS(MeasureImpact!$N:$N,MeasureImpact!$G:$G,Utility_per_Participant!$F172,MeasureImpact!$F:$F,Utility_per_Participant!$G172,MeasureImpact!$B:$B,Utility_per_Participant!$H172)</f>
        <v>7</v>
      </c>
      <c r="N172" s="23">
        <v>0</v>
      </c>
      <c r="O172" s="23">
        <f>SUMIFS(MeasureImpact!$Q:$Q,MeasureImpact!$G:$G,Utility_per_Participant!$F172,MeasureImpact!$F:$F,Utility_per_Participant!$G172,MeasureImpact!$B:$B,Utility_per_Participant!$H172)</f>
        <v>20.170000000000002</v>
      </c>
      <c r="P172" s="14" t="str">
        <f>VLOOKUP(H172,MeasureImpact!$B:$I,8,0)</f>
        <v>Per End Use Consumption</v>
      </c>
      <c r="Q172" s="24">
        <v>0</v>
      </c>
      <c r="R172" s="19" t="s">
        <v>1739</v>
      </c>
      <c r="BI172" s="25">
        <v>125658.643802623</v>
      </c>
      <c r="BJ172" s="25">
        <v>14.0393836102675</v>
      </c>
      <c r="BK172" s="25">
        <v>13.348559108619</v>
      </c>
    </row>
    <row r="173" spans="1:63" s="28" customFormat="1" x14ac:dyDescent="0.25">
      <c r="A173" s="27">
        <v>169</v>
      </c>
      <c r="B173" s="28" t="str">
        <f t="shared" si="2"/>
        <v>RMOE201</v>
      </c>
      <c r="C173" s="28" t="s">
        <v>1725</v>
      </c>
      <c r="D173" s="28">
        <v>201</v>
      </c>
      <c r="E173" s="28" t="s">
        <v>1721</v>
      </c>
      <c r="F173" s="28" t="s">
        <v>1494</v>
      </c>
      <c r="G173" s="28" t="s">
        <v>1493</v>
      </c>
      <c r="H173" s="28" t="s">
        <v>17</v>
      </c>
      <c r="I173" s="29">
        <f>SUMIFS(MeasureImpact!$O:$O,MeasureImpact!$G:$G,Utility_per_Participant!$F173,MeasureImpact!$F:$F,Utility_per_Participant!$G173,MeasureImpact!$B:$B,Utility_per_Participant!$H173)</f>
        <v>0.13700000000000001</v>
      </c>
      <c r="J173" s="29">
        <f>SUMIFS(MeasureImpact!$P:$P,MeasureImpact!$G:$G,Utility_per_Participant!$F173,MeasureImpact!$F:$F,Utility_per_Participant!$G173,MeasureImpact!$B:$B,Utility_per_Participant!$H173)</f>
        <v>0.24</v>
      </c>
      <c r="K173" s="34">
        <v>88.317752529953339</v>
      </c>
      <c r="L173" s="30">
        <f>SUMIFS(MeasureImpact!$L:$L,MeasureImpact!$G:$G,Utility_per_Participant!$F173,MeasureImpact!$F:$F,Utility_per_Participant!$G173,MeasureImpact!$B:$B,Utility_per_Participant!$H173)</f>
        <v>466.59999999999997</v>
      </c>
      <c r="M173" s="27">
        <f>AVERAGEIFS(MeasureImpact!$N:$N,MeasureImpact!$G:$G,Utility_per_Participant!$F173,MeasureImpact!$F:$F,Utility_per_Participant!$G173,MeasureImpact!$B:$B,Utility_per_Participant!$H173)</f>
        <v>20</v>
      </c>
      <c r="N173" s="31">
        <v>104.8349999999997</v>
      </c>
      <c r="O173" s="31">
        <f>SUMIFS(MeasureImpact!$Q:$Q,MeasureImpact!$G:$G,Utility_per_Participant!$F173,MeasureImpact!$F:$F,Utility_per_Participant!$G173,MeasureImpact!$B:$B,Utility_per_Participant!$H173)</f>
        <v>674.45</v>
      </c>
      <c r="P173" s="28" t="str">
        <f>VLOOKUP(H173,MeasureImpact!$B:$I,8,0)</f>
        <v>Per End Use Consumption</v>
      </c>
      <c r="Q173" s="32">
        <v>0</v>
      </c>
      <c r="R173" s="27" t="s">
        <v>1739</v>
      </c>
      <c r="BI173" s="33">
        <v>8340762.1363403499</v>
      </c>
      <c r="BJ173" s="33">
        <v>2477.38979192841</v>
      </c>
      <c r="BK173" s="33">
        <v>4169.304690393672</v>
      </c>
    </row>
    <row r="174" spans="1:63" x14ac:dyDescent="0.25">
      <c r="A174" s="19">
        <v>170</v>
      </c>
      <c r="B174" s="14" t="str">
        <f t="shared" si="2"/>
        <v>RMON201</v>
      </c>
      <c r="C174" s="14" t="s">
        <v>1726</v>
      </c>
      <c r="D174" s="14">
        <v>201</v>
      </c>
      <c r="E174" s="14" t="s">
        <v>1721</v>
      </c>
      <c r="F174" s="14" t="s">
        <v>1494</v>
      </c>
      <c r="G174" s="14" t="s">
        <v>1499</v>
      </c>
      <c r="H174" s="14" t="s">
        <v>17</v>
      </c>
      <c r="I174" s="20">
        <f>SUMIFS(MeasureImpact!$O:$O,MeasureImpact!$G:$G,Utility_per_Participant!$F174,MeasureImpact!$F:$F,Utility_per_Participant!$G174,MeasureImpact!$B:$B,Utility_per_Participant!$H174)</f>
        <v>0.13700000000000001</v>
      </c>
      <c r="J174" s="20">
        <f>SUMIFS(MeasureImpact!$P:$P,MeasureImpact!$G:$G,Utility_per_Participant!$F174,MeasureImpact!$F:$F,Utility_per_Participant!$G174,MeasureImpact!$B:$B,Utility_per_Participant!$H174)</f>
        <v>0.24</v>
      </c>
      <c r="K174" s="21">
        <v>88.317752529953339</v>
      </c>
      <c r="L174" s="22">
        <f>SUMIFS(MeasureImpact!$L:$L,MeasureImpact!$G:$G,Utility_per_Participant!$F174,MeasureImpact!$F:$F,Utility_per_Participant!$G174,MeasureImpact!$B:$B,Utility_per_Participant!$H174)</f>
        <v>466.59999999999997</v>
      </c>
      <c r="M174" s="19">
        <f>AVERAGEIFS(MeasureImpact!$N:$N,MeasureImpact!$G:$G,Utility_per_Participant!$F174,MeasureImpact!$F:$F,Utility_per_Participant!$G174,MeasureImpact!$B:$B,Utility_per_Participant!$H174)</f>
        <v>20</v>
      </c>
      <c r="N174" s="23">
        <v>0</v>
      </c>
      <c r="O174" s="23">
        <f>SUMIFS(MeasureImpact!$Q:$Q,MeasureImpact!$G:$G,Utility_per_Participant!$F174,MeasureImpact!$F:$F,Utility_per_Participant!$G174,MeasureImpact!$B:$B,Utility_per_Participant!$H174)</f>
        <v>674.45</v>
      </c>
      <c r="P174" s="14" t="str">
        <f>VLOOKUP(H174,MeasureImpact!$B:$I,8,0)</f>
        <v>Per End Use Consumption</v>
      </c>
      <c r="Q174" s="24">
        <v>0</v>
      </c>
      <c r="R174" s="19" t="s">
        <v>1739</v>
      </c>
      <c r="BI174" s="25">
        <v>63908.204669244806</v>
      </c>
      <c r="BJ174" s="25">
        <v>16.3089867488981</v>
      </c>
      <c r="BK174" s="25">
        <v>43.181370557702429</v>
      </c>
    </row>
    <row r="175" spans="1:63" x14ac:dyDescent="0.25">
      <c r="A175" s="19">
        <v>171</v>
      </c>
      <c r="B175" s="14" t="str">
        <f t="shared" si="2"/>
        <v>RMFE201</v>
      </c>
      <c r="C175" s="14" t="s">
        <v>1727</v>
      </c>
      <c r="D175" s="14">
        <v>201</v>
      </c>
      <c r="E175" s="14" t="s">
        <v>1721</v>
      </c>
      <c r="F175" s="14" t="s">
        <v>1500</v>
      </c>
      <c r="G175" s="14" t="s">
        <v>1493</v>
      </c>
      <c r="H175" s="14" t="s">
        <v>17</v>
      </c>
      <c r="I175" s="20">
        <f>SUMIFS(MeasureImpact!$O:$O,MeasureImpact!$G:$G,Utility_per_Participant!$F175,MeasureImpact!$F:$F,Utility_per_Participant!$G175,MeasureImpact!$B:$B,Utility_per_Participant!$H175)</f>
        <v>8.5000000000000006E-2</v>
      </c>
      <c r="J175" s="20">
        <f>SUMIFS(MeasureImpact!$P:$P,MeasureImpact!$G:$G,Utility_per_Participant!$F175,MeasureImpact!$F:$F,Utility_per_Participant!$G175,MeasureImpact!$B:$B,Utility_per_Participant!$H175)</f>
        <v>3.1E-2</v>
      </c>
      <c r="K175" s="21">
        <v>41.817490498162442</v>
      </c>
      <c r="L175" s="22">
        <f>SUMIFS(MeasureImpact!$L:$L,MeasureImpact!$G:$G,Utility_per_Participant!$F175,MeasureImpact!$F:$F,Utility_per_Participant!$G175,MeasureImpact!$B:$B,Utility_per_Participant!$H175)</f>
        <v>220.93</v>
      </c>
      <c r="M175" s="19">
        <f>AVERAGEIFS(MeasureImpact!$N:$N,MeasureImpact!$G:$G,Utility_per_Participant!$F175,MeasureImpact!$F:$F,Utility_per_Participant!$G175,MeasureImpact!$B:$B,Utility_per_Participant!$H175)</f>
        <v>20</v>
      </c>
      <c r="N175" s="23">
        <v>79.145999999999745</v>
      </c>
      <c r="O175" s="23">
        <f>SUMIFS(MeasureImpact!$Q:$Q,MeasureImpact!$G:$G,Utility_per_Participant!$F175,MeasureImpact!$F:$F,Utility_per_Participant!$G175,MeasureImpact!$B:$B,Utility_per_Participant!$H175)</f>
        <v>588.81999997999992</v>
      </c>
      <c r="P175" s="14" t="str">
        <f>VLOOKUP(H175,MeasureImpact!$B:$I,8,0)</f>
        <v>Per End Use Consumption</v>
      </c>
      <c r="Q175" s="24">
        <v>0</v>
      </c>
      <c r="R175" s="19" t="s">
        <v>1739</v>
      </c>
      <c r="BI175" s="25">
        <v>87045990.703457564</v>
      </c>
      <c r="BJ175" s="25">
        <v>32171.0911097879</v>
      </c>
      <c r="BK175" s="25">
        <v>16962.865449582521</v>
      </c>
    </row>
    <row r="176" spans="1:63" x14ac:dyDescent="0.25">
      <c r="A176" s="19">
        <v>172</v>
      </c>
      <c r="B176" s="14" t="str">
        <f t="shared" si="2"/>
        <v>RMFN201</v>
      </c>
      <c r="C176" s="14" t="s">
        <v>1728</v>
      </c>
      <c r="D176" s="14">
        <v>201</v>
      </c>
      <c r="E176" s="14" t="s">
        <v>1721</v>
      </c>
      <c r="F176" s="14" t="s">
        <v>1500</v>
      </c>
      <c r="G176" s="14" t="s">
        <v>1499</v>
      </c>
      <c r="H176" s="14" t="s">
        <v>17</v>
      </c>
      <c r="I176" s="20">
        <f>SUMIFS(MeasureImpact!$O:$O,MeasureImpact!$G:$G,Utility_per_Participant!$F176,MeasureImpact!$F:$F,Utility_per_Participant!$G176,MeasureImpact!$B:$B,Utility_per_Participant!$H176)</f>
        <v>8.5000000000000006E-2</v>
      </c>
      <c r="J176" s="20">
        <f>SUMIFS(MeasureImpact!$P:$P,MeasureImpact!$G:$G,Utility_per_Participant!$F176,MeasureImpact!$F:$F,Utility_per_Participant!$G176,MeasureImpact!$B:$B,Utility_per_Participant!$H176)</f>
        <v>3.1E-2</v>
      </c>
      <c r="K176" s="21">
        <v>41.817490498162442</v>
      </c>
      <c r="L176" s="22">
        <f>SUMIFS(MeasureImpact!$L:$L,MeasureImpact!$G:$G,Utility_per_Participant!$F176,MeasureImpact!$F:$F,Utility_per_Participant!$G176,MeasureImpact!$B:$B,Utility_per_Participant!$H176)</f>
        <v>220.93</v>
      </c>
      <c r="M176" s="19">
        <f>AVERAGEIFS(MeasureImpact!$N:$N,MeasureImpact!$G:$G,Utility_per_Participant!$F176,MeasureImpact!$F:$F,Utility_per_Participant!$G176,MeasureImpact!$B:$B,Utility_per_Participant!$H176)</f>
        <v>20</v>
      </c>
      <c r="N176" s="23">
        <v>0</v>
      </c>
      <c r="O176" s="23">
        <f>SUMIFS(MeasureImpact!$Q:$Q,MeasureImpact!$G:$G,Utility_per_Participant!$F176,MeasureImpact!$F:$F,Utility_per_Participant!$G176,MeasureImpact!$B:$B,Utility_per_Participant!$H176)</f>
        <v>588.81999997999992</v>
      </c>
      <c r="P176" s="14" t="str">
        <f>VLOOKUP(H176,MeasureImpact!$B:$I,8,0)</f>
        <v>Per End Use Consumption</v>
      </c>
      <c r="Q176" s="24">
        <v>0</v>
      </c>
      <c r="R176" s="19" t="s">
        <v>1739</v>
      </c>
      <c r="BI176" s="25">
        <v>623647.15141422907</v>
      </c>
      <c r="BJ176" s="25">
        <v>211.815389829086</v>
      </c>
      <c r="BK176" s="25">
        <v>200.03137049994075</v>
      </c>
    </row>
    <row r="177" spans="1:63" x14ac:dyDescent="0.25">
      <c r="A177" s="19">
        <v>173</v>
      </c>
      <c r="B177" s="14" t="str">
        <f t="shared" si="2"/>
        <v>RSFE201</v>
      </c>
      <c r="C177" s="14" t="s">
        <v>1729</v>
      </c>
      <c r="D177" s="14">
        <v>201</v>
      </c>
      <c r="E177" s="14" t="s">
        <v>1721</v>
      </c>
      <c r="F177" s="14" t="s">
        <v>1501</v>
      </c>
      <c r="G177" s="14" t="s">
        <v>1493</v>
      </c>
      <c r="H177" s="14" t="s">
        <v>17</v>
      </c>
      <c r="I177" s="20">
        <f>SUMIFS(MeasureImpact!$O:$O,MeasureImpact!$G:$G,Utility_per_Participant!$F177,MeasureImpact!$F:$F,Utility_per_Participant!$G177,MeasureImpact!$B:$B,Utility_per_Participant!$H177)</f>
        <v>0.20599999999999999</v>
      </c>
      <c r="J177" s="20">
        <f>SUMIFS(MeasureImpact!$P:$P,MeasureImpact!$G:$G,Utility_per_Participant!$F177,MeasureImpact!$F:$F,Utility_per_Participant!$G177,MeasureImpact!$B:$B,Utility_per_Participant!$H177)</f>
        <v>0.22800000000000001</v>
      </c>
      <c r="K177" s="21">
        <v>118.16710866791658</v>
      </c>
      <c r="L177" s="22">
        <f>SUMIFS(MeasureImpact!$L:$L,MeasureImpact!$G:$G,Utility_per_Participant!$F177,MeasureImpact!$F:$F,Utility_per_Participant!$G177,MeasureImpact!$B:$B,Utility_per_Participant!$H177)</f>
        <v>624.29999999999995</v>
      </c>
      <c r="M177" s="19">
        <f>AVERAGEIFS(MeasureImpact!$N:$N,MeasureImpact!$G:$G,Utility_per_Participant!$F177,MeasureImpact!$F:$F,Utility_per_Participant!$G177,MeasureImpact!$B:$B,Utility_per_Participant!$H177)</f>
        <v>20</v>
      </c>
      <c r="N177" s="23">
        <v>178.30799999999971</v>
      </c>
      <c r="O177" s="23">
        <f>SUMIFS(MeasureImpact!$Q:$Q,MeasureImpact!$G:$G,Utility_per_Participant!$F177,MeasureImpact!$F:$F,Utility_per_Participant!$G177,MeasureImpact!$B:$B,Utility_per_Participant!$H177)</f>
        <v>919.36</v>
      </c>
      <c r="P177" s="14" t="str">
        <f>VLOOKUP(H177,MeasureImpact!$B:$I,8,0)</f>
        <v>Per End Use Consumption</v>
      </c>
      <c r="Q177" s="24">
        <v>0</v>
      </c>
      <c r="R177" s="19" t="s">
        <v>1739</v>
      </c>
      <c r="BI177" s="25">
        <v>280467030.85890681</v>
      </c>
      <c r="BJ177" s="25">
        <v>91985.3407350989</v>
      </c>
      <c r="BK177" s="25">
        <v>103712.54135405156</v>
      </c>
    </row>
    <row r="178" spans="1:63" ht="15.75" thickBot="1" x14ac:dyDescent="0.3">
      <c r="A178" s="19">
        <v>174</v>
      </c>
      <c r="B178" s="14" t="str">
        <f t="shared" si="2"/>
        <v>RSFN201</v>
      </c>
      <c r="C178" s="14" t="s">
        <v>1732</v>
      </c>
      <c r="D178" s="14">
        <v>201</v>
      </c>
      <c r="E178" s="14" t="s">
        <v>1721</v>
      </c>
      <c r="F178" s="14" t="s">
        <v>1501</v>
      </c>
      <c r="G178" s="14" t="s">
        <v>1499</v>
      </c>
      <c r="H178" s="14" t="s">
        <v>17</v>
      </c>
      <c r="I178" s="20">
        <f>SUMIFS(MeasureImpact!$O:$O,MeasureImpact!$G:$G,Utility_per_Participant!$F178,MeasureImpact!$F:$F,Utility_per_Participant!$G178,MeasureImpact!$B:$B,Utility_per_Participant!$H178)</f>
        <v>0.20599999999999999</v>
      </c>
      <c r="J178" s="20">
        <f>SUMIFS(MeasureImpact!$P:$P,MeasureImpact!$G:$G,Utility_per_Participant!$F178,MeasureImpact!$F:$F,Utility_per_Participant!$G178,MeasureImpact!$B:$B,Utility_per_Participant!$H178)</f>
        <v>0.22800000000000001</v>
      </c>
      <c r="K178" s="21">
        <v>118.16710866791658</v>
      </c>
      <c r="L178" s="22">
        <f>SUMIFS(MeasureImpact!$L:$L,MeasureImpact!$G:$G,Utility_per_Participant!$F178,MeasureImpact!$F:$F,Utility_per_Participant!$G178,MeasureImpact!$B:$B,Utility_per_Participant!$H178)</f>
        <v>624.29999999999995</v>
      </c>
      <c r="M178" s="19">
        <f>AVERAGEIFS(MeasureImpact!$N:$N,MeasureImpact!$G:$G,Utility_per_Participant!$F178,MeasureImpact!$F:$F,Utility_per_Participant!$G178,MeasureImpact!$B:$B,Utility_per_Participant!$H178)</f>
        <v>20</v>
      </c>
      <c r="N178" s="23">
        <v>0</v>
      </c>
      <c r="O178" s="23">
        <f>SUMIFS(MeasureImpact!$Q:$Q,MeasureImpact!$G:$G,Utility_per_Participant!$F178,MeasureImpact!$F:$F,Utility_per_Participant!$G178,MeasureImpact!$B:$B,Utility_per_Participant!$H178)</f>
        <v>919.36</v>
      </c>
      <c r="P178" s="14" t="str">
        <f>VLOOKUP(H178,MeasureImpact!$B:$I,8,0)</f>
        <v>Per End Use Consumption</v>
      </c>
      <c r="Q178" s="24">
        <v>0</v>
      </c>
      <c r="R178" s="19" t="s">
        <v>1739</v>
      </c>
      <c r="BI178" s="25">
        <v>2205963.6697192928</v>
      </c>
      <c r="BJ178" s="25">
        <v>604.95477597604201</v>
      </c>
      <c r="BK178" s="25">
        <v>1313.9653018808392</v>
      </c>
    </row>
    <row r="179" spans="1:63" s="28" customFormat="1" x14ac:dyDescent="0.25">
      <c r="A179" s="27">
        <v>175</v>
      </c>
      <c r="B179" s="28" t="str">
        <f t="shared" si="2"/>
        <v>RMOE202</v>
      </c>
      <c r="C179" s="28" t="s">
        <v>1725</v>
      </c>
      <c r="D179" s="28">
        <v>202</v>
      </c>
      <c r="E179" s="28" t="s">
        <v>1721</v>
      </c>
      <c r="F179" s="28" t="s">
        <v>1494</v>
      </c>
      <c r="G179" s="28" t="s">
        <v>1493</v>
      </c>
      <c r="H179" s="28" t="s">
        <v>45</v>
      </c>
      <c r="I179" s="29">
        <f>SUMIFS(MeasureImpact!$O:$O,MeasureImpact!$G:$G,Utility_per_Participant!$F179,MeasureImpact!$F:$F,Utility_per_Participant!$G179,MeasureImpact!$B:$B,Utility_per_Participant!$H179)</f>
        <v>0.30941956318498154</v>
      </c>
      <c r="J179" s="29">
        <f>SUMIFS(MeasureImpact!$P:$P,MeasureImpact!$G:$G,Utility_per_Participant!$F179,MeasureImpact!$F:$F,Utility_per_Participant!$G179,MeasureImpact!$B:$B,Utility_per_Participant!$H179)</f>
        <v>0.6353410129411885</v>
      </c>
      <c r="K179" s="34">
        <v>249.22414221215084</v>
      </c>
      <c r="L179" s="30">
        <f>SUMIFS(MeasureImpact!$L:$L,MeasureImpact!$G:$G,Utility_per_Participant!$F179,MeasureImpact!$F:$F,Utility_per_Participant!$G179,MeasureImpact!$B:$B,Utility_per_Participant!$H179)</f>
        <v>1316.7</v>
      </c>
      <c r="M179" s="27">
        <f>AVERAGEIFS(MeasureImpact!$N:$N,MeasureImpact!$G:$G,Utility_per_Participant!$F179,MeasureImpact!$F:$F,Utility_per_Participant!$G179,MeasureImpact!$B:$B,Utility_per_Participant!$H179)</f>
        <v>20</v>
      </c>
      <c r="N179" s="31">
        <v>678.77999999999815</v>
      </c>
      <c r="O179" s="31">
        <f>SUMIFS(MeasureImpact!$Q:$Q,MeasureImpact!$G:$G,Utility_per_Participant!$F179,MeasureImpact!$F:$F,Utility_per_Participant!$G179,MeasureImpact!$B:$B,Utility_per_Participant!$H179)</f>
        <v>2262.5999999000001</v>
      </c>
      <c r="P179" s="28" t="str">
        <f>VLOOKUP(H179,MeasureImpact!$B:$I,8,0)</f>
        <v>Per Home</v>
      </c>
      <c r="Q179" s="32">
        <v>0</v>
      </c>
      <c r="R179" s="27" t="s">
        <v>1739</v>
      </c>
      <c r="BI179" s="33">
        <v>7266799.2162131602</v>
      </c>
      <c r="BJ179" s="33">
        <v>3532.2609834475402</v>
      </c>
      <c r="BK179" s="33">
        <v>1298.9340199494045</v>
      </c>
    </row>
    <row r="180" spans="1:63" x14ac:dyDescent="0.25">
      <c r="A180" s="19">
        <v>176</v>
      </c>
      <c r="B180" s="14" t="str">
        <f t="shared" si="2"/>
        <v>RMON202</v>
      </c>
      <c r="C180" s="14" t="s">
        <v>1726</v>
      </c>
      <c r="D180" s="14">
        <v>202</v>
      </c>
      <c r="E180" s="14" t="s">
        <v>1721</v>
      </c>
      <c r="F180" s="14" t="s">
        <v>1494</v>
      </c>
      <c r="G180" s="14" t="s">
        <v>1499</v>
      </c>
      <c r="H180" s="14" t="s">
        <v>45</v>
      </c>
      <c r="I180" s="20">
        <f>SUMIFS(MeasureImpact!$O:$O,MeasureImpact!$G:$G,Utility_per_Participant!$F180,MeasureImpact!$F:$F,Utility_per_Participant!$G180,MeasureImpact!$B:$B,Utility_per_Participant!$H180)</f>
        <v>0.30941956318498154</v>
      </c>
      <c r="J180" s="20">
        <f>SUMIFS(MeasureImpact!$P:$P,MeasureImpact!$G:$G,Utility_per_Participant!$F180,MeasureImpact!$F:$F,Utility_per_Participant!$G180,MeasureImpact!$B:$B,Utility_per_Participant!$H180)</f>
        <v>0.6353410129411885</v>
      </c>
      <c r="K180" s="21">
        <v>249.22414221215084</v>
      </c>
      <c r="L180" s="22">
        <f>SUMIFS(MeasureImpact!$L:$L,MeasureImpact!$G:$G,Utility_per_Participant!$F180,MeasureImpact!$F:$F,Utility_per_Participant!$G180,MeasureImpact!$B:$B,Utility_per_Participant!$H180)</f>
        <v>1316.7</v>
      </c>
      <c r="M180" s="19">
        <f>AVERAGEIFS(MeasureImpact!$N:$N,MeasureImpact!$G:$G,Utility_per_Participant!$F180,MeasureImpact!$F:$F,Utility_per_Participant!$G180,MeasureImpact!$B:$B,Utility_per_Participant!$H180)</f>
        <v>20</v>
      </c>
      <c r="N180" s="23">
        <v>0</v>
      </c>
      <c r="O180" s="23">
        <f>SUMIFS(MeasureImpact!$Q:$Q,MeasureImpact!$G:$G,Utility_per_Participant!$F180,MeasureImpact!$F:$F,Utility_per_Participant!$G180,MeasureImpact!$B:$B,Utility_per_Participant!$H180)</f>
        <v>2262.5999999000001</v>
      </c>
      <c r="P180" s="14" t="str">
        <f>VLOOKUP(H180,MeasureImpact!$B:$I,8,0)</f>
        <v>Per Home</v>
      </c>
      <c r="Q180" s="24">
        <v>0</v>
      </c>
      <c r="R180" s="19" t="s">
        <v>1739</v>
      </c>
      <c r="BI180" s="25">
        <v>59305.080809897307</v>
      </c>
      <c r="BJ180" s="25">
        <v>23.0864839977481</v>
      </c>
      <c r="BK180" s="25">
        <v>17.546059893062868</v>
      </c>
    </row>
    <row r="181" spans="1:63" x14ac:dyDescent="0.25">
      <c r="A181" s="19">
        <v>177</v>
      </c>
      <c r="B181" s="14" t="str">
        <f t="shared" si="2"/>
        <v>RMFE202</v>
      </c>
      <c r="C181" s="14" t="s">
        <v>1727</v>
      </c>
      <c r="D181" s="14">
        <v>202</v>
      </c>
      <c r="E181" s="14" t="s">
        <v>1721</v>
      </c>
      <c r="F181" s="14" t="s">
        <v>1500</v>
      </c>
      <c r="G181" s="14" t="s">
        <v>1493</v>
      </c>
      <c r="H181" s="14" t="s">
        <v>45</v>
      </c>
      <c r="I181" s="20">
        <f>SUMIFS(MeasureImpact!$O:$O,MeasureImpact!$G:$G,Utility_per_Participant!$F181,MeasureImpact!$F:$F,Utility_per_Participant!$G181,MeasureImpact!$B:$B,Utility_per_Participant!$H181)</f>
        <v>0.17355670740585</v>
      </c>
      <c r="J181" s="20">
        <f>SUMIFS(MeasureImpact!$P:$P,MeasureImpact!$G:$G,Utility_per_Participant!$F181,MeasureImpact!$F:$F,Utility_per_Participant!$G181,MeasureImpact!$B:$B,Utility_per_Participant!$H181)</f>
        <v>0.32289639292911476</v>
      </c>
      <c r="K181" s="21">
        <v>131.53023196113284</v>
      </c>
      <c r="L181" s="22">
        <f>SUMIFS(MeasureImpact!$L:$L,MeasureImpact!$G:$G,Utility_per_Participant!$F181,MeasureImpact!$F:$F,Utility_per_Participant!$G181,MeasureImpact!$B:$B,Utility_per_Participant!$H181)</f>
        <v>694.9</v>
      </c>
      <c r="M181" s="19">
        <f>AVERAGEIFS(MeasureImpact!$N:$N,MeasureImpact!$G:$G,Utility_per_Participant!$F181,MeasureImpact!$F:$F,Utility_per_Participant!$G181,MeasureImpact!$B:$B,Utility_per_Participant!$H181)</f>
        <v>20</v>
      </c>
      <c r="N181" s="23">
        <v>512.45999999999799</v>
      </c>
      <c r="O181" s="23">
        <f>SUMIFS(MeasureImpact!$Q:$Q,MeasureImpact!$G:$G,Utility_per_Participant!$F181,MeasureImpact!$F:$F,Utility_per_Participant!$G181,MeasureImpact!$B:$B,Utility_per_Participant!$H181)</f>
        <v>1708.2000004000001</v>
      </c>
      <c r="P181" s="14" t="str">
        <f>VLOOKUP(H181,MeasureImpact!$B:$I,8,0)</f>
        <v>Per Home</v>
      </c>
      <c r="Q181" s="24">
        <v>0</v>
      </c>
      <c r="R181" s="19" t="s">
        <v>1739</v>
      </c>
      <c r="BI181" s="25">
        <v>66807676.622252002</v>
      </c>
      <c r="BJ181" s="25">
        <v>33230.815492354901</v>
      </c>
      <c r="BK181" s="25">
        <v>11026.199517819756</v>
      </c>
    </row>
    <row r="182" spans="1:63" x14ac:dyDescent="0.25">
      <c r="A182" s="19">
        <v>178</v>
      </c>
      <c r="B182" s="14" t="str">
        <f t="shared" si="2"/>
        <v>RMFN202</v>
      </c>
      <c r="C182" s="14" t="s">
        <v>1728</v>
      </c>
      <c r="D182" s="14">
        <v>202</v>
      </c>
      <c r="E182" s="14" t="s">
        <v>1721</v>
      </c>
      <c r="F182" s="14" t="s">
        <v>1500</v>
      </c>
      <c r="G182" s="14" t="s">
        <v>1499</v>
      </c>
      <c r="H182" s="14" t="s">
        <v>45</v>
      </c>
      <c r="I182" s="20">
        <f>SUMIFS(MeasureImpact!$O:$O,MeasureImpact!$G:$G,Utility_per_Participant!$F182,MeasureImpact!$F:$F,Utility_per_Participant!$G182,MeasureImpact!$B:$B,Utility_per_Participant!$H182)</f>
        <v>0.17355670740585</v>
      </c>
      <c r="J182" s="20">
        <f>SUMIFS(MeasureImpact!$P:$P,MeasureImpact!$G:$G,Utility_per_Participant!$F182,MeasureImpact!$F:$F,Utility_per_Participant!$G182,MeasureImpact!$B:$B,Utility_per_Participant!$H182)</f>
        <v>0.32289639292911476</v>
      </c>
      <c r="K182" s="21">
        <v>131.53023196113284</v>
      </c>
      <c r="L182" s="22">
        <f>SUMIFS(MeasureImpact!$L:$L,MeasureImpact!$G:$G,Utility_per_Participant!$F182,MeasureImpact!$F:$F,Utility_per_Participant!$G182,MeasureImpact!$B:$B,Utility_per_Participant!$H182)</f>
        <v>694.9</v>
      </c>
      <c r="M182" s="19">
        <f>AVERAGEIFS(MeasureImpact!$N:$N,MeasureImpact!$G:$G,Utility_per_Participant!$F182,MeasureImpact!$F:$F,Utility_per_Participant!$G182,MeasureImpact!$B:$B,Utility_per_Participant!$H182)</f>
        <v>20</v>
      </c>
      <c r="N182" s="23">
        <v>0</v>
      </c>
      <c r="O182" s="23">
        <f>SUMIFS(MeasureImpact!$Q:$Q,MeasureImpact!$G:$G,Utility_per_Participant!$F182,MeasureImpact!$F:$F,Utility_per_Participant!$G182,MeasureImpact!$B:$B,Utility_per_Participant!$H182)</f>
        <v>1708.2000004000001</v>
      </c>
      <c r="P182" s="14" t="str">
        <f>VLOOKUP(H182,MeasureImpact!$B:$I,8,0)</f>
        <v>Per Home</v>
      </c>
      <c r="Q182" s="24">
        <v>0</v>
      </c>
      <c r="R182" s="19" t="s">
        <v>1739</v>
      </c>
      <c r="BI182" s="25">
        <v>253415.19598716349</v>
      </c>
      <c r="BJ182" s="25">
        <v>101.22939486538201</v>
      </c>
      <c r="BK182" s="25">
        <v>71.855391292920046</v>
      </c>
    </row>
    <row r="183" spans="1:63" x14ac:dyDescent="0.25">
      <c r="A183" s="19">
        <v>179</v>
      </c>
      <c r="B183" s="14" t="str">
        <f t="shared" si="2"/>
        <v>RSFE202</v>
      </c>
      <c r="C183" s="14" t="s">
        <v>1729</v>
      </c>
      <c r="D183" s="14">
        <v>202</v>
      </c>
      <c r="E183" s="14" t="s">
        <v>1721</v>
      </c>
      <c r="F183" s="14" t="s">
        <v>1501</v>
      </c>
      <c r="G183" s="14" t="s">
        <v>1493</v>
      </c>
      <c r="H183" s="14" t="s">
        <v>45</v>
      </c>
      <c r="I183" s="20">
        <f>SUMIFS(MeasureImpact!$O:$O,MeasureImpact!$G:$G,Utility_per_Participant!$F183,MeasureImpact!$F:$F,Utility_per_Participant!$G183,MeasureImpact!$B:$B,Utility_per_Participant!$H183)</f>
        <v>0.41926477726890343</v>
      </c>
      <c r="J183" s="20">
        <f>SUMIFS(MeasureImpact!$P:$P,MeasureImpact!$G:$G,Utility_per_Participant!$F183,MeasureImpact!$F:$F,Utility_per_Participant!$G183,MeasureImpact!$B:$B,Utility_per_Participant!$H183)</f>
        <v>0.84614044241884756</v>
      </c>
      <c r="K183" s="21">
        <v>334.05915439373058</v>
      </c>
      <c r="L183" s="22">
        <f>SUMIFS(MeasureImpact!$L:$L,MeasureImpact!$G:$G,Utility_per_Participant!$F183,MeasureImpact!$F:$F,Utility_per_Participant!$G183,MeasureImpact!$B:$B,Utility_per_Participant!$H183)</f>
        <v>1764.9</v>
      </c>
      <c r="M183" s="19">
        <f>AVERAGEIFS(MeasureImpact!$N:$N,MeasureImpact!$G:$G,Utility_per_Participant!$F183,MeasureImpact!$F:$F,Utility_per_Participant!$G183,MeasureImpact!$B:$B,Utility_per_Participant!$H183)</f>
        <v>20</v>
      </c>
      <c r="N183" s="23">
        <v>1032.2008975012741</v>
      </c>
      <c r="O183" s="23">
        <f>SUMIFS(MeasureImpact!$Q:$Q,MeasureImpact!$G:$G,Utility_per_Participant!$F183,MeasureImpact!$F:$F,Utility_per_Participant!$G183,MeasureImpact!$B:$B,Utility_per_Participant!$H183)</f>
        <v>3848.3999999999996</v>
      </c>
      <c r="P183" s="14" t="str">
        <f>VLOOKUP(H183,MeasureImpact!$B:$I,8,0)</f>
        <v>Per Home</v>
      </c>
      <c r="Q183" s="24">
        <v>0</v>
      </c>
      <c r="R183" s="19" t="s">
        <v>1739</v>
      </c>
      <c r="BI183" s="25">
        <v>89455652.047554091</v>
      </c>
      <c r="BJ183" s="25">
        <v>44433.545005268599</v>
      </c>
      <c r="BK183" s="25">
        <v>14839.849955860956</v>
      </c>
    </row>
    <row r="184" spans="1:63" ht="15.75" thickBot="1" x14ac:dyDescent="0.3">
      <c r="A184" s="19">
        <v>180</v>
      </c>
      <c r="B184" s="14" t="str">
        <f t="shared" si="2"/>
        <v>RSFN202</v>
      </c>
      <c r="C184" s="14" t="s">
        <v>1732</v>
      </c>
      <c r="D184" s="14">
        <v>202</v>
      </c>
      <c r="E184" s="14" t="s">
        <v>1721</v>
      </c>
      <c r="F184" s="14" t="s">
        <v>1501</v>
      </c>
      <c r="G184" s="14" t="s">
        <v>1499</v>
      </c>
      <c r="H184" s="14" t="s">
        <v>45</v>
      </c>
      <c r="I184" s="20">
        <f>SUMIFS(MeasureImpact!$O:$O,MeasureImpact!$G:$G,Utility_per_Participant!$F184,MeasureImpact!$F:$F,Utility_per_Participant!$G184,MeasureImpact!$B:$B,Utility_per_Participant!$H184)</f>
        <v>0.41926477726890343</v>
      </c>
      <c r="J184" s="20">
        <f>SUMIFS(MeasureImpact!$P:$P,MeasureImpact!$G:$G,Utility_per_Participant!$F184,MeasureImpact!$F:$F,Utility_per_Participant!$G184,MeasureImpact!$B:$B,Utility_per_Participant!$H184)</f>
        <v>0.84614044241884756</v>
      </c>
      <c r="K184" s="21">
        <v>334.05915439373058</v>
      </c>
      <c r="L184" s="22">
        <f>SUMIFS(MeasureImpact!$L:$L,MeasureImpact!$G:$G,Utility_per_Participant!$F184,MeasureImpact!$F:$F,Utility_per_Participant!$G184,MeasureImpact!$B:$B,Utility_per_Participant!$H184)</f>
        <v>1764.9</v>
      </c>
      <c r="M184" s="19">
        <f>AVERAGEIFS(MeasureImpact!$N:$N,MeasureImpact!$G:$G,Utility_per_Participant!$F184,MeasureImpact!$F:$F,Utility_per_Participant!$G184,MeasureImpact!$B:$B,Utility_per_Participant!$H184)</f>
        <v>20</v>
      </c>
      <c r="N184" s="23">
        <v>0</v>
      </c>
      <c r="O184" s="23">
        <f>SUMIFS(MeasureImpact!$Q:$Q,MeasureImpact!$G:$G,Utility_per_Participant!$F184,MeasureImpact!$F:$F,Utility_per_Participant!$G184,MeasureImpact!$B:$B,Utility_per_Participant!$H184)</f>
        <v>3848.3999999999996</v>
      </c>
      <c r="P184" s="14" t="str">
        <f>VLOOKUP(H184,MeasureImpact!$B:$I,8,0)</f>
        <v>Per Home</v>
      </c>
      <c r="Q184" s="24">
        <v>0</v>
      </c>
      <c r="R184" s="19" t="s">
        <v>1739</v>
      </c>
      <c r="BI184" s="25">
        <v>1070809.7956101981</v>
      </c>
      <c r="BJ184" s="25">
        <v>445.67633572671002</v>
      </c>
      <c r="BK184" s="25">
        <v>281.93348146684684</v>
      </c>
    </row>
    <row r="185" spans="1:63" s="28" customFormat="1" x14ac:dyDescent="0.25">
      <c r="A185" s="27">
        <v>181</v>
      </c>
      <c r="B185" s="28" t="str">
        <f t="shared" si="2"/>
        <v>RMOE203</v>
      </c>
      <c r="C185" s="28" t="s">
        <v>1725</v>
      </c>
      <c r="D185" s="28">
        <v>203</v>
      </c>
      <c r="E185" s="28" t="s">
        <v>1721</v>
      </c>
      <c r="F185" s="28" t="s">
        <v>1494</v>
      </c>
      <c r="G185" s="28" t="s">
        <v>1493</v>
      </c>
      <c r="H185" s="28" t="s">
        <v>61</v>
      </c>
      <c r="I185" s="29">
        <f>SUMIFS(MeasureImpact!$O:$O,MeasureImpact!$G:$G,Utility_per_Participant!$F185,MeasureImpact!$F:$F,Utility_per_Participant!$G185,MeasureImpact!$B:$B,Utility_per_Participant!$H185)</f>
        <v>0.22317425384849499</v>
      </c>
      <c r="J185" s="29">
        <f>SUMIFS(MeasureImpact!$P:$P,MeasureImpact!$G:$G,Utility_per_Participant!$F185,MeasureImpact!$F:$F,Utility_per_Participant!$G185,MeasureImpact!$B:$B,Utility_per_Participant!$H185)</f>
        <v>1.7655660643401298E-2</v>
      </c>
      <c r="K185" s="34">
        <v>71.004368852467636</v>
      </c>
      <c r="L185" s="30">
        <f>SUMIFS(MeasureImpact!$L:$L,MeasureImpact!$G:$G,Utility_per_Participant!$F185,MeasureImpact!$F:$F,Utility_per_Participant!$G185,MeasureImpact!$B:$B,Utility_per_Participant!$H185)</f>
        <v>375.13</v>
      </c>
      <c r="M185" s="27">
        <f>AVERAGEIFS(MeasureImpact!$N:$N,MeasureImpact!$G:$G,Utility_per_Participant!$F185,MeasureImpact!$F:$F,Utility_per_Participant!$G185,MeasureImpact!$B:$B,Utility_per_Participant!$H185)</f>
        <v>30</v>
      </c>
      <c r="N185" s="31">
        <v>141.10340163934424</v>
      </c>
      <c r="O185" s="31">
        <f>SUMIFS(MeasureImpact!$Q:$Q,MeasureImpact!$G:$G,Utility_per_Participant!$F185,MeasureImpact!$F:$F,Utility_per_Participant!$G185,MeasureImpact!$B:$B,Utility_per_Participant!$H185)</f>
        <v>1043.30999997</v>
      </c>
      <c r="P185" s="28" t="str">
        <f>VLOOKUP(H185,MeasureImpact!$B:$I,8,0)</f>
        <v>Per End Use Consumption</v>
      </c>
      <c r="Q185" s="32">
        <v>0</v>
      </c>
      <c r="R185" s="27" t="s">
        <v>1739</v>
      </c>
      <c r="BI185" s="33">
        <v>2685600.2169827432</v>
      </c>
      <c r="BJ185" s="33">
        <v>251.90548734918599</v>
      </c>
      <c r="BK185" s="33">
        <v>1754.6455563909051</v>
      </c>
    </row>
    <row r="186" spans="1:63" x14ac:dyDescent="0.25">
      <c r="A186" s="19">
        <v>182</v>
      </c>
      <c r="B186" s="14" t="str">
        <f t="shared" si="2"/>
        <v>RMON203</v>
      </c>
      <c r="C186" s="14" t="s">
        <v>1726</v>
      </c>
      <c r="D186" s="14">
        <v>203</v>
      </c>
      <c r="E186" s="14" t="s">
        <v>1721</v>
      </c>
      <c r="F186" s="14" t="s">
        <v>1494</v>
      </c>
      <c r="G186" s="14" t="s">
        <v>1499</v>
      </c>
      <c r="H186" s="14" t="s">
        <v>61</v>
      </c>
      <c r="I186" s="20">
        <f>SUMIFS(MeasureImpact!$O:$O,MeasureImpact!$G:$G,Utility_per_Participant!$F186,MeasureImpact!$F:$F,Utility_per_Participant!$G186,MeasureImpact!$B:$B,Utility_per_Participant!$H186)</f>
        <v>0.22317425384849499</v>
      </c>
      <c r="J186" s="20">
        <f>SUMIFS(MeasureImpact!$P:$P,MeasureImpact!$G:$G,Utility_per_Participant!$F186,MeasureImpact!$F:$F,Utility_per_Participant!$G186,MeasureImpact!$B:$B,Utility_per_Participant!$H186)</f>
        <v>1.7655660643401298E-2</v>
      </c>
      <c r="K186" s="21">
        <v>71.004368852467636</v>
      </c>
      <c r="L186" s="22">
        <f>SUMIFS(MeasureImpact!$L:$L,MeasureImpact!$G:$G,Utility_per_Participant!$F186,MeasureImpact!$F:$F,Utility_per_Participant!$G186,MeasureImpact!$B:$B,Utility_per_Participant!$H186)</f>
        <v>375.13</v>
      </c>
      <c r="M186" s="19">
        <f>AVERAGEIFS(MeasureImpact!$N:$N,MeasureImpact!$G:$G,Utility_per_Participant!$F186,MeasureImpact!$F:$F,Utility_per_Participant!$G186,MeasureImpact!$B:$B,Utility_per_Participant!$H186)</f>
        <v>30</v>
      </c>
      <c r="N186" s="23">
        <v>0</v>
      </c>
      <c r="O186" s="23">
        <f>SUMIFS(MeasureImpact!$Q:$Q,MeasureImpact!$G:$G,Utility_per_Participant!$F186,MeasureImpact!$F:$F,Utility_per_Participant!$G186,MeasureImpact!$B:$B,Utility_per_Participant!$H186)</f>
        <v>1043.30999997</v>
      </c>
      <c r="P186" s="14" t="str">
        <f>VLOOKUP(H186,MeasureImpact!$B:$I,8,0)</f>
        <v>Per End Use Consumption</v>
      </c>
      <c r="Q186" s="24">
        <v>0</v>
      </c>
      <c r="R186" s="19" t="s">
        <v>1739</v>
      </c>
      <c r="BI186" s="25">
        <v>0</v>
      </c>
      <c r="BJ186" s="25">
        <v>0</v>
      </c>
      <c r="BK186" s="25">
        <v>0</v>
      </c>
    </row>
    <row r="187" spans="1:63" x14ac:dyDescent="0.25">
      <c r="A187" s="19">
        <v>183</v>
      </c>
      <c r="B187" s="14" t="str">
        <f t="shared" si="2"/>
        <v>RMFE203</v>
      </c>
      <c r="C187" s="14" t="s">
        <v>1727</v>
      </c>
      <c r="D187" s="14">
        <v>203</v>
      </c>
      <c r="E187" s="14" t="s">
        <v>1721</v>
      </c>
      <c r="F187" s="14" t="s">
        <v>1500</v>
      </c>
      <c r="G187" s="14" t="s">
        <v>1493</v>
      </c>
      <c r="H187" s="14" t="s">
        <v>61</v>
      </c>
      <c r="I187" s="20">
        <f>SUMIFS(MeasureImpact!$O:$O,MeasureImpact!$G:$G,Utility_per_Participant!$F187,MeasureImpact!$F:$F,Utility_per_Participant!$G187,MeasureImpact!$B:$B,Utility_per_Participant!$H187)</f>
        <v>0.19900323013701848</v>
      </c>
      <c r="J187" s="20">
        <f>SUMIFS(MeasureImpact!$P:$P,MeasureImpact!$G:$G,Utility_per_Participant!$F187,MeasureImpact!$F:$F,Utility_per_Participant!$G187,MeasureImpact!$B:$B,Utility_per_Participant!$H187)</f>
        <v>1.3204218808847461E-2</v>
      </c>
      <c r="K187" s="21">
        <v>62.687433477057972</v>
      </c>
      <c r="L187" s="22">
        <f>SUMIFS(MeasureImpact!$L:$L,MeasureImpact!$G:$G,Utility_per_Participant!$F187,MeasureImpact!$F:$F,Utility_per_Participant!$G187,MeasureImpact!$B:$B,Utility_per_Participant!$H187)</f>
        <v>331.19</v>
      </c>
      <c r="M187" s="19">
        <f>AVERAGEIFS(MeasureImpact!$N:$N,MeasureImpact!$G:$G,Utility_per_Participant!$F187,MeasureImpact!$F:$F,Utility_per_Participant!$G187,MeasureImpact!$B:$B,Utility_per_Participant!$H187)</f>
        <v>30</v>
      </c>
      <c r="N187" s="23">
        <v>106.52913934426221</v>
      </c>
      <c r="O187" s="23">
        <f>SUMIFS(MeasureImpact!$Q:$Q,MeasureImpact!$G:$G,Utility_per_Participant!$F187,MeasureImpact!$F:$F,Utility_per_Participant!$G187,MeasureImpact!$B:$B,Utility_per_Participant!$H187)</f>
        <v>787.67000000999997</v>
      </c>
      <c r="P187" s="14" t="str">
        <f>VLOOKUP(H187,MeasureImpact!$B:$I,8,0)</f>
        <v>Per End Use Consumption</v>
      </c>
      <c r="Q187" s="24">
        <v>0</v>
      </c>
      <c r="R187" s="19" t="s">
        <v>1739</v>
      </c>
      <c r="BI187" s="25">
        <v>22265571.552806731</v>
      </c>
      <c r="BJ187" s="25">
        <v>3703.4284616322798</v>
      </c>
      <c r="BK187" s="25">
        <v>12593.436792213319</v>
      </c>
    </row>
    <row r="188" spans="1:63" x14ac:dyDescent="0.25">
      <c r="A188" s="19">
        <v>184</v>
      </c>
      <c r="B188" s="14" t="str">
        <f t="shared" si="2"/>
        <v>RMFN203</v>
      </c>
      <c r="C188" s="14" t="s">
        <v>1728</v>
      </c>
      <c r="D188" s="14">
        <v>203</v>
      </c>
      <c r="E188" s="14" t="s">
        <v>1721</v>
      </c>
      <c r="F188" s="14" t="s">
        <v>1500</v>
      </c>
      <c r="G188" s="14" t="s">
        <v>1499</v>
      </c>
      <c r="H188" s="14" t="s">
        <v>61</v>
      </c>
      <c r="I188" s="20">
        <f>SUMIFS(MeasureImpact!$O:$O,MeasureImpact!$G:$G,Utility_per_Participant!$F188,MeasureImpact!$F:$F,Utility_per_Participant!$G188,MeasureImpact!$B:$B,Utility_per_Participant!$H188)</f>
        <v>0.19900323013701848</v>
      </c>
      <c r="J188" s="20">
        <f>SUMIFS(MeasureImpact!$P:$P,MeasureImpact!$G:$G,Utility_per_Participant!$F188,MeasureImpact!$F:$F,Utility_per_Participant!$G188,MeasureImpact!$B:$B,Utility_per_Participant!$H188)</f>
        <v>1.3204218808847461E-2</v>
      </c>
      <c r="K188" s="21">
        <v>62.687433477057972</v>
      </c>
      <c r="L188" s="22">
        <f>SUMIFS(MeasureImpact!$L:$L,MeasureImpact!$G:$G,Utility_per_Participant!$F188,MeasureImpact!$F:$F,Utility_per_Participant!$G188,MeasureImpact!$B:$B,Utility_per_Participant!$H188)</f>
        <v>331.19</v>
      </c>
      <c r="M188" s="19">
        <f>AVERAGEIFS(MeasureImpact!$N:$N,MeasureImpact!$G:$G,Utility_per_Participant!$F188,MeasureImpact!$F:$F,Utility_per_Participant!$G188,MeasureImpact!$B:$B,Utility_per_Participant!$H188)</f>
        <v>30</v>
      </c>
      <c r="N188" s="23">
        <v>0</v>
      </c>
      <c r="O188" s="23">
        <f>SUMIFS(MeasureImpact!$Q:$Q,MeasureImpact!$G:$G,Utility_per_Participant!$F188,MeasureImpact!$F:$F,Utility_per_Participant!$G188,MeasureImpact!$B:$B,Utility_per_Participant!$H188)</f>
        <v>787.67000000999997</v>
      </c>
      <c r="P188" s="14" t="str">
        <f>VLOOKUP(H188,MeasureImpact!$B:$I,8,0)</f>
        <v>Per End Use Consumption</v>
      </c>
      <c r="Q188" s="24">
        <v>0</v>
      </c>
      <c r="R188" s="19" t="s">
        <v>1739</v>
      </c>
      <c r="BI188" s="25">
        <v>0</v>
      </c>
      <c r="BJ188" s="25">
        <v>0</v>
      </c>
      <c r="BK188" s="25">
        <v>0</v>
      </c>
    </row>
    <row r="189" spans="1:63" x14ac:dyDescent="0.25">
      <c r="A189" s="19">
        <v>185</v>
      </c>
      <c r="B189" s="14" t="str">
        <f t="shared" si="2"/>
        <v>RSFE203</v>
      </c>
      <c r="C189" s="14" t="s">
        <v>1729</v>
      </c>
      <c r="D189" s="14">
        <v>203</v>
      </c>
      <c r="E189" s="14" t="s">
        <v>1721</v>
      </c>
      <c r="F189" s="14" t="s">
        <v>1501</v>
      </c>
      <c r="G189" s="14" t="s">
        <v>1493</v>
      </c>
      <c r="H189" s="14" t="s">
        <v>61</v>
      </c>
      <c r="I189" s="20">
        <f>SUMIFS(MeasureImpact!$O:$O,MeasureImpact!$G:$G,Utility_per_Participant!$F189,MeasureImpact!$F:$F,Utility_per_Participant!$G189,MeasureImpact!$B:$B,Utility_per_Participant!$H189)</f>
        <v>0.2641044462714468</v>
      </c>
      <c r="J189" s="20">
        <f>SUMIFS(MeasureImpact!$P:$P,MeasureImpact!$G:$G,Utility_per_Participant!$F189,MeasureImpact!$F:$F,Utility_per_Participant!$G189,MeasureImpact!$B:$B,Utility_per_Participant!$H189)</f>
        <v>2.2090818578307223E-2</v>
      </c>
      <c r="K189" s="21">
        <v>84.322065097661635</v>
      </c>
      <c r="L189" s="22">
        <f>SUMIFS(MeasureImpact!$L:$L,MeasureImpact!$G:$G,Utility_per_Participant!$F189,MeasureImpact!$F:$F,Utility_per_Participant!$G189,MeasureImpact!$B:$B,Utility_per_Participant!$H189)</f>
        <v>445.49</v>
      </c>
      <c r="M189" s="19">
        <f>AVERAGEIFS(MeasureImpact!$N:$N,MeasureImpact!$G:$G,Utility_per_Participant!$F189,MeasureImpact!$F:$F,Utility_per_Participant!$G189,MeasureImpact!$B:$B,Utility_per_Participant!$H189)</f>
        <v>30</v>
      </c>
      <c r="N189" s="23">
        <v>171.42823770491788</v>
      </c>
      <c r="O189" s="23">
        <f>SUMIFS(MeasureImpact!$Q:$Q,MeasureImpact!$G:$G,Utility_per_Participant!$F189,MeasureImpact!$F:$F,Utility_per_Participant!$G189,MeasureImpact!$B:$B,Utility_per_Participant!$H189)</f>
        <v>1267.53000021</v>
      </c>
      <c r="P189" s="14" t="str">
        <f>VLOOKUP(H189,MeasureImpact!$B:$I,8,0)</f>
        <v>Per End Use Consumption</v>
      </c>
      <c r="Q189" s="24">
        <v>0</v>
      </c>
      <c r="R189" s="19" t="s">
        <v>1739</v>
      </c>
      <c r="BI189" s="25">
        <v>3609094.3854034599</v>
      </c>
      <c r="BJ189" s="25">
        <v>701.16862884771297</v>
      </c>
      <c r="BK189" s="25">
        <v>1919.2727029471025</v>
      </c>
    </row>
    <row r="190" spans="1:63" ht="15.75" thickBot="1" x14ac:dyDescent="0.3">
      <c r="A190" s="19">
        <v>186</v>
      </c>
      <c r="B190" s="14" t="str">
        <f t="shared" si="2"/>
        <v>RSFN203</v>
      </c>
      <c r="C190" s="14" t="s">
        <v>1732</v>
      </c>
      <c r="D190" s="14">
        <v>203</v>
      </c>
      <c r="E190" s="14" t="s">
        <v>1721</v>
      </c>
      <c r="F190" s="14" t="s">
        <v>1501</v>
      </c>
      <c r="G190" s="14" t="s">
        <v>1499</v>
      </c>
      <c r="H190" s="14" t="s">
        <v>61</v>
      </c>
      <c r="I190" s="20">
        <f>SUMIFS(MeasureImpact!$O:$O,MeasureImpact!$G:$G,Utility_per_Participant!$F190,MeasureImpact!$F:$F,Utility_per_Participant!$G190,MeasureImpact!$B:$B,Utility_per_Participant!$H190)</f>
        <v>0.2641044462714468</v>
      </c>
      <c r="J190" s="20">
        <f>SUMIFS(MeasureImpact!$P:$P,MeasureImpact!$G:$G,Utility_per_Participant!$F190,MeasureImpact!$F:$F,Utility_per_Participant!$G190,MeasureImpact!$B:$B,Utility_per_Participant!$H190)</f>
        <v>2.2090818578307223E-2</v>
      </c>
      <c r="K190" s="21">
        <v>84.322065097661635</v>
      </c>
      <c r="L190" s="22">
        <f>SUMIFS(MeasureImpact!$L:$L,MeasureImpact!$G:$G,Utility_per_Participant!$F190,MeasureImpact!$F:$F,Utility_per_Participant!$G190,MeasureImpact!$B:$B,Utility_per_Participant!$H190)</f>
        <v>445.49</v>
      </c>
      <c r="M190" s="19">
        <f>AVERAGEIFS(MeasureImpact!$N:$N,MeasureImpact!$G:$G,Utility_per_Participant!$F190,MeasureImpact!$F:$F,Utility_per_Participant!$G190,MeasureImpact!$B:$B,Utility_per_Participant!$H190)</f>
        <v>30</v>
      </c>
      <c r="N190" s="23">
        <v>0</v>
      </c>
      <c r="O190" s="23">
        <f>SUMIFS(MeasureImpact!$Q:$Q,MeasureImpact!$G:$G,Utility_per_Participant!$F190,MeasureImpact!$F:$F,Utility_per_Participant!$G190,MeasureImpact!$B:$B,Utility_per_Participant!$H190)</f>
        <v>1267.53000021</v>
      </c>
      <c r="P190" s="14" t="str">
        <f>VLOOKUP(H190,MeasureImpact!$B:$I,8,0)</f>
        <v>Per End Use Consumption</v>
      </c>
      <c r="Q190" s="24">
        <v>0</v>
      </c>
      <c r="R190" s="19" t="s">
        <v>1739</v>
      </c>
      <c r="BI190" s="25">
        <v>0</v>
      </c>
      <c r="BJ190" s="25">
        <v>0</v>
      </c>
      <c r="BK190" s="25">
        <v>0</v>
      </c>
    </row>
    <row r="191" spans="1:63" s="28" customFormat="1" x14ac:dyDescent="0.25">
      <c r="A191" s="27">
        <v>187</v>
      </c>
      <c r="B191" s="28" t="str">
        <f t="shared" si="2"/>
        <v>RMOE204</v>
      </c>
      <c r="C191" s="28" t="s">
        <v>1725</v>
      </c>
      <c r="D191" s="28">
        <v>204</v>
      </c>
      <c r="E191" s="28" t="s">
        <v>1721</v>
      </c>
      <c r="F191" s="28" t="s">
        <v>1494</v>
      </c>
      <c r="G191" s="28" t="s">
        <v>1493</v>
      </c>
      <c r="H191" s="28" t="s">
        <v>67</v>
      </c>
      <c r="I191" s="29">
        <f>SUMIFS(MeasureImpact!$O:$O,MeasureImpact!$G:$G,Utility_per_Participant!$F191,MeasureImpact!$F:$F,Utility_per_Participant!$G191,MeasureImpact!$B:$B,Utility_per_Participant!$H191)</f>
        <v>0.19664260508564824</v>
      </c>
      <c r="J191" s="29">
        <f>SUMIFS(MeasureImpact!$P:$P,MeasureImpact!$G:$G,Utility_per_Participant!$F191,MeasureImpact!$F:$F,Utility_per_Participant!$G191,MeasureImpact!$B:$B,Utility_per_Participant!$H191)</f>
        <v>0.28169967382470118</v>
      </c>
      <c r="K191" s="34">
        <v>128.25569891619458</v>
      </c>
      <c r="L191" s="30">
        <f>SUMIFS(MeasureImpact!$L:$L,MeasureImpact!$G:$G,Utility_per_Participant!$F191,MeasureImpact!$F:$F,Utility_per_Participant!$G191,MeasureImpact!$B:$B,Utility_per_Participant!$H191)</f>
        <v>677.6</v>
      </c>
      <c r="M191" s="27">
        <f>AVERAGEIFS(MeasureImpact!$N:$N,MeasureImpact!$G:$G,Utility_per_Participant!$F191,MeasureImpact!$F:$F,Utility_per_Participant!$G191,MeasureImpact!$B:$B,Utility_per_Participant!$H191)</f>
        <v>30</v>
      </c>
      <c r="N191" s="31">
        <v>0</v>
      </c>
      <c r="O191" s="31">
        <f>SUMIFS(MeasureImpact!$Q:$Q,MeasureImpact!$G:$G,Utility_per_Participant!$F191,MeasureImpact!$F:$F,Utility_per_Participant!$G191,MeasureImpact!$B:$B,Utility_per_Participant!$H191)</f>
        <v>980.46</v>
      </c>
      <c r="P191" s="28" t="str">
        <f>VLOOKUP(H191,MeasureImpact!$B:$I,8,0)</f>
        <v>Per End Use Consumption</v>
      </c>
      <c r="Q191" s="32">
        <v>0</v>
      </c>
      <c r="R191" s="27" t="s">
        <v>1739</v>
      </c>
      <c r="BI191" s="33">
        <v>60361.518960954403</v>
      </c>
      <c r="BJ191" s="33">
        <v>19.418220891000502</v>
      </c>
      <c r="BK191" s="33">
        <v>22.794221119879257</v>
      </c>
    </row>
    <row r="192" spans="1:63" x14ac:dyDescent="0.25">
      <c r="A192" s="19">
        <v>188</v>
      </c>
      <c r="B192" s="14" t="str">
        <f t="shared" si="2"/>
        <v>RMON204</v>
      </c>
      <c r="C192" s="14" t="s">
        <v>1726</v>
      </c>
      <c r="D192" s="14">
        <v>204</v>
      </c>
      <c r="E192" s="14" t="s">
        <v>1721</v>
      </c>
      <c r="F192" s="14" t="s">
        <v>1494</v>
      </c>
      <c r="G192" s="14" t="s">
        <v>1499</v>
      </c>
      <c r="H192" s="14" t="s">
        <v>67</v>
      </c>
      <c r="I192" s="20">
        <f>SUMIFS(MeasureImpact!$O:$O,MeasureImpact!$G:$G,Utility_per_Participant!$F192,MeasureImpact!$F:$F,Utility_per_Participant!$G192,MeasureImpact!$B:$B,Utility_per_Participant!$H192)</f>
        <v>0.19664260508564824</v>
      </c>
      <c r="J192" s="20">
        <f>SUMIFS(MeasureImpact!$P:$P,MeasureImpact!$G:$G,Utility_per_Participant!$F192,MeasureImpact!$F:$F,Utility_per_Participant!$G192,MeasureImpact!$B:$B,Utility_per_Participant!$H192)</f>
        <v>0.28169967382470118</v>
      </c>
      <c r="K192" s="21">
        <v>128.25569891619458</v>
      </c>
      <c r="L192" s="22">
        <f>SUMIFS(MeasureImpact!$L:$L,MeasureImpact!$G:$G,Utility_per_Participant!$F192,MeasureImpact!$F:$F,Utility_per_Participant!$G192,MeasureImpact!$B:$B,Utility_per_Participant!$H192)</f>
        <v>677.6</v>
      </c>
      <c r="M192" s="19">
        <f>AVERAGEIFS(MeasureImpact!$N:$N,MeasureImpact!$G:$G,Utility_per_Participant!$F192,MeasureImpact!$F:$F,Utility_per_Participant!$G192,MeasureImpact!$B:$B,Utility_per_Participant!$H192)</f>
        <v>30</v>
      </c>
      <c r="N192" s="23">
        <v>0</v>
      </c>
      <c r="O192" s="23">
        <f>SUMIFS(MeasureImpact!$Q:$Q,MeasureImpact!$G:$G,Utility_per_Participant!$F192,MeasureImpact!$F:$F,Utility_per_Participant!$G192,MeasureImpact!$B:$B,Utility_per_Participant!$H192)</f>
        <v>980.46</v>
      </c>
      <c r="P192" s="14" t="str">
        <f>VLOOKUP(H192,MeasureImpact!$B:$I,8,0)</f>
        <v>Per End Use Consumption</v>
      </c>
      <c r="Q192" s="24">
        <v>0</v>
      </c>
      <c r="R192" s="19" t="s">
        <v>1739</v>
      </c>
      <c r="AD192" s="14" t="s">
        <v>1716</v>
      </c>
      <c r="BI192" s="25">
        <v>0</v>
      </c>
      <c r="BJ192" s="25">
        <v>0</v>
      </c>
      <c r="BK192" s="25">
        <v>0</v>
      </c>
    </row>
    <row r="193" spans="1:63" x14ac:dyDescent="0.25">
      <c r="A193" s="19">
        <v>189</v>
      </c>
      <c r="B193" s="14" t="str">
        <f t="shared" si="2"/>
        <v>RMFE204</v>
      </c>
      <c r="C193" s="14" t="s">
        <v>1727</v>
      </c>
      <c r="D193" s="14">
        <v>204</v>
      </c>
      <c r="E193" s="14" t="s">
        <v>1721</v>
      </c>
      <c r="F193" s="14" t="s">
        <v>1500</v>
      </c>
      <c r="G193" s="14" t="s">
        <v>1493</v>
      </c>
      <c r="H193" s="14" t="s">
        <v>67</v>
      </c>
      <c r="I193" s="20">
        <f>SUMIFS(MeasureImpact!$O:$O,MeasureImpact!$G:$G,Utility_per_Participant!$F193,MeasureImpact!$F:$F,Utility_per_Participant!$G193,MeasureImpact!$B:$B,Utility_per_Participant!$H193)</f>
        <v>0.178049509922974</v>
      </c>
      <c r="J193" s="20">
        <f>SUMIFS(MeasureImpact!$P:$P,MeasureImpact!$G:$G,Utility_per_Participant!$F193,MeasureImpact!$F:$F,Utility_per_Participant!$G193,MeasureImpact!$B:$B,Utility_per_Participant!$H193)</f>
        <v>0.27843652323368157</v>
      </c>
      <c r="K193" s="21">
        <v>121.89780498674509</v>
      </c>
      <c r="L193" s="22">
        <f>SUMIFS(MeasureImpact!$L:$L,MeasureImpact!$G:$G,Utility_per_Participant!$F193,MeasureImpact!$F:$F,Utility_per_Participant!$G193,MeasureImpact!$B:$B,Utility_per_Participant!$H193)</f>
        <v>644.01</v>
      </c>
      <c r="M193" s="19">
        <f>AVERAGEIFS(MeasureImpact!$N:$N,MeasureImpact!$G:$G,Utility_per_Participant!$F193,MeasureImpact!$F:$F,Utility_per_Participant!$G193,MeasureImpact!$B:$B,Utility_per_Participant!$H193)</f>
        <v>30</v>
      </c>
      <c r="N193" s="23">
        <v>0</v>
      </c>
      <c r="O193" s="23">
        <f>SUMIFS(MeasureImpact!$Q:$Q,MeasureImpact!$G:$G,Utility_per_Participant!$F193,MeasureImpact!$F:$F,Utility_per_Participant!$G193,MeasureImpact!$B:$B,Utility_per_Participant!$H193)</f>
        <v>740.22</v>
      </c>
      <c r="P193" s="14" t="str">
        <f>VLOOKUP(H193,MeasureImpact!$B:$I,8,0)</f>
        <v>Per End Use Consumption</v>
      </c>
      <c r="Q193" s="24">
        <v>0</v>
      </c>
      <c r="R193" s="19" t="s">
        <v>1739</v>
      </c>
      <c r="BI193" s="25">
        <v>665249.18826984707</v>
      </c>
      <c r="BJ193" s="25">
        <v>293.14676759135301</v>
      </c>
      <c r="BK193" s="25">
        <v>155.47310129697655</v>
      </c>
    </row>
    <row r="194" spans="1:63" x14ac:dyDescent="0.25">
      <c r="A194" s="19">
        <v>190</v>
      </c>
      <c r="B194" s="14" t="str">
        <f t="shared" si="2"/>
        <v>RMFN204</v>
      </c>
      <c r="C194" s="14" t="s">
        <v>1728</v>
      </c>
      <c r="D194" s="14">
        <v>204</v>
      </c>
      <c r="E194" s="14" t="s">
        <v>1721</v>
      </c>
      <c r="F194" s="14" t="s">
        <v>1500</v>
      </c>
      <c r="G194" s="14" t="s">
        <v>1499</v>
      </c>
      <c r="H194" s="14" t="s">
        <v>67</v>
      </c>
      <c r="I194" s="20">
        <f>SUMIFS(MeasureImpact!$O:$O,MeasureImpact!$G:$G,Utility_per_Participant!$F194,MeasureImpact!$F:$F,Utility_per_Participant!$G194,MeasureImpact!$B:$B,Utility_per_Participant!$H194)</f>
        <v>0.178049509922974</v>
      </c>
      <c r="J194" s="20">
        <f>SUMIFS(MeasureImpact!$P:$P,MeasureImpact!$G:$G,Utility_per_Participant!$F194,MeasureImpact!$F:$F,Utility_per_Participant!$G194,MeasureImpact!$B:$B,Utility_per_Participant!$H194)</f>
        <v>0.27843652323368157</v>
      </c>
      <c r="K194" s="21">
        <v>121.89780498674509</v>
      </c>
      <c r="L194" s="22">
        <f>SUMIFS(MeasureImpact!$L:$L,MeasureImpact!$G:$G,Utility_per_Participant!$F194,MeasureImpact!$F:$F,Utility_per_Participant!$G194,MeasureImpact!$B:$B,Utility_per_Participant!$H194)</f>
        <v>644.01</v>
      </c>
      <c r="M194" s="19">
        <f>AVERAGEIFS(MeasureImpact!$N:$N,MeasureImpact!$G:$G,Utility_per_Participant!$F194,MeasureImpact!$F:$F,Utility_per_Participant!$G194,MeasureImpact!$B:$B,Utility_per_Participant!$H194)</f>
        <v>30</v>
      </c>
      <c r="N194" s="23">
        <v>0</v>
      </c>
      <c r="O194" s="23">
        <f>SUMIFS(MeasureImpact!$Q:$Q,MeasureImpact!$G:$G,Utility_per_Participant!$F194,MeasureImpact!$F:$F,Utility_per_Participant!$G194,MeasureImpact!$B:$B,Utility_per_Participant!$H194)</f>
        <v>740.22</v>
      </c>
      <c r="P194" s="14" t="str">
        <f>VLOOKUP(H194,MeasureImpact!$B:$I,8,0)</f>
        <v>Per End Use Consumption</v>
      </c>
      <c r="Q194" s="24">
        <v>0</v>
      </c>
      <c r="R194" s="19" t="s">
        <v>1739</v>
      </c>
      <c r="BI194" s="25">
        <v>0</v>
      </c>
      <c r="BJ194" s="25">
        <v>0</v>
      </c>
      <c r="BK194" s="25">
        <v>0</v>
      </c>
    </row>
    <row r="195" spans="1:63" x14ac:dyDescent="0.25">
      <c r="A195" s="19">
        <v>191</v>
      </c>
      <c r="B195" s="14" t="str">
        <f t="shared" si="2"/>
        <v>RSFE204</v>
      </c>
      <c r="C195" s="14" t="s">
        <v>1729</v>
      </c>
      <c r="D195" s="14">
        <v>204</v>
      </c>
      <c r="E195" s="14" t="s">
        <v>1721</v>
      </c>
      <c r="F195" s="14" t="s">
        <v>1501</v>
      </c>
      <c r="G195" s="14" t="s">
        <v>1493</v>
      </c>
      <c r="H195" s="14" t="s">
        <v>67</v>
      </c>
      <c r="I195" s="20">
        <f>SUMIFS(MeasureImpact!$O:$O,MeasureImpact!$G:$G,Utility_per_Participant!$F195,MeasureImpact!$F:$F,Utility_per_Participant!$G195,MeasureImpact!$B:$B,Utility_per_Participant!$H195)</f>
        <v>0.25851382619011032</v>
      </c>
      <c r="J195" s="20">
        <f>SUMIFS(MeasureImpact!$P:$P,MeasureImpact!$G:$G,Utility_per_Participant!$F195,MeasureImpact!$F:$F,Utility_per_Participant!$G195,MeasureImpact!$B:$B,Utility_per_Participant!$H195)</f>
        <v>0.31652526339194303</v>
      </c>
      <c r="K195" s="21">
        <v>155.32832674379688</v>
      </c>
      <c r="L195" s="22">
        <f>SUMIFS(MeasureImpact!$L:$L,MeasureImpact!$G:$G,Utility_per_Participant!$F195,MeasureImpact!$F:$F,Utility_per_Participant!$G195,MeasureImpact!$B:$B,Utility_per_Participant!$H195)</f>
        <v>820.63</v>
      </c>
      <c r="M195" s="19">
        <f>AVERAGEIFS(MeasureImpact!$N:$N,MeasureImpact!$G:$G,Utility_per_Participant!$F195,MeasureImpact!$F:$F,Utility_per_Participant!$G195,MeasureImpact!$B:$B,Utility_per_Participant!$H195)</f>
        <v>30</v>
      </c>
      <c r="N195" s="23">
        <v>0</v>
      </c>
      <c r="O195" s="23">
        <f>SUMIFS(MeasureImpact!$Q:$Q,MeasureImpact!$G:$G,Utility_per_Participant!$F195,MeasureImpact!$F:$F,Utility_per_Participant!$G195,MeasureImpact!$B:$B,Utility_per_Participant!$H195)</f>
        <v>1191.17</v>
      </c>
      <c r="P195" s="14" t="str">
        <f>VLOOKUP(H195,MeasureImpact!$B:$I,8,0)</f>
        <v>Per End Use Consumption</v>
      </c>
      <c r="Q195" s="24">
        <v>0</v>
      </c>
      <c r="R195" s="19" t="s">
        <v>1739</v>
      </c>
      <c r="BI195" s="25">
        <v>21395.417643001281</v>
      </c>
      <c r="BJ195" s="25">
        <v>8.9811767629817503</v>
      </c>
      <c r="BK195" s="25">
        <v>5.5408897254788734</v>
      </c>
    </row>
    <row r="196" spans="1:63" ht="15.75" thickBot="1" x14ac:dyDescent="0.3">
      <c r="A196" s="19">
        <v>192</v>
      </c>
      <c r="B196" s="14" t="str">
        <f t="shared" si="2"/>
        <v>RSFN204</v>
      </c>
      <c r="C196" s="14" t="s">
        <v>1732</v>
      </c>
      <c r="D196" s="14">
        <v>204</v>
      </c>
      <c r="E196" s="14" t="s">
        <v>1721</v>
      </c>
      <c r="F196" s="14" t="s">
        <v>1501</v>
      </c>
      <c r="G196" s="14" t="s">
        <v>1499</v>
      </c>
      <c r="H196" s="14" t="s">
        <v>67</v>
      </c>
      <c r="I196" s="20">
        <f>SUMIFS(MeasureImpact!$O:$O,MeasureImpact!$G:$G,Utility_per_Participant!$F196,MeasureImpact!$F:$F,Utility_per_Participant!$G196,MeasureImpact!$B:$B,Utility_per_Participant!$H196)</f>
        <v>0.25851382619011032</v>
      </c>
      <c r="J196" s="20">
        <f>SUMIFS(MeasureImpact!$P:$P,MeasureImpact!$G:$G,Utility_per_Participant!$F196,MeasureImpact!$F:$F,Utility_per_Participant!$G196,MeasureImpact!$B:$B,Utility_per_Participant!$H196)</f>
        <v>0.31652526339194303</v>
      </c>
      <c r="K196" s="21">
        <v>155.32832674379688</v>
      </c>
      <c r="L196" s="22">
        <f>SUMIFS(MeasureImpact!$L:$L,MeasureImpact!$G:$G,Utility_per_Participant!$F196,MeasureImpact!$F:$F,Utility_per_Participant!$G196,MeasureImpact!$B:$B,Utility_per_Participant!$H196)</f>
        <v>820.63</v>
      </c>
      <c r="M196" s="19">
        <f>AVERAGEIFS(MeasureImpact!$N:$N,MeasureImpact!$G:$G,Utility_per_Participant!$F196,MeasureImpact!$F:$F,Utility_per_Participant!$G196,MeasureImpact!$B:$B,Utility_per_Participant!$H196)</f>
        <v>30</v>
      </c>
      <c r="N196" s="23">
        <v>0</v>
      </c>
      <c r="O196" s="23">
        <f>SUMIFS(MeasureImpact!$Q:$Q,MeasureImpact!$G:$G,Utility_per_Participant!$F196,MeasureImpact!$F:$F,Utility_per_Participant!$G196,MeasureImpact!$B:$B,Utility_per_Participant!$H196)</f>
        <v>1191.17</v>
      </c>
      <c r="P196" s="14" t="str">
        <f>VLOOKUP(H196,MeasureImpact!$B:$I,8,0)</f>
        <v>Per End Use Consumption</v>
      </c>
      <c r="Q196" s="24">
        <v>0</v>
      </c>
      <c r="R196" s="19" t="s">
        <v>1739</v>
      </c>
      <c r="BI196" s="25">
        <v>0</v>
      </c>
      <c r="BJ196" s="25">
        <v>0</v>
      </c>
      <c r="BK196" s="25">
        <v>0</v>
      </c>
    </row>
    <row r="197" spans="1:63" s="28" customFormat="1" x14ac:dyDescent="0.25">
      <c r="A197" s="27">
        <v>193</v>
      </c>
      <c r="B197" s="28" t="str">
        <f t="shared" si="2"/>
        <v>RMOE205</v>
      </c>
      <c r="C197" s="28" t="s">
        <v>1725</v>
      </c>
      <c r="D197" s="28">
        <v>205</v>
      </c>
      <c r="E197" s="28" t="s">
        <v>1721</v>
      </c>
      <c r="F197" s="28" t="s">
        <v>1494</v>
      </c>
      <c r="G197" s="28" t="s">
        <v>1493</v>
      </c>
      <c r="H197" s="28" t="s">
        <v>72</v>
      </c>
      <c r="I197" s="29">
        <f>SUMIFS(MeasureImpact!$O:$O,MeasureImpact!$G:$G,Utility_per_Participant!$F197,MeasureImpact!$F:$F,Utility_per_Participant!$G197,MeasureImpact!$B:$B,Utility_per_Participant!$H197)</f>
        <v>0.25470636642983568</v>
      </c>
      <c r="J197" s="29">
        <f>SUMIFS(MeasureImpact!$P:$P,MeasureImpact!$G:$G,Utility_per_Participant!$F197,MeasureImpact!$F:$F,Utility_per_Participant!$G197,MeasureImpact!$B:$B,Utility_per_Participant!$H197)</f>
        <v>0.14233637387291517</v>
      </c>
      <c r="K197" s="34">
        <v>111.19594959016652</v>
      </c>
      <c r="L197" s="30">
        <f>SUMIFS(MeasureImpact!$L:$L,MeasureImpact!$G:$G,Utility_per_Participant!$F197,MeasureImpact!$F:$F,Utility_per_Participant!$G197,MeasureImpact!$B:$B,Utility_per_Participant!$H197)</f>
        <v>587.47</v>
      </c>
      <c r="M197" s="27">
        <f>AVERAGEIFS(MeasureImpact!$N:$N,MeasureImpact!$G:$G,Utility_per_Participant!$F197,MeasureImpact!$F:$F,Utility_per_Participant!$G197,MeasureImpact!$B:$B,Utility_per_Participant!$H197)</f>
        <v>30</v>
      </c>
      <c r="N197" s="31">
        <v>220.58458193979931</v>
      </c>
      <c r="O197" s="31">
        <f>SUMIFS(MeasureImpact!$Q:$Q,MeasureImpact!$G:$G,Utility_per_Participant!$F197,MeasureImpact!$F:$F,Utility_per_Participant!$G197,MeasureImpact!$B:$B,Utility_per_Participant!$H197)</f>
        <v>1332.42</v>
      </c>
      <c r="P197" s="28" t="str">
        <f>VLOOKUP(H197,MeasureImpact!$B:$I,8,0)</f>
        <v>Per End Use Consumption</v>
      </c>
      <c r="Q197" s="32">
        <v>0</v>
      </c>
      <c r="R197" s="27" t="s">
        <v>1739</v>
      </c>
      <c r="BI197" s="33">
        <v>58928.271577696301</v>
      </c>
      <c r="BJ197" s="33">
        <v>15.4465370274297</v>
      </c>
      <c r="BK197" s="33">
        <v>26.500296839516107</v>
      </c>
    </row>
    <row r="198" spans="1:63" x14ac:dyDescent="0.25">
      <c r="A198" s="19">
        <v>194</v>
      </c>
      <c r="B198" s="14" t="str">
        <f t="shared" si="2"/>
        <v>RMON205</v>
      </c>
      <c r="C198" s="14" t="s">
        <v>1726</v>
      </c>
      <c r="D198" s="14">
        <v>205</v>
      </c>
      <c r="E198" s="14" t="s">
        <v>1721</v>
      </c>
      <c r="F198" s="14" t="s">
        <v>1494</v>
      </c>
      <c r="G198" s="14" t="s">
        <v>1499</v>
      </c>
      <c r="H198" s="14" t="s">
        <v>72</v>
      </c>
      <c r="I198" s="20">
        <f>SUMIFS(MeasureImpact!$O:$O,MeasureImpact!$G:$G,Utility_per_Participant!$F198,MeasureImpact!$F:$F,Utility_per_Participant!$G198,MeasureImpact!$B:$B,Utility_per_Participant!$H198)</f>
        <v>0.25470636642983568</v>
      </c>
      <c r="J198" s="20">
        <f>SUMIFS(MeasureImpact!$P:$P,MeasureImpact!$G:$G,Utility_per_Participant!$F198,MeasureImpact!$F:$F,Utility_per_Participant!$G198,MeasureImpact!$B:$B,Utility_per_Participant!$H198)</f>
        <v>0.14233637387291517</v>
      </c>
      <c r="K198" s="21">
        <v>111.19594959016652</v>
      </c>
      <c r="L198" s="22">
        <f>SUMIFS(MeasureImpact!$L:$L,MeasureImpact!$G:$G,Utility_per_Participant!$F198,MeasureImpact!$F:$F,Utility_per_Participant!$G198,MeasureImpact!$B:$B,Utility_per_Participant!$H198)</f>
        <v>587.47</v>
      </c>
      <c r="M198" s="19">
        <f>AVERAGEIFS(MeasureImpact!$N:$N,MeasureImpact!$G:$G,Utility_per_Participant!$F198,MeasureImpact!$F:$F,Utility_per_Participant!$G198,MeasureImpact!$B:$B,Utility_per_Participant!$H198)</f>
        <v>30</v>
      </c>
      <c r="N198" s="23">
        <v>0</v>
      </c>
      <c r="O198" s="23">
        <f>SUMIFS(MeasureImpact!$Q:$Q,MeasureImpact!$G:$G,Utility_per_Participant!$F198,MeasureImpact!$F:$F,Utility_per_Participant!$G198,MeasureImpact!$B:$B,Utility_per_Participant!$H198)</f>
        <v>1332.42</v>
      </c>
      <c r="P198" s="14" t="str">
        <f>VLOOKUP(H198,MeasureImpact!$B:$I,8,0)</f>
        <v>Per End Use Consumption</v>
      </c>
      <c r="Q198" s="24">
        <v>0</v>
      </c>
      <c r="R198" s="19" t="s">
        <v>1739</v>
      </c>
      <c r="BI198" s="25">
        <v>0</v>
      </c>
      <c r="BJ198" s="25">
        <v>0</v>
      </c>
      <c r="BK198" s="25">
        <v>0</v>
      </c>
    </row>
    <row r="199" spans="1:63" x14ac:dyDescent="0.25">
      <c r="A199" s="19">
        <v>195</v>
      </c>
      <c r="B199" s="14" t="str">
        <f t="shared" ref="B199:B262" si="3">CONCATENATE(C199,D199)</f>
        <v>RMFE205</v>
      </c>
      <c r="C199" s="14" t="s">
        <v>1727</v>
      </c>
      <c r="D199" s="14">
        <v>205</v>
      </c>
      <c r="E199" s="14" t="s">
        <v>1721</v>
      </c>
      <c r="F199" s="14" t="s">
        <v>1500</v>
      </c>
      <c r="G199" s="14" t="s">
        <v>1493</v>
      </c>
      <c r="H199" s="14" t="s">
        <v>72</v>
      </c>
      <c r="I199" s="20">
        <f>SUMIFS(MeasureImpact!$O:$O,MeasureImpact!$G:$G,Utility_per_Participant!$F199,MeasureImpact!$F:$F,Utility_per_Participant!$G199,MeasureImpact!$B:$B,Utility_per_Participant!$H199)</f>
        <v>0.22981192536390702</v>
      </c>
      <c r="J199" s="20">
        <f>SUMIFS(MeasureImpact!$P:$P,MeasureImpact!$G:$G,Utility_per_Participant!$F199,MeasureImpact!$F:$F,Utility_per_Participant!$G199,MeasureImpact!$B:$B,Utility_per_Participant!$H199)</f>
        <v>0.1371114621870895</v>
      </c>
      <c r="K199" s="21">
        <v>102.47206357622406</v>
      </c>
      <c r="L199" s="22">
        <f>SUMIFS(MeasureImpact!$L:$L,MeasureImpact!$G:$G,Utility_per_Participant!$F199,MeasureImpact!$F:$F,Utility_per_Participant!$G199,MeasureImpact!$B:$B,Utility_per_Participant!$H199)</f>
        <v>541.38</v>
      </c>
      <c r="M199" s="19">
        <f>AVERAGEIFS(MeasureImpact!$N:$N,MeasureImpact!$G:$G,Utility_per_Participant!$F199,MeasureImpact!$F:$F,Utility_per_Participant!$G199,MeasureImpact!$B:$B,Utility_per_Participant!$H199)</f>
        <v>30</v>
      </c>
      <c r="N199" s="23">
        <v>166.53521739130434</v>
      </c>
      <c r="O199" s="23">
        <f>SUMIFS(MeasureImpact!$Q:$Q,MeasureImpact!$G:$G,Utility_per_Participant!$F199,MeasureImpact!$F:$F,Utility_per_Participant!$G199,MeasureImpact!$B:$B,Utility_per_Participant!$H199)</f>
        <v>1005.94</v>
      </c>
      <c r="P199" s="14" t="str">
        <f>VLOOKUP(H199,MeasureImpact!$B:$I,8,0)</f>
        <v>Per End Use Consumption</v>
      </c>
      <c r="Q199" s="24">
        <v>0</v>
      </c>
      <c r="R199" s="19" t="s">
        <v>1739</v>
      </c>
      <c r="BI199" s="25">
        <v>617674.51679889695</v>
      </c>
      <c r="BJ199" s="25">
        <v>229.83083794206701</v>
      </c>
      <c r="BK199" s="25">
        <v>195.59391768410123</v>
      </c>
    </row>
    <row r="200" spans="1:63" x14ac:dyDescent="0.25">
      <c r="A200" s="19">
        <v>196</v>
      </c>
      <c r="B200" s="14" t="str">
        <f t="shared" si="3"/>
        <v>RMFN205</v>
      </c>
      <c r="C200" s="14" t="s">
        <v>1728</v>
      </c>
      <c r="D200" s="14">
        <v>205</v>
      </c>
      <c r="E200" s="14" t="s">
        <v>1721</v>
      </c>
      <c r="F200" s="14" t="s">
        <v>1500</v>
      </c>
      <c r="G200" s="14" t="s">
        <v>1499</v>
      </c>
      <c r="H200" s="14" t="s">
        <v>72</v>
      </c>
      <c r="I200" s="20">
        <f>SUMIFS(MeasureImpact!$O:$O,MeasureImpact!$G:$G,Utility_per_Participant!$F200,MeasureImpact!$F:$F,Utility_per_Participant!$G200,MeasureImpact!$B:$B,Utility_per_Participant!$H200)</f>
        <v>0.22981192536390702</v>
      </c>
      <c r="J200" s="20">
        <f>SUMIFS(MeasureImpact!$P:$P,MeasureImpact!$G:$G,Utility_per_Participant!$F200,MeasureImpact!$F:$F,Utility_per_Participant!$G200,MeasureImpact!$B:$B,Utility_per_Participant!$H200)</f>
        <v>0.1371114621870895</v>
      </c>
      <c r="K200" s="21">
        <v>102.47206357622406</v>
      </c>
      <c r="L200" s="22">
        <f>SUMIFS(MeasureImpact!$L:$L,MeasureImpact!$G:$G,Utility_per_Participant!$F200,MeasureImpact!$F:$F,Utility_per_Participant!$G200,MeasureImpact!$B:$B,Utility_per_Participant!$H200)</f>
        <v>541.38</v>
      </c>
      <c r="M200" s="19">
        <f>AVERAGEIFS(MeasureImpact!$N:$N,MeasureImpact!$G:$G,Utility_per_Participant!$F200,MeasureImpact!$F:$F,Utility_per_Participant!$G200,MeasureImpact!$B:$B,Utility_per_Participant!$H200)</f>
        <v>30</v>
      </c>
      <c r="N200" s="23">
        <v>0</v>
      </c>
      <c r="O200" s="23">
        <f>SUMIFS(MeasureImpact!$Q:$Q,MeasureImpact!$G:$G,Utility_per_Participant!$F200,MeasureImpact!$F:$F,Utility_per_Participant!$G200,MeasureImpact!$B:$B,Utility_per_Participant!$H200)</f>
        <v>1005.94</v>
      </c>
      <c r="P200" s="14" t="str">
        <f>VLOOKUP(H200,MeasureImpact!$B:$I,8,0)</f>
        <v>Per End Use Consumption</v>
      </c>
      <c r="Q200" s="24">
        <v>0</v>
      </c>
      <c r="R200" s="19" t="s">
        <v>1739</v>
      </c>
      <c r="BI200" s="25">
        <v>0</v>
      </c>
      <c r="BJ200" s="25">
        <v>0</v>
      </c>
      <c r="BK200" s="25">
        <v>0</v>
      </c>
    </row>
    <row r="201" spans="1:63" x14ac:dyDescent="0.25">
      <c r="A201" s="19">
        <v>197</v>
      </c>
      <c r="B201" s="14" t="str">
        <f t="shared" si="3"/>
        <v>RSFE205</v>
      </c>
      <c r="C201" s="14" t="s">
        <v>1729</v>
      </c>
      <c r="D201" s="14">
        <v>205</v>
      </c>
      <c r="E201" s="14" t="s">
        <v>1721</v>
      </c>
      <c r="F201" s="14" t="s">
        <v>1501</v>
      </c>
      <c r="G201" s="14" t="s">
        <v>1493</v>
      </c>
      <c r="H201" s="14" t="s">
        <v>72</v>
      </c>
      <c r="I201" s="20">
        <f>SUMIFS(MeasureImpact!$O:$O,MeasureImpact!$G:$G,Utility_per_Participant!$F201,MeasureImpact!$F:$F,Utility_per_Participant!$G201,MeasureImpact!$B:$B,Utility_per_Participant!$H201)</f>
        <v>0.32671812202916245</v>
      </c>
      <c r="J201" s="20">
        <f>SUMIFS(MeasureImpact!$P:$P,MeasureImpact!$G:$G,Utility_per_Participant!$F201,MeasureImpact!$F:$F,Utility_per_Participant!$G201,MeasureImpact!$B:$B,Utility_per_Participant!$H201)</f>
        <v>0.17306023783652183</v>
      </c>
      <c r="K201" s="21">
        <v>140.2844026737568</v>
      </c>
      <c r="L201" s="22">
        <f>SUMIFS(MeasureImpact!$L:$L,MeasureImpact!$G:$G,Utility_per_Participant!$F201,MeasureImpact!$F:$F,Utility_per_Participant!$G201,MeasureImpact!$B:$B,Utility_per_Participant!$H201)</f>
        <v>741.15</v>
      </c>
      <c r="M201" s="19">
        <f>AVERAGEIFS(MeasureImpact!$N:$N,MeasureImpact!$G:$G,Utility_per_Participant!$F201,MeasureImpact!$F:$F,Utility_per_Participant!$G201,MeasureImpact!$B:$B,Utility_per_Participant!$H201)</f>
        <v>30</v>
      </c>
      <c r="N201" s="23">
        <v>267.99035117056837</v>
      </c>
      <c r="O201" s="23">
        <f>SUMIFS(MeasureImpact!$Q:$Q,MeasureImpact!$G:$G,Utility_per_Participant!$F201,MeasureImpact!$F:$F,Utility_per_Participant!$G201,MeasureImpact!$B:$B,Utility_per_Participant!$H201)</f>
        <v>1618.7699998000001</v>
      </c>
      <c r="P201" s="14" t="str">
        <f>VLOOKUP(H201,MeasureImpact!$B:$I,8,0)</f>
        <v>Per End Use Consumption</v>
      </c>
      <c r="Q201" s="24">
        <v>0</v>
      </c>
      <c r="R201" s="19" t="s">
        <v>1739</v>
      </c>
      <c r="BI201" s="25">
        <v>20980.449109392401</v>
      </c>
      <c r="BJ201" s="25">
        <v>7.7355245915515001</v>
      </c>
      <c r="BK201" s="25">
        <v>6.7297290762219086</v>
      </c>
    </row>
    <row r="202" spans="1:63" ht="15.75" thickBot="1" x14ac:dyDescent="0.3">
      <c r="A202" s="19">
        <v>198</v>
      </c>
      <c r="B202" s="14" t="str">
        <f t="shared" si="3"/>
        <v>RSFN205</v>
      </c>
      <c r="C202" s="14" t="s">
        <v>1732</v>
      </c>
      <c r="D202" s="14">
        <v>205</v>
      </c>
      <c r="E202" s="14" t="s">
        <v>1721</v>
      </c>
      <c r="F202" s="14" t="s">
        <v>1501</v>
      </c>
      <c r="G202" s="14" t="s">
        <v>1499</v>
      </c>
      <c r="H202" s="14" t="s">
        <v>72</v>
      </c>
      <c r="I202" s="20">
        <f>SUMIFS(MeasureImpact!$O:$O,MeasureImpact!$G:$G,Utility_per_Participant!$F202,MeasureImpact!$F:$F,Utility_per_Participant!$G202,MeasureImpact!$B:$B,Utility_per_Participant!$H202)</f>
        <v>0.32671812202916245</v>
      </c>
      <c r="J202" s="20">
        <f>SUMIFS(MeasureImpact!$P:$P,MeasureImpact!$G:$G,Utility_per_Participant!$F202,MeasureImpact!$F:$F,Utility_per_Participant!$G202,MeasureImpact!$B:$B,Utility_per_Participant!$H202)</f>
        <v>0.17306023783652183</v>
      </c>
      <c r="K202" s="21">
        <v>140.2844026737568</v>
      </c>
      <c r="L202" s="22">
        <f>SUMIFS(MeasureImpact!$L:$L,MeasureImpact!$G:$G,Utility_per_Participant!$F202,MeasureImpact!$F:$F,Utility_per_Participant!$G202,MeasureImpact!$B:$B,Utility_per_Participant!$H202)</f>
        <v>741.15</v>
      </c>
      <c r="M202" s="19">
        <f>AVERAGEIFS(MeasureImpact!$N:$N,MeasureImpact!$G:$G,Utility_per_Participant!$F202,MeasureImpact!$F:$F,Utility_per_Participant!$G202,MeasureImpact!$B:$B,Utility_per_Participant!$H202)</f>
        <v>30</v>
      </c>
      <c r="N202" s="23">
        <v>0</v>
      </c>
      <c r="O202" s="23">
        <f>SUMIFS(MeasureImpact!$Q:$Q,MeasureImpact!$G:$G,Utility_per_Participant!$F202,MeasureImpact!$F:$F,Utility_per_Participant!$G202,MeasureImpact!$B:$B,Utility_per_Participant!$H202)</f>
        <v>1618.7699998000001</v>
      </c>
      <c r="P202" s="14" t="str">
        <f>VLOOKUP(H202,MeasureImpact!$B:$I,8,0)</f>
        <v>Per End Use Consumption</v>
      </c>
      <c r="Q202" s="24">
        <v>0</v>
      </c>
      <c r="R202" s="19" t="s">
        <v>1739</v>
      </c>
      <c r="BI202" s="25">
        <v>0</v>
      </c>
      <c r="BJ202" s="25">
        <v>0</v>
      </c>
      <c r="BK202" s="25">
        <v>0</v>
      </c>
    </row>
    <row r="203" spans="1:63" s="28" customFormat="1" x14ac:dyDescent="0.25">
      <c r="A203" s="27">
        <v>199</v>
      </c>
      <c r="B203" s="28" t="str">
        <f t="shared" si="3"/>
        <v>RMOE206</v>
      </c>
      <c r="C203" s="28" t="s">
        <v>1725</v>
      </c>
      <c r="D203" s="28">
        <v>206</v>
      </c>
      <c r="E203" s="28" t="s">
        <v>1721</v>
      </c>
      <c r="F203" s="28" t="s">
        <v>1494</v>
      </c>
      <c r="G203" s="28" t="s">
        <v>1493</v>
      </c>
      <c r="H203" s="28" t="s">
        <v>75</v>
      </c>
      <c r="I203" s="29">
        <f>SUMIFS(MeasureImpact!$O:$O,MeasureImpact!$G:$G,Utility_per_Participant!$F203,MeasureImpact!$F:$F,Utility_per_Participant!$G203,MeasureImpact!$B:$B,Utility_per_Participant!$H203)</f>
        <v>0.12411684241868445</v>
      </c>
      <c r="J203" s="29">
        <f>SUMIFS(MeasureImpact!$P:$P,MeasureImpact!$G:$G,Utility_per_Participant!$F203,MeasureImpact!$F:$F,Utility_per_Participant!$G203,MeasureImpact!$B:$B,Utility_per_Participant!$H203)</f>
        <v>1.0450950586984527E-2</v>
      </c>
      <c r="K203" s="34">
        <v>39.6445633677641</v>
      </c>
      <c r="L203" s="30">
        <f>SUMIFS(MeasureImpact!$L:$L,MeasureImpact!$G:$G,Utility_per_Participant!$F203,MeasureImpact!$F:$F,Utility_per_Participant!$G203,MeasureImpact!$B:$B,Utility_per_Participant!$H203)</f>
        <v>209.45</v>
      </c>
      <c r="M203" s="27">
        <f>AVERAGEIFS(MeasureImpact!$N:$N,MeasureImpact!$G:$G,Utility_per_Participant!$F203,MeasureImpact!$F:$F,Utility_per_Participant!$G203,MeasureImpact!$B:$B,Utility_per_Participant!$H203)</f>
        <v>30</v>
      </c>
      <c r="N203" s="31">
        <v>70.932509999999994</v>
      </c>
      <c r="O203" s="31">
        <f>SUMIFS(MeasureImpact!$Q:$Q,MeasureImpact!$G:$G,Utility_per_Participant!$F203,MeasureImpact!$F:$F,Utility_per_Participant!$G203,MeasureImpact!$B:$B,Utility_per_Participant!$H203)</f>
        <v>716.49000004000004</v>
      </c>
      <c r="P203" s="28" t="str">
        <f>VLOOKUP(H203,MeasureImpact!$B:$I,8,0)</f>
        <v>Per End Use Consumption</v>
      </c>
      <c r="Q203" s="32">
        <v>0</v>
      </c>
      <c r="R203" s="27" t="s">
        <v>1739</v>
      </c>
      <c r="BI203" s="33">
        <v>1039601.2513090221</v>
      </c>
      <c r="BJ203" s="33">
        <v>68.044543152993</v>
      </c>
      <c r="BK203" s="33">
        <v>714.87937848007175</v>
      </c>
    </row>
    <row r="204" spans="1:63" x14ac:dyDescent="0.25">
      <c r="A204" s="19">
        <v>200</v>
      </c>
      <c r="B204" s="14" t="str">
        <f t="shared" si="3"/>
        <v>RMON206</v>
      </c>
      <c r="C204" s="14" t="s">
        <v>1726</v>
      </c>
      <c r="D204" s="14">
        <v>206</v>
      </c>
      <c r="E204" s="14" t="s">
        <v>1721</v>
      </c>
      <c r="F204" s="14" t="s">
        <v>1494</v>
      </c>
      <c r="G204" s="14" t="s">
        <v>1499</v>
      </c>
      <c r="H204" s="14" t="s">
        <v>75</v>
      </c>
      <c r="I204" s="20">
        <f>SUMIFS(MeasureImpact!$O:$O,MeasureImpact!$G:$G,Utility_per_Participant!$F204,MeasureImpact!$F:$F,Utility_per_Participant!$G204,MeasureImpact!$B:$B,Utility_per_Participant!$H204)</f>
        <v>0.12411684241868445</v>
      </c>
      <c r="J204" s="20">
        <f>SUMIFS(MeasureImpact!$P:$P,MeasureImpact!$G:$G,Utility_per_Participant!$F204,MeasureImpact!$F:$F,Utility_per_Participant!$G204,MeasureImpact!$B:$B,Utility_per_Participant!$H204)</f>
        <v>1.0450950586984527E-2</v>
      </c>
      <c r="K204" s="21">
        <v>39.6445633677641</v>
      </c>
      <c r="L204" s="22">
        <f>SUMIFS(MeasureImpact!$L:$L,MeasureImpact!$G:$G,Utility_per_Participant!$F204,MeasureImpact!$F:$F,Utility_per_Participant!$G204,MeasureImpact!$B:$B,Utility_per_Participant!$H204)</f>
        <v>209.45</v>
      </c>
      <c r="M204" s="19">
        <f>AVERAGEIFS(MeasureImpact!$N:$N,MeasureImpact!$G:$G,Utility_per_Participant!$F204,MeasureImpact!$F:$F,Utility_per_Participant!$G204,MeasureImpact!$B:$B,Utility_per_Participant!$H204)</f>
        <v>30</v>
      </c>
      <c r="N204" s="23">
        <v>0</v>
      </c>
      <c r="O204" s="23">
        <f>SUMIFS(MeasureImpact!$Q:$Q,MeasureImpact!$G:$G,Utility_per_Participant!$F204,MeasureImpact!$F:$F,Utility_per_Participant!$G204,MeasureImpact!$B:$B,Utility_per_Participant!$H204)</f>
        <v>716.49000004000004</v>
      </c>
      <c r="P204" s="14" t="str">
        <f>VLOOKUP(H204,MeasureImpact!$B:$I,8,0)</f>
        <v>Per End Use Consumption</v>
      </c>
      <c r="Q204" s="24">
        <v>0</v>
      </c>
      <c r="R204" s="19" t="s">
        <v>1739</v>
      </c>
      <c r="BI204" s="25">
        <v>0</v>
      </c>
      <c r="BJ204" s="25">
        <v>0</v>
      </c>
      <c r="BK204" s="25">
        <v>0</v>
      </c>
    </row>
    <row r="205" spans="1:63" x14ac:dyDescent="0.25">
      <c r="A205" s="19">
        <v>201</v>
      </c>
      <c r="B205" s="14" t="str">
        <f t="shared" si="3"/>
        <v>RMFE206</v>
      </c>
      <c r="C205" s="14" t="s">
        <v>1727</v>
      </c>
      <c r="D205" s="14">
        <v>206</v>
      </c>
      <c r="E205" s="14" t="s">
        <v>1721</v>
      </c>
      <c r="F205" s="14" t="s">
        <v>1500</v>
      </c>
      <c r="G205" s="14" t="s">
        <v>1493</v>
      </c>
      <c r="H205" s="14" t="s">
        <v>75</v>
      </c>
      <c r="I205" s="20">
        <f>SUMIFS(MeasureImpact!$O:$O,MeasureImpact!$G:$G,Utility_per_Participant!$F205,MeasureImpact!$F:$F,Utility_per_Participant!$G205,MeasureImpact!$B:$B,Utility_per_Participant!$H205)</f>
        <v>0.10874739651970937</v>
      </c>
      <c r="J205" s="20">
        <f>SUMIFS(MeasureImpact!$P:$P,MeasureImpact!$G:$G,Utility_per_Participant!$F205,MeasureImpact!$F:$F,Utility_per_Participant!$G205,MeasureImpact!$B:$B,Utility_per_Participant!$H205)</f>
        <v>8.8395572269073588E-3</v>
      </c>
      <c r="K205" s="21">
        <v>34.657052053652933</v>
      </c>
      <c r="L205" s="22">
        <f>SUMIFS(MeasureImpact!$L:$L,MeasureImpact!$G:$G,Utility_per_Participant!$F205,MeasureImpact!$F:$F,Utility_per_Participant!$G205,MeasureImpact!$B:$B,Utility_per_Participant!$H205)</f>
        <v>183.1</v>
      </c>
      <c r="M205" s="19">
        <f>AVERAGEIFS(MeasureImpact!$N:$N,MeasureImpact!$G:$G,Utility_per_Participant!$F205,MeasureImpact!$F:$F,Utility_per_Participant!$G205,MeasureImpact!$B:$B,Utility_per_Participant!$H205)</f>
        <v>30</v>
      </c>
      <c r="N205" s="23">
        <v>53.552069999999972</v>
      </c>
      <c r="O205" s="23">
        <f>SUMIFS(MeasureImpact!$Q:$Q,MeasureImpact!$G:$G,Utility_per_Participant!$F205,MeasureImpact!$F:$F,Utility_per_Participant!$G205,MeasureImpact!$B:$B,Utility_per_Participant!$H205)</f>
        <v>540.93000002999997</v>
      </c>
      <c r="P205" s="14" t="str">
        <f>VLOOKUP(H205,MeasureImpact!$B:$I,8,0)</f>
        <v>Per End Use Consumption</v>
      </c>
      <c r="Q205" s="24">
        <v>0</v>
      </c>
      <c r="R205" s="19" t="s">
        <v>1739</v>
      </c>
      <c r="BI205" s="25">
        <v>9808415.8697673697</v>
      </c>
      <c r="BJ205" s="25">
        <v>1018.1500877945</v>
      </c>
      <c r="BK205" s="25">
        <v>6289.6319938018869</v>
      </c>
    </row>
    <row r="206" spans="1:63" x14ac:dyDescent="0.25">
      <c r="A206" s="19">
        <v>202</v>
      </c>
      <c r="B206" s="14" t="str">
        <f t="shared" si="3"/>
        <v>RMFN206</v>
      </c>
      <c r="C206" s="14" t="s">
        <v>1728</v>
      </c>
      <c r="D206" s="14">
        <v>206</v>
      </c>
      <c r="E206" s="14" t="s">
        <v>1721</v>
      </c>
      <c r="F206" s="14" t="s">
        <v>1500</v>
      </c>
      <c r="G206" s="14" t="s">
        <v>1499</v>
      </c>
      <c r="H206" s="14" t="s">
        <v>75</v>
      </c>
      <c r="I206" s="20">
        <f>SUMIFS(MeasureImpact!$O:$O,MeasureImpact!$G:$G,Utility_per_Participant!$F206,MeasureImpact!$F:$F,Utility_per_Participant!$G206,MeasureImpact!$B:$B,Utility_per_Participant!$H206)</f>
        <v>0.10874739651970937</v>
      </c>
      <c r="J206" s="20">
        <f>SUMIFS(MeasureImpact!$P:$P,MeasureImpact!$G:$G,Utility_per_Participant!$F206,MeasureImpact!$F:$F,Utility_per_Participant!$G206,MeasureImpact!$B:$B,Utility_per_Participant!$H206)</f>
        <v>8.8395572269073588E-3</v>
      </c>
      <c r="K206" s="21">
        <v>34.657052053652933</v>
      </c>
      <c r="L206" s="22">
        <f>SUMIFS(MeasureImpact!$L:$L,MeasureImpact!$G:$G,Utility_per_Participant!$F206,MeasureImpact!$F:$F,Utility_per_Participant!$G206,MeasureImpact!$B:$B,Utility_per_Participant!$H206)</f>
        <v>183.1</v>
      </c>
      <c r="M206" s="19">
        <f>AVERAGEIFS(MeasureImpact!$N:$N,MeasureImpact!$G:$G,Utility_per_Participant!$F206,MeasureImpact!$F:$F,Utility_per_Participant!$G206,MeasureImpact!$B:$B,Utility_per_Participant!$H206)</f>
        <v>30</v>
      </c>
      <c r="N206" s="23">
        <v>0</v>
      </c>
      <c r="O206" s="23">
        <f>SUMIFS(MeasureImpact!$Q:$Q,MeasureImpact!$G:$G,Utility_per_Participant!$F206,MeasureImpact!$F:$F,Utility_per_Participant!$G206,MeasureImpact!$B:$B,Utility_per_Participant!$H206)</f>
        <v>540.93000002999997</v>
      </c>
      <c r="P206" s="14" t="str">
        <f>VLOOKUP(H206,MeasureImpact!$B:$I,8,0)</f>
        <v>Per End Use Consumption</v>
      </c>
      <c r="Q206" s="24">
        <v>0</v>
      </c>
      <c r="R206" s="19" t="s">
        <v>1739</v>
      </c>
      <c r="BI206" s="25">
        <v>0</v>
      </c>
      <c r="BJ206" s="25">
        <v>0</v>
      </c>
      <c r="BK206" s="25">
        <v>0</v>
      </c>
    </row>
    <row r="207" spans="1:63" x14ac:dyDescent="0.25">
      <c r="A207" s="19">
        <v>203</v>
      </c>
      <c r="B207" s="14" t="str">
        <f t="shared" si="3"/>
        <v>RSFE206</v>
      </c>
      <c r="C207" s="14" t="s">
        <v>1729</v>
      </c>
      <c r="D207" s="14">
        <v>206</v>
      </c>
      <c r="E207" s="14" t="s">
        <v>1721</v>
      </c>
      <c r="F207" s="14" t="s">
        <v>1501</v>
      </c>
      <c r="G207" s="14" t="s">
        <v>1493</v>
      </c>
      <c r="H207" s="14" t="s">
        <v>75</v>
      </c>
      <c r="I207" s="20">
        <f>SUMIFS(MeasureImpact!$O:$O,MeasureImpact!$G:$G,Utility_per_Participant!$F207,MeasureImpact!$F:$F,Utility_per_Participant!$G207,MeasureImpact!$B:$B,Utility_per_Participant!$H207)</f>
        <v>0.12275884843751984</v>
      </c>
      <c r="J207" s="20">
        <f>SUMIFS(MeasureImpact!$P:$P,MeasureImpact!$G:$G,Utility_per_Participant!$F207,MeasureImpact!$F:$F,Utility_per_Participant!$G207,MeasureImpact!$B:$B,Utility_per_Participant!$H207)</f>
        <v>8.8118636641171758E-3</v>
      </c>
      <c r="K207" s="21">
        <v>38.834447678033705</v>
      </c>
      <c r="L207" s="22">
        <f>SUMIFS(MeasureImpact!$L:$L,MeasureImpact!$G:$G,Utility_per_Participant!$F207,MeasureImpact!$F:$F,Utility_per_Participant!$G207,MeasureImpact!$B:$B,Utility_per_Participant!$H207)</f>
        <v>205.17</v>
      </c>
      <c r="M207" s="19">
        <f>AVERAGEIFS(MeasureImpact!$N:$N,MeasureImpact!$G:$G,Utility_per_Participant!$F207,MeasureImpact!$F:$F,Utility_per_Participant!$G207,MeasureImpact!$B:$B,Utility_per_Participant!$H207)</f>
        <v>30</v>
      </c>
      <c r="N207" s="23">
        <v>86.176529999999929</v>
      </c>
      <c r="O207" s="23">
        <f>SUMIFS(MeasureImpact!$Q:$Q,MeasureImpact!$G:$G,Utility_per_Participant!$F207,MeasureImpact!$F:$F,Utility_per_Participant!$G207,MeasureImpact!$B:$B,Utility_per_Participant!$H207)</f>
        <v>870.47000004999995</v>
      </c>
      <c r="P207" s="14" t="str">
        <f>VLOOKUP(H207,MeasureImpact!$B:$I,8,0)</f>
        <v>Per End Use Consumption</v>
      </c>
      <c r="Q207" s="24">
        <v>0</v>
      </c>
      <c r="R207" s="19" t="s">
        <v>1739</v>
      </c>
      <c r="BI207" s="25">
        <v>2123330.656044242</v>
      </c>
      <c r="BJ207" s="25">
        <v>432.07827577349798</v>
      </c>
      <c r="BK207" s="25">
        <v>1105.4953531638166</v>
      </c>
    </row>
    <row r="208" spans="1:63" ht="15.75" thickBot="1" x14ac:dyDescent="0.3">
      <c r="A208" s="19">
        <v>204</v>
      </c>
      <c r="B208" s="14" t="str">
        <f t="shared" si="3"/>
        <v>RSFN206</v>
      </c>
      <c r="C208" s="14" t="s">
        <v>1732</v>
      </c>
      <c r="D208" s="14">
        <v>206</v>
      </c>
      <c r="E208" s="14" t="s">
        <v>1721</v>
      </c>
      <c r="F208" s="14" t="s">
        <v>1501</v>
      </c>
      <c r="G208" s="14" t="s">
        <v>1499</v>
      </c>
      <c r="H208" s="14" t="s">
        <v>75</v>
      </c>
      <c r="I208" s="20">
        <f>SUMIFS(MeasureImpact!$O:$O,MeasureImpact!$G:$G,Utility_per_Participant!$F208,MeasureImpact!$F:$F,Utility_per_Participant!$G208,MeasureImpact!$B:$B,Utility_per_Participant!$H208)</f>
        <v>0.12275884843751984</v>
      </c>
      <c r="J208" s="20">
        <f>SUMIFS(MeasureImpact!$P:$P,MeasureImpact!$G:$G,Utility_per_Participant!$F208,MeasureImpact!$F:$F,Utility_per_Participant!$G208,MeasureImpact!$B:$B,Utility_per_Participant!$H208)</f>
        <v>8.8118636641171758E-3</v>
      </c>
      <c r="K208" s="21">
        <v>38.834447678033705</v>
      </c>
      <c r="L208" s="22">
        <f>SUMIFS(MeasureImpact!$L:$L,MeasureImpact!$G:$G,Utility_per_Participant!$F208,MeasureImpact!$F:$F,Utility_per_Participant!$G208,MeasureImpact!$B:$B,Utility_per_Participant!$H208)</f>
        <v>205.17</v>
      </c>
      <c r="M208" s="19">
        <f>AVERAGEIFS(MeasureImpact!$N:$N,MeasureImpact!$G:$G,Utility_per_Participant!$F208,MeasureImpact!$F:$F,Utility_per_Participant!$G208,MeasureImpact!$B:$B,Utility_per_Participant!$H208)</f>
        <v>30</v>
      </c>
      <c r="N208" s="23">
        <v>0</v>
      </c>
      <c r="O208" s="23">
        <f>SUMIFS(MeasureImpact!$Q:$Q,MeasureImpact!$G:$G,Utility_per_Participant!$F208,MeasureImpact!$F:$F,Utility_per_Participant!$G208,MeasureImpact!$B:$B,Utility_per_Participant!$H208)</f>
        <v>870.47000004999995</v>
      </c>
      <c r="P208" s="14" t="str">
        <f>VLOOKUP(H208,MeasureImpact!$B:$I,8,0)</f>
        <v>Per End Use Consumption</v>
      </c>
      <c r="Q208" s="24">
        <v>0</v>
      </c>
      <c r="R208" s="19" t="s">
        <v>1739</v>
      </c>
      <c r="BI208" s="25">
        <v>0</v>
      </c>
      <c r="BJ208" s="25">
        <v>0</v>
      </c>
      <c r="BK208" s="25">
        <v>0</v>
      </c>
    </row>
    <row r="209" spans="1:63" s="28" customFormat="1" x14ac:dyDescent="0.25">
      <c r="A209" s="27">
        <v>205</v>
      </c>
      <c r="B209" s="28" t="str">
        <f t="shared" si="3"/>
        <v>RMOE207</v>
      </c>
      <c r="C209" s="28" t="s">
        <v>1725</v>
      </c>
      <c r="D209" s="28">
        <v>207</v>
      </c>
      <c r="E209" s="28" t="s">
        <v>1721</v>
      </c>
      <c r="F209" s="28" t="s">
        <v>1494</v>
      </c>
      <c r="G209" s="28" t="s">
        <v>1493</v>
      </c>
      <c r="H209" s="28" t="s">
        <v>78</v>
      </c>
      <c r="I209" s="29">
        <f>SUMIFS(MeasureImpact!$O:$O,MeasureImpact!$G:$G,Utility_per_Participant!$F209,MeasureImpact!$F:$F,Utility_per_Participant!$G209,MeasureImpact!$B:$B,Utility_per_Participant!$H209)</f>
        <v>0.11667960435361475</v>
      </c>
      <c r="J209" s="29">
        <f>SUMIFS(MeasureImpact!$P:$P,MeasureImpact!$G:$G,Utility_per_Participant!$F209,MeasureImpact!$F:$F,Utility_per_Participant!$G209,MeasureImpact!$B:$B,Utility_per_Participant!$H209)</f>
        <v>0.19866599395530665</v>
      </c>
      <c r="K209" s="34">
        <v>83.881044173112144</v>
      </c>
      <c r="L209" s="30">
        <f>SUMIFS(MeasureImpact!$L:$L,MeasureImpact!$G:$G,Utility_per_Participant!$F209,MeasureImpact!$F:$F,Utility_per_Participant!$G209,MeasureImpact!$B:$B,Utility_per_Participant!$H209)</f>
        <v>443.16</v>
      </c>
      <c r="M209" s="27">
        <f>AVERAGEIFS(MeasureImpact!$N:$N,MeasureImpact!$G:$G,Utility_per_Participant!$F209,MeasureImpact!$F:$F,Utility_per_Participant!$G209,MeasureImpact!$B:$B,Utility_per_Participant!$H209)</f>
        <v>30</v>
      </c>
      <c r="N209" s="31">
        <v>0</v>
      </c>
      <c r="O209" s="31">
        <f>SUMIFS(MeasureImpact!$Q:$Q,MeasureImpact!$G:$G,Utility_per_Participant!$F209,MeasureImpact!$F:$F,Utility_per_Participant!$G209,MeasureImpact!$B:$B,Utility_per_Participant!$H209)</f>
        <v>1043.31</v>
      </c>
      <c r="P209" s="28" t="str">
        <f>VLOOKUP(H209,MeasureImpact!$B:$I,8,0)</f>
        <v>Per End Use Consumption</v>
      </c>
      <c r="Q209" s="32">
        <v>0</v>
      </c>
      <c r="R209" s="27" t="s">
        <v>1739</v>
      </c>
      <c r="BI209" s="33">
        <v>156835.33353183171</v>
      </c>
      <c r="BJ209" s="33">
        <v>42.049312935834898</v>
      </c>
      <c r="BK209" s="33">
        <v>69.39353793124792</v>
      </c>
    </row>
    <row r="210" spans="1:63" x14ac:dyDescent="0.25">
      <c r="A210" s="19">
        <v>206</v>
      </c>
      <c r="B210" s="14" t="str">
        <f t="shared" si="3"/>
        <v>RMON207</v>
      </c>
      <c r="C210" s="14" t="s">
        <v>1726</v>
      </c>
      <c r="D210" s="14">
        <v>207</v>
      </c>
      <c r="E210" s="14" t="s">
        <v>1721</v>
      </c>
      <c r="F210" s="14" t="s">
        <v>1494</v>
      </c>
      <c r="G210" s="14" t="s">
        <v>1499</v>
      </c>
      <c r="H210" s="14" t="s">
        <v>78</v>
      </c>
      <c r="I210" s="20">
        <f>SUMIFS(MeasureImpact!$O:$O,MeasureImpact!$G:$G,Utility_per_Participant!$F210,MeasureImpact!$F:$F,Utility_per_Participant!$G210,MeasureImpact!$B:$B,Utility_per_Participant!$H210)</f>
        <v>0.11667960435361475</v>
      </c>
      <c r="J210" s="20">
        <f>SUMIFS(MeasureImpact!$P:$P,MeasureImpact!$G:$G,Utility_per_Participant!$F210,MeasureImpact!$F:$F,Utility_per_Participant!$G210,MeasureImpact!$B:$B,Utility_per_Participant!$H210)</f>
        <v>0.19866599395530665</v>
      </c>
      <c r="K210" s="21">
        <v>83.881044173112144</v>
      </c>
      <c r="L210" s="22">
        <f>SUMIFS(MeasureImpact!$L:$L,MeasureImpact!$G:$G,Utility_per_Participant!$F210,MeasureImpact!$F:$F,Utility_per_Participant!$G210,MeasureImpact!$B:$B,Utility_per_Participant!$H210)</f>
        <v>443.16</v>
      </c>
      <c r="M210" s="19">
        <f>AVERAGEIFS(MeasureImpact!$N:$N,MeasureImpact!$G:$G,Utility_per_Participant!$F210,MeasureImpact!$F:$F,Utility_per_Participant!$G210,MeasureImpact!$B:$B,Utility_per_Participant!$H210)</f>
        <v>30</v>
      </c>
      <c r="N210" s="23">
        <v>0</v>
      </c>
      <c r="O210" s="23">
        <f>SUMIFS(MeasureImpact!$Q:$Q,MeasureImpact!$G:$G,Utility_per_Participant!$F210,MeasureImpact!$F:$F,Utility_per_Participant!$G210,MeasureImpact!$B:$B,Utility_per_Participant!$H210)</f>
        <v>1043.31</v>
      </c>
      <c r="P210" s="14" t="str">
        <f>VLOOKUP(H210,MeasureImpact!$B:$I,8,0)</f>
        <v>Per End Use Consumption</v>
      </c>
      <c r="Q210" s="24">
        <v>0</v>
      </c>
      <c r="R210" s="19" t="s">
        <v>1739</v>
      </c>
      <c r="BI210" s="25">
        <v>0</v>
      </c>
      <c r="BJ210" s="25">
        <v>0</v>
      </c>
      <c r="BK210" s="25">
        <v>0</v>
      </c>
    </row>
    <row r="211" spans="1:63" x14ac:dyDescent="0.25">
      <c r="A211" s="19">
        <v>207</v>
      </c>
      <c r="B211" s="14" t="str">
        <f t="shared" si="3"/>
        <v>RMFE207</v>
      </c>
      <c r="C211" s="14" t="s">
        <v>1727</v>
      </c>
      <c r="D211" s="14">
        <v>207</v>
      </c>
      <c r="E211" s="14" t="s">
        <v>1721</v>
      </c>
      <c r="F211" s="14" t="s">
        <v>1500</v>
      </c>
      <c r="G211" s="14" t="s">
        <v>1493</v>
      </c>
      <c r="H211" s="14" t="s">
        <v>78</v>
      </c>
      <c r="I211" s="20">
        <f>SUMIFS(MeasureImpact!$O:$O,MeasureImpact!$G:$G,Utility_per_Participant!$F211,MeasureImpact!$F:$F,Utility_per_Participant!$G211,MeasureImpact!$B:$B,Utility_per_Participant!$H211)</f>
        <v>0.10502243172090739</v>
      </c>
      <c r="J211" s="20">
        <f>SUMIFS(MeasureImpact!$P:$P,MeasureImpact!$G:$G,Utility_per_Participant!$F211,MeasureImpact!$F:$F,Utility_per_Participant!$G211,MeasureImpact!$B:$B,Utility_per_Participant!$H211)</f>
        <v>0.19868265442107252</v>
      </c>
      <c r="K211" s="21">
        <v>80.403982205741286</v>
      </c>
      <c r="L211" s="22">
        <f>SUMIFS(MeasureImpact!$L:$L,MeasureImpact!$G:$G,Utility_per_Participant!$F211,MeasureImpact!$F:$F,Utility_per_Participant!$G211,MeasureImpact!$B:$B,Utility_per_Participant!$H211)</f>
        <v>424.79</v>
      </c>
      <c r="M211" s="19">
        <f>AVERAGEIFS(MeasureImpact!$N:$N,MeasureImpact!$G:$G,Utility_per_Participant!$F211,MeasureImpact!$F:$F,Utility_per_Participant!$G211,MeasureImpact!$B:$B,Utility_per_Participant!$H211)</f>
        <v>30</v>
      </c>
      <c r="N211" s="23">
        <v>0</v>
      </c>
      <c r="O211" s="23">
        <f>SUMIFS(MeasureImpact!$Q:$Q,MeasureImpact!$G:$G,Utility_per_Participant!$F211,MeasureImpact!$F:$F,Utility_per_Participant!$G211,MeasureImpact!$B:$B,Utility_per_Participant!$H211)</f>
        <v>787.67000000000007</v>
      </c>
      <c r="P211" s="14" t="str">
        <f>VLOOKUP(H211,MeasureImpact!$B:$I,8,0)</f>
        <v>Per End Use Consumption</v>
      </c>
      <c r="Q211" s="24">
        <v>0</v>
      </c>
      <c r="R211" s="19" t="s">
        <v>1739</v>
      </c>
      <c r="BI211" s="25">
        <v>1585480.927799897</v>
      </c>
      <c r="BJ211" s="25">
        <v>648.66322047120002</v>
      </c>
      <c r="BK211" s="25">
        <v>431.01790567239669</v>
      </c>
    </row>
    <row r="212" spans="1:63" x14ac:dyDescent="0.25">
      <c r="A212" s="19">
        <v>208</v>
      </c>
      <c r="B212" s="14" t="str">
        <f t="shared" si="3"/>
        <v>RMFN207</v>
      </c>
      <c r="C212" s="14" t="s">
        <v>1728</v>
      </c>
      <c r="D212" s="14">
        <v>207</v>
      </c>
      <c r="E212" s="14" t="s">
        <v>1721</v>
      </c>
      <c r="F212" s="14" t="s">
        <v>1500</v>
      </c>
      <c r="G212" s="14" t="s">
        <v>1499</v>
      </c>
      <c r="H212" s="14" t="s">
        <v>78</v>
      </c>
      <c r="I212" s="20">
        <f>SUMIFS(MeasureImpact!$O:$O,MeasureImpact!$G:$G,Utility_per_Participant!$F212,MeasureImpact!$F:$F,Utility_per_Participant!$G212,MeasureImpact!$B:$B,Utility_per_Participant!$H212)</f>
        <v>0.10502243172090739</v>
      </c>
      <c r="J212" s="20">
        <f>SUMIFS(MeasureImpact!$P:$P,MeasureImpact!$G:$G,Utility_per_Participant!$F212,MeasureImpact!$F:$F,Utility_per_Participant!$G212,MeasureImpact!$B:$B,Utility_per_Participant!$H212)</f>
        <v>0.19868265442107252</v>
      </c>
      <c r="K212" s="21">
        <v>80.403982205741286</v>
      </c>
      <c r="L212" s="22">
        <f>SUMIFS(MeasureImpact!$L:$L,MeasureImpact!$G:$G,Utility_per_Participant!$F212,MeasureImpact!$F:$F,Utility_per_Participant!$G212,MeasureImpact!$B:$B,Utility_per_Participant!$H212)</f>
        <v>424.79</v>
      </c>
      <c r="M212" s="19">
        <f>AVERAGEIFS(MeasureImpact!$N:$N,MeasureImpact!$G:$G,Utility_per_Participant!$F212,MeasureImpact!$F:$F,Utility_per_Participant!$G212,MeasureImpact!$B:$B,Utility_per_Participant!$H212)</f>
        <v>30</v>
      </c>
      <c r="N212" s="23">
        <v>0</v>
      </c>
      <c r="O212" s="23">
        <f>SUMIFS(MeasureImpact!$Q:$Q,MeasureImpact!$G:$G,Utility_per_Participant!$F212,MeasureImpact!$F:$F,Utility_per_Participant!$G212,MeasureImpact!$B:$B,Utility_per_Participant!$H212)</f>
        <v>787.67000000000007</v>
      </c>
      <c r="P212" s="14" t="str">
        <f>VLOOKUP(H212,MeasureImpact!$B:$I,8,0)</f>
        <v>Per End Use Consumption</v>
      </c>
      <c r="Q212" s="24">
        <v>0</v>
      </c>
      <c r="R212" s="19" t="s">
        <v>1739</v>
      </c>
      <c r="BI212" s="25">
        <v>0</v>
      </c>
      <c r="BJ212" s="25">
        <v>0</v>
      </c>
      <c r="BK212" s="25">
        <v>0</v>
      </c>
    </row>
    <row r="213" spans="1:63" x14ac:dyDescent="0.25">
      <c r="A213" s="19">
        <v>209</v>
      </c>
      <c r="B213" s="14" t="str">
        <f t="shared" si="3"/>
        <v>RSFE207</v>
      </c>
      <c r="C213" s="14" t="s">
        <v>1729</v>
      </c>
      <c r="D213" s="14">
        <v>207</v>
      </c>
      <c r="E213" s="14" t="s">
        <v>1721</v>
      </c>
      <c r="F213" s="14" t="s">
        <v>1501</v>
      </c>
      <c r="G213" s="14" t="s">
        <v>1493</v>
      </c>
      <c r="H213" s="14" t="s">
        <v>78</v>
      </c>
      <c r="I213" s="20">
        <f>SUMIFS(MeasureImpact!$O:$O,MeasureImpact!$G:$G,Utility_per_Participant!$F213,MeasureImpact!$F:$F,Utility_per_Participant!$G213,MeasureImpact!$B:$B,Utility_per_Participant!$H213)</f>
        <v>0.14134559783392697</v>
      </c>
      <c r="J213" s="20">
        <f>SUMIFS(MeasureImpact!$P:$P,MeasureImpact!$G:$G,Utility_per_Participant!$F213,MeasureImpact!$F:$F,Utility_per_Participant!$G213,MeasureImpact!$B:$B,Utility_per_Participant!$H213)</f>
        <v>0.17510423094417296</v>
      </c>
      <c r="K213" s="21">
        <v>85.431242186871941</v>
      </c>
      <c r="L213" s="22">
        <f>SUMIFS(MeasureImpact!$L:$L,MeasureImpact!$G:$G,Utility_per_Participant!$F213,MeasureImpact!$F:$F,Utility_per_Participant!$G213,MeasureImpact!$B:$B,Utility_per_Participant!$H213)</f>
        <v>451.35</v>
      </c>
      <c r="M213" s="19">
        <f>AVERAGEIFS(MeasureImpact!$N:$N,MeasureImpact!$G:$G,Utility_per_Participant!$F213,MeasureImpact!$F:$F,Utility_per_Participant!$G213,MeasureImpact!$B:$B,Utility_per_Participant!$H213)</f>
        <v>30</v>
      </c>
      <c r="N213" s="23">
        <v>0</v>
      </c>
      <c r="O213" s="23">
        <f>SUMIFS(MeasureImpact!$Q:$Q,MeasureImpact!$G:$G,Utility_per_Participant!$F213,MeasureImpact!$F:$F,Utility_per_Participant!$G213,MeasureImpact!$B:$B,Utility_per_Participant!$H213)</f>
        <v>1267.5300000000002</v>
      </c>
      <c r="P213" s="14" t="str">
        <f>VLOOKUP(H213,MeasureImpact!$B:$I,8,0)</f>
        <v>Per End Use Consumption</v>
      </c>
      <c r="Q213" s="24">
        <v>0</v>
      </c>
      <c r="R213" s="19" t="s">
        <v>1739</v>
      </c>
      <c r="BI213" s="25">
        <v>266213.8815574355</v>
      </c>
      <c r="BJ213" s="25">
        <v>108.36214221853901</v>
      </c>
      <c r="BK213" s="25">
        <v>73.040324257697904</v>
      </c>
    </row>
    <row r="214" spans="1:63" ht="15.75" thickBot="1" x14ac:dyDescent="0.3">
      <c r="A214" s="19">
        <v>210</v>
      </c>
      <c r="B214" s="14" t="str">
        <f t="shared" si="3"/>
        <v>RSFN207</v>
      </c>
      <c r="C214" s="14" t="s">
        <v>1732</v>
      </c>
      <c r="D214" s="14">
        <v>207</v>
      </c>
      <c r="E214" s="14" t="s">
        <v>1721</v>
      </c>
      <c r="F214" s="14" t="s">
        <v>1501</v>
      </c>
      <c r="G214" s="14" t="s">
        <v>1499</v>
      </c>
      <c r="H214" s="14" t="s">
        <v>78</v>
      </c>
      <c r="I214" s="20">
        <f>SUMIFS(MeasureImpact!$O:$O,MeasureImpact!$G:$G,Utility_per_Participant!$F214,MeasureImpact!$F:$F,Utility_per_Participant!$G214,MeasureImpact!$B:$B,Utility_per_Participant!$H214)</f>
        <v>0.14134559783392697</v>
      </c>
      <c r="J214" s="20">
        <f>SUMIFS(MeasureImpact!$P:$P,MeasureImpact!$G:$G,Utility_per_Participant!$F214,MeasureImpact!$F:$F,Utility_per_Participant!$G214,MeasureImpact!$B:$B,Utility_per_Participant!$H214)</f>
        <v>0.17510423094417296</v>
      </c>
      <c r="K214" s="21">
        <v>85.431242186871941</v>
      </c>
      <c r="L214" s="22">
        <f>SUMIFS(MeasureImpact!$L:$L,MeasureImpact!$G:$G,Utility_per_Participant!$F214,MeasureImpact!$F:$F,Utility_per_Participant!$G214,MeasureImpact!$B:$B,Utility_per_Participant!$H214)</f>
        <v>451.35</v>
      </c>
      <c r="M214" s="19">
        <f>AVERAGEIFS(MeasureImpact!$N:$N,MeasureImpact!$G:$G,Utility_per_Participant!$F214,MeasureImpact!$F:$F,Utility_per_Participant!$G214,MeasureImpact!$B:$B,Utility_per_Participant!$H214)</f>
        <v>30</v>
      </c>
      <c r="N214" s="23">
        <v>0</v>
      </c>
      <c r="O214" s="23">
        <f>SUMIFS(MeasureImpact!$Q:$Q,MeasureImpact!$G:$G,Utility_per_Participant!$F214,MeasureImpact!$F:$F,Utility_per_Participant!$G214,MeasureImpact!$B:$B,Utility_per_Participant!$H214)</f>
        <v>1267.5300000000002</v>
      </c>
      <c r="P214" s="14" t="str">
        <f>VLOOKUP(H214,MeasureImpact!$B:$I,8,0)</f>
        <v>Per End Use Consumption</v>
      </c>
      <c r="Q214" s="24">
        <v>0</v>
      </c>
      <c r="R214" s="19" t="s">
        <v>1739</v>
      </c>
      <c r="BI214" s="25">
        <v>0</v>
      </c>
      <c r="BJ214" s="25">
        <v>0</v>
      </c>
      <c r="BK214" s="25">
        <v>0</v>
      </c>
    </row>
    <row r="215" spans="1:63" s="28" customFormat="1" x14ac:dyDescent="0.25">
      <c r="A215" s="27">
        <v>211</v>
      </c>
      <c r="B215" s="28" t="str">
        <f t="shared" si="3"/>
        <v>RMOE208</v>
      </c>
      <c r="C215" s="28" t="s">
        <v>1725</v>
      </c>
      <c r="D215" s="28">
        <v>208</v>
      </c>
      <c r="E215" s="28" t="s">
        <v>1721</v>
      </c>
      <c r="F215" s="28" t="s">
        <v>1494</v>
      </c>
      <c r="G215" s="28" t="s">
        <v>1493</v>
      </c>
      <c r="H215" s="28" t="s">
        <v>79</v>
      </c>
      <c r="I215" s="29">
        <f>SUMIFS(MeasureImpact!$O:$O,MeasureImpact!$G:$G,Utility_per_Participant!$F215,MeasureImpact!$F:$F,Utility_per_Participant!$G215,MeasureImpact!$B:$B,Utility_per_Participant!$H215)</f>
        <v>0.16386037654968405</v>
      </c>
      <c r="J215" s="29">
        <f>SUMIFS(MeasureImpact!$P:$P,MeasureImpact!$G:$G,Utility_per_Participant!$F215,MeasureImpact!$F:$F,Utility_per_Participant!$G215,MeasureImpact!$B:$B,Utility_per_Participant!$H215)</f>
        <v>0.1025294232126384</v>
      </c>
      <c r="K215" s="34">
        <v>74.241046024054015</v>
      </c>
      <c r="L215" s="30">
        <f>SUMIFS(MeasureImpact!$L:$L,MeasureImpact!$G:$G,Utility_per_Participant!$F215,MeasureImpact!$F:$F,Utility_per_Participant!$G215,MeasureImpact!$B:$B,Utility_per_Participant!$H215)</f>
        <v>392.23</v>
      </c>
      <c r="M215" s="27">
        <f>AVERAGEIFS(MeasureImpact!$N:$N,MeasureImpact!$G:$G,Utility_per_Participant!$F215,MeasureImpact!$F:$F,Utility_per_Participant!$G215,MeasureImpact!$B:$B,Utility_per_Participant!$H215)</f>
        <v>30</v>
      </c>
      <c r="N215" s="31">
        <v>178.96484949832757</v>
      </c>
      <c r="O215" s="31">
        <f>SUMIFS(MeasureImpact!$Q:$Q,MeasureImpact!$G:$G,Utility_per_Participant!$F215,MeasureImpact!$F:$F,Utility_per_Participant!$G215,MeasureImpact!$B:$B,Utility_per_Participant!$H215)</f>
        <v>1081.02</v>
      </c>
      <c r="P215" s="28" t="str">
        <f>VLOOKUP(H215,MeasureImpact!$B:$I,8,0)</f>
        <v>Per End Use Consumption</v>
      </c>
      <c r="Q215" s="32">
        <v>0</v>
      </c>
      <c r="R215" s="27" t="s">
        <v>1739</v>
      </c>
      <c r="BI215" s="33">
        <v>16386.061090554569</v>
      </c>
      <c r="BJ215" s="33">
        <v>3.6405098706463401</v>
      </c>
      <c r="BK215" s="33">
        <v>8.1609420303047777</v>
      </c>
    </row>
    <row r="216" spans="1:63" x14ac:dyDescent="0.25">
      <c r="A216" s="19">
        <v>212</v>
      </c>
      <c r="B216" s="14" t="str">
        <f t="shared" si="3"/>
        <v>RMON208</v>
      </c>
      <c r="C216" s="14" t="s">
        <v>1726</v>
      </c>
      <c r="D216" s="14">
        <v>208</v>
      </c>
      <c r="E216" s="14" t="s">
        <v>1721</v>
      </c>
      <c r="F216" s="14" t="s">
        <v>1494</v>
      </c>
      <c r="G216" s="14" t="s">
        <v>1499</v>
      </c>
      <c r="H216" s="14" t="s">
        <v>79</v>
      </c>
      <c r="I216" s="20">
        <f>SUMIFS(MeasureImpact!$O:$O,MeasureImpact!$G:$G,Utility_per_Participant!$F216,MeasureImpact!$F:$F,Utility_per_Participant!$G216,MeasureImpact!$B:$B,Utility_per_Participant!$H216)</f>
        <v>0.16386037654968405</v>
      </c>
      <c r="J216" s="20">
        <f>SUMIFS(MeasureImpact!$P:$P,MeasureImpact!$G:$G,Utility_per_Participant!$F216,MeasureImpact!$F:$F,Utility_per_Participant!$G216,MeasureImpact!$B:$B,Utility_per_Participant!$H216)</f>
        <v>0.1025294232126384</v>
      </c>
      <c r="K216" s="21">
        <v>74.241046024054015</v>
      </c>
      <c r="L216" s="22">
        <f>SUMIFS(MeasureImpact!$L:$L,MeasureImpact!$G:$G,Utility_per_Participant!$F216,MeasureImpact!$F:$F,Utility_per_Participant!$G216,MeasureImpact!$B:$B,Utility_per_Participant!$H216)</f>
        <v>392.23</v>
      </c>
      <c r="M216" s="19">
        <f>AVERAGEIFS(MeasureImpact!$N:$N,MeasureImpact!$G:$G,Utility_per_Participant!$F216,MeasureImpact!$F:$F,Utility_per_Participant!$G216,MeasureImpact!$B:$B,Utility_per_Participant!$H216)</f>
        <v>30</v>
      </c>
      <c r="N216" s="23">
        <v>0</v>
      </c>
      <c r="O216" s="23">
        <f>SUMIFS(MeasureImpact!$Q:$Q,MeasureImpact!$G:$G,Utility_per_Participant!$F216,MeasureImpact!$F:$F,Utility_per_Participant!$G216,MeasureImpact!$B:$B,Utility_per_Participant!$H216)</f>
        <v>1081.02</v>
      </c>
      <c r="P216" s="14" t="str">
        <f>VLOOKUP(H216,MeasureImpact!$B:$I,8,0)</f>
        <v>Per End Use Consumption</v>
      </c>
      <c r="Q216" s="24">
        <v>0</v>
      </c>
      <c r="R216" s="19" t="s">
        <v>1739</v>
      </c>
      <c r="BI216" s="25">
        <v>0</v>
      </c>
      <c r="BJ216" s="25">
        <v>0</v>
      </c>
      <c r="BK216" s="25">
        <v>0</v>
      </c>
    </row>
    <row r="217" spans="1:63" x14ac:dyDescent="0.25">
      <c r="A217" s="19">
        <v>213</v>
      </c>
      <c r="B217" s="14" t="str">
        <f t="shared" si="3"/>
        <v>RMFE208</v>
      </c>
      <c r="C217" s="14" t="s">
        <v>1727</v>
      </c>
      <c r="D217" s="14">
        <v>208</v>
      </c>
      <c r="E217" s="14" t="s">
        <v>1721</v>
      </c>
      <c r="F217" s="14" t="s">
        <v>1500</v>
      </c>
      <c r="G217" s="14" t="s">
        <v>1493</v>
      </c>
      <c r="H217" s="14" t="s">
        <v>79</v>
      </c>
      <c r="I217" s="20">
        <f>SUMIFS(MeasureImpact!$O:$O,MeasureImpact!$G:$G,Utility_per_Participant!$F217,MeasureImpact!$F:$F,Utility_per_Participant!$G217,MeasureImpact!$B:$B,Utility_per_Participant!$H217)</f>
        <v>0.1469679467465991</v>
      </c>
      <c r="J217" s="20">
        <f>SUMIFS(MeasureImpact!$P:$P,MeasureImpact!$G:$G,Utility_per_Participant!$F217,MeasureImpact!$F:$F,Utility_per_Participant!$G217,MeasureImpact!$B:$B,Utility_per_Participant!$H217)</f>
        <v>0.10032974324196134</v>
      </c>
      <c r="K217" s="21">
        <v>68.65351911731544</v>
      </c>
      <c r="L217" s="22">
        <f>SUMIFS(MeasureImpact!$L:$L,MeasureImpact!$G:$G,Utility_per_Participant!$F217,MeasureImpact!$F:$F,Utility_per_Participant!$G217,MeasureImpact!$B:$B,Utility_per_Participant!$H217)</f>
        <v>362.71000000000004</v>
      </c>
      <c r="M217" s="19">
        <f>AVERAGEIFS(MeasureImpact!$N:$N,MeasureImpact!$G:$G,Utility_per_Participant!$F217,MeasureImpact!$F:$F,Utility_per_Participant!$G217,MeasureImpact!$B:$B,Utility_per_Participant!$H217)</f>
        <v>30</v>
      </c>
      <c r="N217" s="23">
        <v>135.11347826086939</v>
      </c>
      <c r="O217" s="23">
        <f>SUMIFS(MeasureImpact!$Q:$Q,MeasureImpact!$G:$G,Utility_per_Participant!$F217,MeasureImpact!$F:$F,Utility_per_Participant!$G217,MeasureImpact!$B:$B,Utility_per_Participant!$H217)</f>
        <v>816.1400000000001</v>
      </c>
      <c r="P217" s="14" t="str">
        <f>VLOOKUP(H217,MeasureImpact!$B:$I,8,0)</f>
        <v>Per End Use Consumption</v>
      </c>
      <c r="Q217" s="24">
        <v>0</v>
      </c>
      <c r="R217" s="19" t="s">
        <v>1739</v>
      </c>
      <c r="BI217" s="25">
        <v>160179.88576174941</v>
      </c>
      <c r="BJ217" s="25">
        <v>54.257271153493299</v>
      </c>
      <c r="BK217" s="25">
        <v>57.188464324028168</v>
      </c>
    </row>
    <row r="218" spans="1:63" x14ac:dyDescent="0.25">
      <c r="A218" s="19">
        <v>214</v>
      </c>
      <c r="B218" s="14" t="str">
        <f t="shared" si="3"/>
        <v>RMFN208</v>
      </c>
      <c r="C218" s="14" t="s">
        <v>1728</v>
      </c>
      <c r="D218" s="14">
        <v>208</v>
      </c>
      <c r="E218" s="14" t="s">
        <v>1721</v>
      </c>
      <c r="F218" s="14" t="s">
        <v>1500</v>
      </c>
      <c r="G218" s="14" t="s">
        <v>1499</v>
      </c>
      <c r="H218" s="14" t="s">
        <v>79</v>
      </c>
      <c r="I218" s="20">
        <f>SUMIFS(MeasureImpact!$O:$O,MeasureImpact!$G:$G,Utility_per_Participant!$F218,MeasureImpact!$F:$F,Utility_per_Participant!$G218,MeasureImpact!$B:$B,Utility_per_Participant!$H218)</f>
        <v>0.1469679467465991</v>
      </c>
      <c r="J218" s="20">
        <f>SUMIFS(MeasureImpact!$P:$P,MeasureImpact!$G:$G,Utility_per_Participant!$F218,MeasureImpact!$F:$F,Utility_per_Participant!$G218,MeasureImpact!$B:$B,Utility_per_Participant!$H218)</f>
        <v>0.10032974324196134</v>
      </c>
      <c r="K218" s="21">
        <v>68.65351911731544</v>
      </c>
      <c r="L218" s="22">
        <f>SUMIFS(MeasureImpact!$L:$L,MeasureImpact!$G:$G,Utility_per_Participant!$F218,MeasureImpact!$F:$F,Utility_per_Participant!$G218,MeasureImpact!$B:$B,Utility_per_Participant!$H218)</f>
        <v>362.71000000000004</v>
      </c>
      <c r="M218" s="19">
        <f>AVERAGEIFS(MeasureImpact!$N:$N,MeasureImpact!$G:$G,Utility_per_Participant!$F218,MeasureImpact!$F:$F,Utility_per_Participant!$G218,MeasureImpact!$B:$B,Utility_per_Participant!$H218)</f>
        <v>30</v>
      </c>
      <c r="N218" s="23">
        <v>0</v>
      </c>
      <c r="O218" s="23">
        <f>SUMIFS(MeasureImpact!$Q:$Q,MeasureImpact!$G:$G,Utility_per_Participant!$F218,MeasureImpact!$F:$F,Utility_per_Participant!$G218,MeasureImpact!$B:$B,Utility_per_Participant!$H218)</f>
        <v>816.1400000000001</v>
      </c>
      <c r="P218" s="14" t="str">
        <f>VLOOKUP(H218,MeasureImpact!$B:$I,8,0)</f>
        <v>Per End Use Consumption</v>
      </c>
      <c r="Q218" s="24">
        <v>0</v>
      </c>
      <c r="R218" s="19" t="s">
        <v>1739</v>
      </c>
      <c r="BI218" s="25">
        <v>0</v>
      </c>
      <c r="BJ218" s="25">
        <v>0</v>
      </c>
      <c r="BK218" s="25">
        <v>0</v>
      </c>
    </row>
    <row r="219" spans="1:63" x14ac:dyDescent="0.25">
      <c r="A219" s="19">
        <v>215</v>
      </c>
      <c r="B219" s="14" t="str">
        <f t="shared" si="3"/>
        <v>RSFE208</v>
      </c>
      <c r="C219" s="14" t="s">
        <v>1729</v>
      </c>
      <c r="D219" s="14">
        <v>208</v>
      </c>
      <c r="E219" s="14" t="s">
        <v>1721</v>
      </c>
      <c r="F219" s="14" t="s">
        <v>1501</v>
      </c>
      <c r="G219" s="14" t="s">
        <v>1493</v>
      </c>
      <c r="H219" s="14" t="s">
        <v>79</v>
      </c>
      <c r="I219" s="20">
        <f>SUMIFS(MeasureImpact!$O:$O,MeasureImpact!$G:$G,Utility_per_Participant!$F219,MeasureImpact!$F:$F,Utility_per_Participant!$G219,MeasureImpact!$B:$B,Utility_per_Participant!$H219)</f>
        <v>0.19576688934078509</v>
      </c>
      <c r="J219" s="20">
        <f>SUMIFS(MeasureImpact!$P:$P,MeasureImpact!$G:$G,Utility_per_Participant!$F219,MeasureImpact!$F:$F,Utility_per_Participant!$G219,MeasureImpact!$B:$B,Utility_per_Participant!$H219)</f>
        <v>0.10467697159499756</v>
      </c>
      <c r="K219" s="21">
        <v>84.299351573650497</v>
      </c>
      <c r="L219" s="22">
        <f>SUMIFS(MeasureImpact!$L:$L,MeasureImpact!$G:$G,Utility_per_Participant!$F219,MeasureImpact!$F:$F,Utility_per_Participant!$G219,MeasureImpact!$B:$B,Utility_per_Participant!$H219)</f>
        <v>445.37</v>
      </c>
      <c r="M219" s="19">
        <f>AVERAGEIFS(MeasureImpact!$N:$N,MeasureImpact!$G:$G,Utility_per_Participant!$F219,MeasureImpact!$F:$F,Utility_per_Participant!$G219,MeasureImpact!$B:$B,Utility_per_Participant!$H219)</f>
        <v>30</v>
      </c>
      <c r="N219" s="23">
        <v>217.42585284280915</v>
      </c>
      <c r="O219" s="23">
        <f>SUMIFS(MeasureImpact!$Q:$Q,MeasureImpact!$G:$G,Utility_per_Participant!$F219,MeasureImpact!$F:$F,Utility_per_Participant!$G219,MeasureImpact!$B:$B,Utility_per_Participant!$H219)</f>
        <v>1313.34</v>
      </c>
      <c r="P219" s="14" t="str">
        <f>VLOOKUP(H219,MeasureImpact!$B:$I,8,0)</f>
        <v>Per End Use Consumption</v>
      </c>
      <c r="Q219" s="24">
        <v>0</v>
      </c>
      <c r="R219" s="19" t="s">
        <v>1739</v>
      </c>
      <c r="BI219" s="25">
        <v>4923.1728743861895</v>
      </c>
      <c r="BJ219" s="25">
        <v>1.6559268235903799</v>
      </c>
      <c r="BK219" s="25">
        <v>1.771840693774178</v>
      </c>
    </row>
    <row r="220" spans="1:63" ht="15.75" thickBot="1" x14ac:dyDescent="0.3">
      <c r="A220" s="19">
        <v>216</v>
      </c>
      <c r="B220" s="14" t="str">
        <f t="shared" si="3"/>
        <v>RSFN208</v>
      </c>
      <c r="C220" s="14" t="s">
        <v>1732</v>
      </c>
      <c r="D220" s="14">
        <v>208</v>
      </c>
      <c r="E220" s="14" t="s">
        <v>1721</v>
      </c>
      <c r="F220" s="14" t="s">
        <v>1501</v>
      </c>
      <c r="G220" s="14" t="s">
        <v>1499</v>
      </c>
      <c r="H220" s="14" t="s">
        <v>79</v>
      </c>
      <c r="I220" s="20">
        <f>SUMIFS(MeasureImpact!$O:$O,MeasureImpact!$G:$G,Utility_per_Participant!$F220,MeasureImpact!$F:$F,Utility_per_Participant!$G220,MeasureImpact!$B:$B,Utility_per_Participant!$H220)</f>
        <v>0.19576688934078509</v>
      </c>
      <c r="J220" s="20">
        <f>SUMIFS(MeasureImpact!$P:$P,MeasureImpact!$G:$G,Utility_per_Participant!$F220,MeasureImpact!$F:$F,Utility_per_Participant!$G220,MeasureImpact!$B:$B,Utility_per_Participant!$H220)</f>
        <v>0.10467697159499756</v>
      </c>
      <c r="K220" s="21">
        <v>84.299351573650497</v>
      </c>
      <c r="L220" s="22">
        <f>SUMIFS(MeasureImpact!$L:$L,MeasureImpact!$G:$G,Utility_per_Participant!$F220,MeasureImpact!$F:$F,Utility_per_Participant!$G220,MeasureImpact!$B:$B,Utility_per_Participant!$H220)</f>
        <v>445.37</v>
      </c>
      <c r="M220" s="19">
        <f>AVERAGEIFS(MeasureImpact!$N:$N,MeasureImpact!$G:$G,Utility_per_Participant!$F220,MeasureImpact!$F:$F,Utility_per_Participant!$G220,MeasureImpact!$B:$B,Utility_per_Participant!$H220)</f>
        <v>30</v>
      </c>
      <c r="N220" s="23">
        <v>0</v>
      </c>
      <c r="O220" s="23">
        <f>SUMIFS(MeasureImpact!$Q:$Q,MeasureImpact!$G:$G,Utility_per_Participant!$F220,MeasureImpact!$F:$F,Utility_per_Participant!$G220,MeasureImpact!$B:$B,Utility_per_Participant!$H220)</f>
        <v>1313.34</v>
      </c>
      <c r="P220" s="14" t="str">
        <f>VLOOKUP(H220,MeasureImpact!$B:$I,8,0)</f>
        <v>Per End Use Consumption</v>
      </c>
      <c r="Q220" s="24">
        <v>0</v>
      </c>
      <c r="R220" s="19" t="s">
        <v>1739</v>
      </c>
      <c r="BI220" s="25">
        <v>0</v>
      </c>
      <c r="BJ220" s="25">
        <v>0</v>
      </c>
      <c r="BK220" s="25">
        <v>0</v>
      </c>
    </row>
    <row r="221" spans="1:63" s="28" customFormat="1" x14ac:dyDescent="0.25">
      <c r="A221" s="27">
        <v>217</v>
      </c>
      <c r="B221" s="28" t="str">
        <f t="shared" si="3"/>
        <v>RMOE209</v>
      </c>
      <c r="C221" s="28" t="s">
        <v>1725</v>
      </c>
      <c r="D221" s="28">
        <v>209</v>
      </c>
      <c r="E221" s="28" t="s">
        <v>1721</v>
      </c>
      <c r="F221" s="28" t="s">
        <v>1494</v>
      </c>
      <c r="G221" s="28" t="s">
        <v>1493</v>
      </c>
      <c r="H221" s="28" t="s">
        <v>80</v>
      </c>
      <c r="I221" s="29">
        <f>SUMIFS(MeasureImpact!$O:$O,MeasureImpact!$G:$G,Utility_per_Participant!$F221,MeasureImpact!$F:$F,Utility_per_Participant!$G221,MeasureImpact!$B:$B,Utility_per_Participant!$H221)</f>
        <v>1.2920868527142502</v>
      </c>
      <c r="J221" s="29">
        <f>SUMIFS(MeasureImpact!$P:$P,MeasureImpact!$G:$G,Utility_per_Participant!$F221,MeasureImpact!$F:$F,Utility_per_Participant!$G221,MeasureImpact!$B:$B,Utility_per_Participant!$H221)</f>
        <v>0.10153809526040418</v>
      </c>
      <c r="K221" s="34">
        <v>410.91793406006758</v>
      </c>
      <c r="L221" s="30">
        <f>SUMIFS(MeasureImpact!$L:$L,MeasureImpact!$G:$G,Utility_per_Participant!$F221,MeasureImpact!$F:$F,Utility_per_Participant!$G221,MeasureImpact!$B:$B,Utility_per_Participant!$H221)</f>
        <v>2170.96</v>
      </c>
      <c r="M221" s="27">
        <f>AVERAGEIFS(MeasureImpact!$N:$N,MeasureImpact!$G:$G,Utility_per_Participant!$F221,MeasureImpact!$F:$F,Utility_per_Participant!$G221,MeasureImpact!$B:$B,Utility_per_Participant!$H221)</f>
        <v>30</v>
      </c>
      <c r="N221" s="31">
        <v>161.31499999999991</v>
      </c>
      <c r="O221" s="31">
        <f>SUMIFS(MeasureImpact!$Q:$Q,MeasureImpact!$G:$G,Utility_per_Participant!$F221,MeasureImpact!$F:$F,Utility_per_Participant!$G221,MeasureImpact!$B:$B,Utility_per_Participant!$H221)</f>
        <v>1005.59999999</v>
      </c>
      <c r="P221" s="28" t="str">
        <f>VLOOKUP(H221,MeasureImpact!$B:$I,8,0)</f>
        <v>Per End Use Consumption</v>
      </c>
      <c r="Q221" s="32">
        <v>0</v>
      </c>
      <c r="R221" s="27" t="s">
        <v>1739</v>
      </c>
      <c r="BI221" s="33">
        <v>648918.59383395198</v>
      </c>
      <c r="BJ221" s="33">
        <v>176.90107432108101</v>
      </c>
      <c r="BK221" s="33">
        <v>283.59004126331081</v>
      </c>
    </row>
    <row r="222" spans="1:63" x14ac:dyDescent="0.25">
      <c r="A222" s="19">
        <v>218</v>
      </c>
      <c r="B222" s="14" t="str">
        <f t="shared" si="3"/>
        <v>RMON209</v>
      </c>
      <c r="C222" s="14" t="s">
        <v>1726</v>
      </c>
      <c r="D222" s="14">
        <v>209</v>
      </c>
      <c r="E222" s="14" t="s">
        <v>1721</v>
      </c>
      <c r="F222" s="14" t="s">
        <v>1494</v>
      </c>
      <c r="G222" s="14" t="s">
        <v>1499</v>
      </c>
      <c r="H222" s="14" t="s">
        <v>80</v>
      </c>
      <c r="I222" s="20">
        <f>SUMIFS(MeasureImpact!$O:$O,MeasureImpact!$G:$G,Utility_per_Participant!$F222,MeasureImpact!$F:$F,Utility_per_Participant!$G222,MeasureImpact!$B:$B,Utility_per_Participant!$H222)</f>
        <v>1.2920868527142502</v>
      </c>
      <c r="J222" s="20">
        <f>SUMIFS(MeasureImpact!$P:$P,MeasureImpact!$G:$G,Utility_per_Participant!$F222,MeasureImpact!$F:$F,Utility_per_Participant!$G222,MeasureImpact!$B:$B,Utility_per_Participant!$H222)</f>
        <v>0.10153809526040418</v>
      </c>
      <c r="K222" s="21">
        <v>410.91793406006758</v>
      </c>
      <c r="L222" s="22">
        <f>SUMIFS(MeasureImpact!$L:$L,MeasureImpact!$G:$G,Utility_per_Participant!$F222,MeasureImpact!$F:$F,Utility_per_Participant!$G222,MeasureImpact!$B:$B,Utility_per_Participant!$H222)</f>
        <v>2170.96</v>
      </c>
      <c r="M222" s="19">
        <f>AVERAGEIFS(MeasureImpact!$N:$N,MeasureImpact!$G:$G,Utility_per_Participant!$F222,MeasureImpact!$F:$F,Utility_per_Participant!$G222,MeasureImpact!$B:$B,Utility_per_Participant!$H222)</f>
        <v>30</v>
      </c>
      <c r="N222" s="23">
        <v>0</v>
      </c>
      <c r="O222" s="23">
        <f>SUMIFS(MeasureImpact!$Q:$Q,MeasureImpact!$G:$G,Utility_per_Participant!$F222,MeasureImpact!$F:$F,Utility_per_Participant!$G222,MeasureImpact!$B:$B,Utility_per_Participant!$H222)</f>
        <v>1005.59999999</v>
      </c>
      <c r="P222" s="14" t="str">
        <f>VLOOKUP(H222,MeasureImpact!$B:$I,8,0)</f>
        <v>Per End Use Consumption</v>
      </c>
      <c r="Q222" s="24">
        <v>0</v>
      </c>
      <c r="R222" s="19" t="s">
        <v>1739</v>
      </c>
      <c r="BI222" s="25">
        <v>0</v>
      </c>
      <c r="BJ222" s="25">
        <v>0</v>
      </c>
      <c r="BK222" s="25">
        <v>0</v>
      </c>
    </row>
    <row r="223" spans="1:63" x14ac:dyDescent="0.25">
      <c r="A223" s="19">
        <v>219</v>
      </c>
      <c r="B223" s="14" t="str">
        <f t="shared" si="3"/>
        <v>RMFE209</v>
      </c>
      <c r="C223" s="14" t="s">
        <v>1727</v>
      </c>
      <c r="D223" s="14">
        <v>209</v>
      </c>
      <c r="E223" s="14" t="s">
        <v>1721</v>
      </c>
      <c r="F223" s="14" t="s">
        <v>1500</v>
      </c>
      <c r="G223" s="14" t="s">
        <v>1493</v>
      </c>
      <c r="H223" s="14" t="s">
        <v>80</v>
      </c>
      <c r="I223" s="20">
        <f>SUMIFS(MeasureImpact!$O:$O,MeasureImpact!$G:$G,Utility_per_Participant!$F223,MeasureImpact!$F:$F,Utility_per_Participant!$G223,MeasureImpact!$B:$B,Utility_per_Participant!$H223)</f>
        <v>1.095818647838362</v>
      </c>
      <c r="J223" s="20">
        <f>SUMIFS(MeasureImpact!$P:$P,MeasureImpact!$G:$G,Utility_per_Participant!$F223,MeasureImpact!$F:$F,Utility_per_Participant!$G223,MeasureImpact!$B:$B,Utility_per_Participant!$H223)</f>
        <v>8.7731835927530893E-2</v>
      </c>
      <c r="K223" s="21">
        <v>348.89865674767037</v>
      </c>
      <c r="L223" s="22">
        <f>SUMIFS(MeasureImpact!$L:$L,MeasureImpact!$G:$G,Utility_per_Participant!$F223,MeasureImpact!$F:$F,Utility_per_Participant!$G223,MeasureImpact!$B:$B,Utility_per_Participant!$H223)</f>
        <v>1843.3</v>
      </c>
      <c r="M223" s="19">
        <f>AVERAGEIFS(MeasureImpact!$N:$N,MeasureImpact!$G:$G,Utility_per_Participant!$F223,MeasureImpact!$F:$F,Utility_per_Participant!$G223,MeasureImpact!$B:$B,Utility_per_Participant!$H223)</f>
        <v>30</v>
      </c>
      <c r="N223" s="23">
        <v>121.78833333333323</v>
      </c>
      <c r="O223" s="23">
        <f>SUMIFS(MeasureImpact!$Q:$Q,MeasureImpact!$G:$G,Utility_per_Participant!$F223,MeasureImpact!$F:$F,Utility_per_Participant!$G223,MeasureImpact!$B:$B,Utility_per_Participant!$H223)</f>
        <v>759.20000003000007</v>
      </c>
      <c r="P223" s="14" t="str">
        <f>VLOOKUP(H223,MeasureImpact!$B:$I,8,0)</f>
        <v>Per End Use Consumption</v>
      </c>
      <c r="Q223" s="24">
        <v>0</v>
      </c>
      <c r="R223" s="19" t="s">
        <v>1739</v>
      </c>
      <c r="BI223" s="25">
        <v>5734402.0502487402</v>
      </c>
      <c r="BJ223" s="25">
        <v>2410.4503646113899</v>
      </c>
      <c r="BK223" s="25">
        <v>1481.0598639404184</v>
      </c>
    </row>
    <row r="224" spans="1:63" x14ac:dyDescent="0.25">
      <c r="A224" s="19">
        <v>220</v>
      </c>
      <c r="B224" s="14" t="str">
        <f t="shared" si="3"/>
        <v>RMFN209</v>
      </c>
      <c r="C224" s="14" t="s">
        <v>1728</v>
      </c>
      <c r="D224" s="14">
        <v>209</v>
      </c>
      <c r="E224" s="14" t="s">
        <v>1721</v>
      </c>
      <c r="F224" s="14" t="s">
        <v>1500</v>
      </c>
      <c r="G224" s="14" t="s">
        <v>1499</v>
      </c>
      <c r="H224" s="14" t="s">
        <v>80</v>
      </c>
      <c r="I224" s="20">
        <f>SUMIFS(MeasureImpact!$O:$O,MeasureImpact!$G:$G,Utility_per_Participant!$F224,MeasureImpact!$F:$F,Utility_per_Participant!$G224,MeasureImpact!$B:$B,Utility_per_Participant!$H224)</f>
        <v>1.095818647838362</v>
      </c>
      <c r="J224" s="20">
        <f>SUMIFS(MeasureImpact!$P:$P,MeasureImpact!$G:$G,Utility_per_Participant!$F224,MeasureImpact!$F:$F,Utility_per_Participant!$G224,MeasureImpact!$B:$B,Utility_per_Participant!$H224)</f>
        <v>8.7731835927530893E-2</v>
      </c>
      <c r="K224" s="21">
        <v>348.89865674767037</v>
      </c>
      <c r="L224" s="22">
        <f>SUMIFS(MeasureImpact!$L:$L,MeasureImpact!$G:$G,Utility_per_Participant!$F224,MeasureImpact!$F:$F,Utility_per_Participant!$G224,MeasureImpact!$B:$B,Utility_per_Participant!$H224)</f>
        <v>1843.3</v>
      </c>
      <c r="M224" s="19">
        <f>AVERAGEIFS(MeasureImpact!$N:$N,MeasureImpact!$G:$G,Utility_per_Participant!$F224,MeasureImpact!$F:$F,Utility_per_Participant!$G224,MeasureImpact!$B:$B,Utility_per_Participant!$H224)</f>
        <v>30</v>
      </c>
      <c r="N224" s="23">
        <v>0</v>
      </c>
      <c r="O224" s="23">
        <f>SUMIFS(MeasureImpact!$Q:$Q,MeasureImpact!$G:$G,Utility_per_Participant!$F224,MeasureImpact!$F:$F,Utility_per_Participant!$G224,MeasureImpact!$B:$B,Utility_per_Participant!$H224)</f>
        <v>759.20000003000007</v>
      </c>
      <c r="P224" s="14" t="str">
        <f>VLOOKUP(H224,MeasureImpact!$B:$I,8,0)</f>
        <v>Per End Use Consumption</v>
      </c>
      <c r="Q224" s="24">
        <v>0</v>
      </c>
      <c r="R224" s="19" t="s">
        <v>1739</v>
      </c>
      <c r="BI224" s="25">
        <v>0</v>
      </c>
      <c r="BJ224" s="25">
        <v>0</v>
      </c>
      <c r="BK224" s="25">
        <v>0</v>
      </c>
    </row>
    <row r="225" spans="1:63" x14ac:dyDescent="0.25">
      <c r="A225" s="19">
        <v>221</v>
      </c>
      <c r="B225" s="14" t="str">
        <f t="shared" si="3"/>
        <v>RSFE209</v>
      </c>
      <c r="C225" s="14" t="s">
        <v>1729</v>
      </c>
      <c r="D225" s="14">
        <v>209</v>
      </c>
      <c r="E225" s="14" t="s">
        <v>1721</v>
      </c>
      <c r="F225" s="14" t="s">
        <v>1501</v>
      </c>
      <c r="G225" s="14" t="s">
        <v>1493</v>
      </c>
      <c r="H225" s="14" t="s">
        <v>80</v>
      </c>
      <c r="I225" s="20">
        <f>SUMIFS(MeasureImpact!$O:$O,MeasureImpact!$G:$G,Utility_per_Participant!$F225,MeasureImpact!$F:$F,Utility_per_Participant!$G225,MeasureImpact!$B:$B,Utility_per_Participant!$H225)</f>
        <v>1.7761482493367597</v>
      </c>
      <c r="J225" s="20">
        <f>SUMIFS(MeasureImpact!$P:$P,MeasureImpact!$G:$G,Utility_per_Participant!$F225,MeasureImpact!$F:$F,Utility_per_Participant!$G225,MeasureImpact!$B:$B,Utility_per_Participant!$H225)</f>
        <v>0.17500692552653477</v>
      </c>
      <c r="K225" s="21">
        <v>573.60733537713895</v>
      </c>
      <c r="L225" s="22">
        <f>SUMIFS(MeasureImpact!$L:$L,MeasureImpact!$G:$G,Utility_per_Participant!$F225,MeasureImpact!$F:$F,Utility_per_Participant!$G225,MeasureImpact!$B:$B,Utility_per_Participant!$H225)</f>
        <v>3030.48</v>
      </c>
      <c r="M225" s="19">
        <f>AVERAGEIFS(MeasureImpact!$N:$N,MeasureImpact!$G:$G,Utility_per_Participant!$F225,MeasureImpact!$F:$F,Utility_per_Participant!$G225,MeasureImpact!$B:$B,Utility_per_Participant!$H225)</f>
        <v>30</v>
      </c>
      <c r="N225" s="23">
        <v>195.9826458333325</v>
      </c>
      <c r="O225" s="23">
        <f>SUMIFS(MeasureImpact!$Q:$Q,MeasureImpact!$G:$G,Utility_per_Participant!$F225,MeasureImpact!$F:$F,Utility_per_Participant!$G225,MeasureImpact!$B:$B,Utility_per_Participant!$H225)</f>
        <v>1221.71000037</v>
      </c>
      <c r="P225" s="14" t="str">
        <f>VLOOKUP(H225,MeasureImpact!$B:$I,8,0)</f>
        <v>Per End Use Consumption</v>
      </c>
      <c r="Q225" s="24">
        <v>0</v>
      </c>
      <c r="R225" s="19" t="s">
        <v>1739</v>
      </c>
      <c r="BI225" s="25">
        <v>240231.65910711</v>
      </c>
      <c r="BJ225" s="25">
        <v>83.114991102220202</v>
      </c>
      <c r="BK225" s="25">
        <v>83.661494512998416</v>
      </c>
    </row>
    <row r="226" spans="1:63" ht="15.75" thickBot="1" x14ac:dyDescent="0.3">
      <c r="A226" s="19">
        <v>222</v>
      </c>
      <c r="B226" s="14" t="str">
        <f t="shared" si="3"/>
        <v>RSFN209</v>
      </c>
      <c r="C226" s="14" t="s">
        <v>1732</v>
      </c>
      <c r="D226" s="14">
        <v>209</v>
      </c>
      <c r="E226" s="14" t="s">
        <v>1721</v>
      </c>
      <c r="F226" s="14" t="s">
        <v>1501</v>
      </c>
      <c r="G226" s="14" t="s">
        <v>1499</v>
      </c>
      <c r="H226" s="14" t="s">
        <v>80</v>
      </c>
      <c r="I226" s="20">
        <f>SUMIFS(MeasureImpact!$O:$O,MeasureImpact!$G:$G,Utility_per_Participant!$F226,MeasureImpact!$F:$F,Utility_per_Participant!$G226,MeasureImpact!$B:$B,Utility_per_Participant!$H226)</f>
        <v>1.7761482493367597</v>
      </c>
      <c r="J226" s="20">
        <f>SUMIFS(MeasureImpact!$P:$P,MeasureImpact!$G:$G,Utility_per_Participant!$F226,MeasureImpact!$F:$F,Utility_per_Participant!$G226,MeasureImpact!$B:$B,Utility_per_Participant!$H226)</f>
        <v>0.17500692552653477</v>
      </c>
      <c r="K226" s="21">
        <v>573.60733537713895</v>
      </c>
      <c r="L226" s="22">
        <f>SUMIFS(MeasureImpact!$L:$L,MeasureImpact!$G:$G,Utility_per_Participant!$F226,MeasureImpact!$F:$F,Utility_per_Participant!$G226,MeasureImpact!$B:$B,Utility_per_Participant!$H226)</f>
        <v>3030.48</v>
      </c>
      <c r="M226" s="19">
        <f>AVERAGEIFS(MeasureImpact!$N:$N,MeasureImpact!$G:$G,Utility_per_Participant!$F226,MeasureImpact!$F:$F,Utility_per_Participant!$G226,MeasureImpact!$B:$B,Utility_per_Participant!$H226)</f>
        <v>30</v>
      </c>
      <c r="N226" s="23">
        <v>0</v>
      </c>
      <c r="O226" s="23">
        <f>SUMIFS(MeasureImpact!$Q:$Q,MeasureImpact!$G:$G,Utility_per_Participant!$F226,MeasureImpact!$F:$F,Utility_per_Participant!$G226,MeasureImpact!$B:$B,Utility_per_Participant!$H226)</f>
        <v>1221.71000037</v>
      </c>
      <c r="P226" s="14" t="str">
        <f>VLOOKUP(H226,MeasureImpact!$B:$I,8,0)</f>
        <v>Per End Use Consumption</v>
      </c>
      <c r="Q226" s="24">
        <v>0</v>
      </c>
      <c r="R226" s="19" t="s">
        <v>1739</v>
      </c>
      <c r="BI226" s="25">
        <v>0</v>
      </c>
      <c r="BJ226" s="25">
        <v>0</v>
      </c>
      <c r="BK226" s="25">
        <v>0</v>
      </c>
    </row>
    <row r="227" spans="1:63" s="28" customFormat="1" x14ac:dyDescent="0.25">
      <c r="A227" s="27">
        <v>223</v>
      </c>
      <c r="B227" s="28" t="str">
        <f t="shared" si="3"/>
        <v>RMOE210</v>
      </c>
      <c r="C227" s="28" t="s">
        <v>1725</v>
      </c>
      <c r="D227" s="28">
        <v>210</v>
      </c>
      <c r="E227" s="28" t="s">
        <v>1721</v>
      </c>
      <c r="F227" s="28" t="s">
        <v>1494</v>
      </c>
      <c r="G227" s="28" t="s">
        <v>1493</v>
      </c>
      <c r="H227" s="28" t="s">
        <v>81</v>
      </c>
      <c r="I227" s="29">
        <f>SUMIFS(MeasureImpact!$O:$O,MeasureImpact!$G:$G,Utility_per_Participant!$F227,MeasureImpact!$F:$F,Utility_per_Participant!$G227,MeasureImpact!$B:$B,Utility_per_Participant!$H227)</f>
        <v>1.0558910864856159</v>
      </c>
      <c r="J227" s="29">
        <f>SUMIFS(MeasureImpact!$P:$P,MeasureImpact!$G:$G,Utility_per_Participant!$F227,MeasureImpact!$F:$F,Utility_per_Participant!$G227,MeasureImpact!$B:$B,Utility_per_Participant!$H227)</f>
        <v>1.1087458936152776</v>
      </c>
      <c r="K227" s="34">
        <v>588.99385510101354</v>
      </c>
      <c r="L227" s="30">
        <f>SUMIFS(MeasureImpact!$L:$L,MeasureImpact!$G:$G,Utility_per_Participant!$F227,MeasureImpact!$F:$F,Utility_per_Participant!$G227,MeasureImpact!$B:$B,Utility_per_Participant!$H227)</f>
        <v>3111.77</v>
      </c>
      <c r="M227" s="27">
        <f>AVERAGEIFS(MeasureImpact!$N:$N,MeasureImpact!$G:$G,Utility_per_Participant!$F227,MeasureImpact!$F:$F,Utility_per_Participant!$G227,MeasureImpact!$B:$B,Utility_per_Participant!$H227)</f>
        <v>30</v>
      </c>
      <c r="N227" s="31">
        <v>0</v>
      </c>
      <c r="O227" s="31">
        <f>SUMIFS(MeasureImpact!$Q:$Q,MeasureImpact!$G:$G,Utility_per_Participant!$F227,MeasureImpact!$F:$F,Utility_per_Participant!$G227,MeasureImpact!$B:$B,Utility_per_Participant!$H227)</f>
        <v>1282.1399999999999</v>
      </c>
      <c r="P227" s="28" t="str">
        <f>VLOOKUP(H227,MeasureImpact!$B:$I,8,0)</f>
        <v>Per End Use Consumption</v>
      </c>
      <c r="Q227" s="32">
        <v>0</v>
      </c>
      <c r="R227" s="27" t="s">
        <v>1739</v>
      </c>
      <c r="BI227" s="33">
        <v>232682.37777751341</v>
      </c>
      <c r="BJ227" s="33">
        <v>90.835592938289594</v>
      </c>
      <c r="BK227" s="33">
        <v>68.531670415520878</v>
      </c>
    </row>
    <row r="228" spans="1:63" x14ac:dyDescent="0.25">
      <c r="A228" s="19">
        <v>224</v>
      </c>
      <c r="B228" s="14" t="str">
        <f t="shared" si="3"/>
        <v>RMON210</v>
      </c>
      <c r="C228" s="14" t="s">
        <v>1726</v>
      </c>
      <c r="D228" s="14">
        <v>210</v>
      </c>
      <c r="E228" s="14" t="s">
        <v>1721</v>
      </c>
      <c r="F228" s="14" t="s">
        <v>1494</v>
      </c>
      <c r="G228" s="14" t="s">
        <v>1499</v>
      </c>
      <c r="H228" s="14" t="s">
        <v>81</v>
      </c>
      <c r="I228" s="20">
        <f>SUMIFS(MeasureImpact!$O:$O,MeasureImpact!$G:$G,Utility_per_Participant!$F228,MeasureImpact!$F:$F,Utility_per_Participant!$G228,MeasureImpact!$B:$B,Utility_per_Participant!$H228)</f>
        <v>1.0558910864856159</v>
      </c>
      <c r="J228" s="20">
        <f>SUMIFS(MeasureImpact!$P:$P,MeasureImpact!$G:$G,Utility_per_Participant!$F228,MeasureImpact!$F:$F,Utility_per_Participant!$G228,MeasureImpact!$B:$B,Utility_per_Participant!$H228)</f>
        <v>1.1087458936152776</v>
      </c>
      <c r="K228" s="21">
        <v>588.99385510101354</v>
      </c>
      <c r="L228" s="22">
        <f>SUMIFS(MeasureImpact!$L:$L,MeasureImpact!$G:$G,Utility_per_Participant!$F228,MeasureImpact!$F:$F,Utility_per_Participant!$G228,MeasureImpact!$B:$B,Utility_per_Participant!$H228)</f>
        <v>3111.77</v>
      </c>
      <c r="M228" s="19">
        <f>AVERAGEIFS(MeasureImpact!$N:$N,MeasureImpact!$G:$G,Utility_per_Participant!$F228,MeasureImpact!$F:$F,Utility_per_Participant!$G228,MeasureImpact!$B:$B,Utility_per_Participant!$H228)</f>
        <v>30</v>
      </c>
      <c r="N228" s="23">
        <v>0</v>
      </c>
      <c r="O228" s="23">
        <f>SUMIFS(MeasureImpact!$Q:$Q,MeasureImpact!$G:$G,Utility_per_Participant!$F228,MeasureImpact!$F:$F,Utility_per_Participant!$G228,MeasureImpact!$B:$B,Utility_per_Participant!$H228)</f>
        <v>1282.1399999999999</v>
      </c>
      <c r="P228" s="14" t="str">
        <f>VLOOKUP(H228,MeasureImpact!$B:$I,8,0)</f>
        <v>Per End Use Consumption</v>
      </c>
      <c r="Q228" s="24">
        <v>0</v>
      </c>
      <c r="R228" s="19" t="s">
        <v>1739</v>
      </c>
      <c r="BI228" s="25">
        <v>0</v>
      </c>
      <c r="BJ228" s="25">
        <v>0</v>
      </c>
      <c r="BK228" s="25">
        <v>0</v>
      </c>
    </row>
    <row r="229" spans="1:63" x14ac:dyDescent="0.25">
      <c r="A229" s="19">
        <v>225</v>
      </c>
      <c r="B229" s="14" t="str">
        <f t="shared" si="3"/>
        <v>RMFE210</v>
      </c>
      <c r="C229" s="14" t="s">
        <v>1727</v>
      </c>
      <c r="D229" s="14">
        <v>210</v>
      </c>
      <c r="E229" s="14" t="s">
        <v>1721</v>
      </c>
      <c r="F229" s="14" t="s">
        <v>1500</v>
      </c>
      <c r="G229" s="14" t="s">
        <v>1493</v>
      </c>
      <c r="H229" s="14" t="s">
        <v>81</v>
      </c>
      <c r="I229" s="20">
        <f>SUMIFS(MeasureImpact!$O:$O,MeasureImpact!$G:$G,Utility_per_Participant!$F229,MeasureImpact!$F:$F,Utility_per_Participant!$G229,MeasureImpact!$B:$B,Utility_per_Participant!$H229)</f>
        <v>0.87263804822360003</v>
      </c>
      <c r="J229" s="20">
        <f>SUMIFS(MeasureImpact!$P:$P,MeasureImpact!$G:$G,Utility_per_Participant!$F229,MeasureImpact!$F:$F,Utility_per_Participant!$G229,MeasureImpact!$B:$B,Utility_per_Participant!$H229)</f>
        <v>1.0078622091620615</v>
      </c>
      <c r="K229" s="21">
        <v>509.3678110926536</v>
      </c>
      <c r="L229" s="22">
        <f>SUMIFS(MeasureImpact!$L:$L,MeasureImpact!$G:$G,Utility_per_Participant!$F229,MeasureImpact!$F:$F,Utility_per_Participant!$G229,MeasureImpact!$B:$B,Utility_per_Participant!$H229)</f>
        <v>2691.09</v>
      </c>
      <c r="M229" s="19">
        <f>AVERAGEIFS(MeasureImpact!$N:$N,MeasureImpact!$G:$G,Utility_per_Participant!$F229,MeasureImpact!$F:$F,Utility_per_Participant!$G229,MeasureImpact!$B:$B,Utility_per_Participant!$H229)</f>
        <v>30</v>
      </c>
      <c r="N229" s="23">
        <v>0</v>
      </c>
      <c r="O229" s="23">
        <f>SUMIFS(MeasureImpact!$Q:$Q,MeasureImpact!$G:$G,Utility_per_Participant!$F229,MeasureImpact!$F:$F,Utility_per_Participant!$G229,MeasureImpact!$B:$B,Utility_per_Participant!$H229)</f>
        <v>967.98</v>
      </c>
      <c r="P229" s="14" t="str">
        <f>VLOOKUP(H229,MeasureImpact!$B:$I,8,0)</f>
        <v>Per End Use Consumption</v>
      </c>
      <c r="Q229" s="24">
        <v>0</v>
      </c>
      <c r="R229" s="19" t="s">
        <v>1739</v>
      </c>
      <c r="BI229" s="25">
        <v>2391675.4023953299</v>
      </c>
      <c r="BJ229" s="25">
        <v>1233.8938318032101</v>
      </c>
      <c r="BK229" s="25">
        <v>341.19529011158966</v>
      </c>
    </row>
    <row r="230" spans="1:63" x14ac:dyDescent="0.25">
      <c r="A230" s="19">
        <v>226</v>
      </c>
      <c r="B230" s="14" t="str">
        <f t="shared" si="3"/>
        <v>RMFN210</v>
      </c>
      <c r="C230" s="14" t="s">
        <v>1728</v>
      </c>
      <c r="D230" s="14">
        <v>210</v>
      </c>
      <c r="E230" s="14" t="s">
        <v>1721</v>
      </c>
      <c r="F230" s="14" t="s">
        <v>1500</v>
      </c>
      <c r="G230" s="14" t="s">
        <v>1499</v>
      </c>
      <c r="H230" s="14" t="s">
        <v>81</v>
      </c>
      <c r="I230" s="20">
        <f>SUMIFS(MeasureImpact!$O:$O,MeasureImpact!$G:$G,Utility_per_Participant!$F230,MeasureImpact!$F:$F,Utility_per_Participant!$G230,MeasureImpact!$B:$B,Utility_per_Participant!$H230)</f>
        <v>0.87263804822360003</v>
      </c>
      <c r="J230" s="20">
        <f>SUMIFS(MeasureImpact!$P:$P,MeasureImpact!$G:$G,Utility_per_Participant!$F230,MeasureImpact!$F:$F,Utility_per_Participant!$G230,MeasureImpact!$B:$B,Utility_per_Participant!$H230)</f>
        <v>1.0078622091620615</v>
      </c>
      <c r="K230" s="21">
        <v>509.3678110926536</v>
      </c>
      <c r="L230" s="22">
        <f>SUMIFS(MeasureImpact!$L:$L,MeasureImpact!$G:$G,Utility_per_Participant!$F230,MeasureImpact!$F:$F,Utility_per_Participant!$G230,MeasureImpact!$B:$B,Utility_per_Participant!$H230)</f>
        <v>2691.09</v>
      </c>
      <c r="M230" s="19">
        <f>AVERAGEIFS(MeasureImpact!$N:$N,MeasureImpact!$G:$G,Utility_per_Participant!$F230,MeasureImpact!$F:$F,Utility_per_Participant!$G230,MeasureImpact!$B:$B,Utility_per_Participant!$H230)</f>
        <v>30</v>
      </c>
      <c r="N230" s="23">
        <v>0</v>
      </c>
      <c r="O230" s="23">
        <f>SUMIFS(MeasureImpact!$Q:$Q,MeasureImpact!$G:$G,Utility_per_Participant!$F230,MeasureImpact!$F:$F,Utility_per_Participant!$G230,MeasureImpact!$B:$B,Utility_per_Participant!$H230)</f>
        <v>967.98</v>
      </c>
      <c r="P230" s="14" t="str">
        <f>VLOOKUP(H230,MeasureImpact!$B:$I,8,0)</f>
        <v>Per End Use Consumption</v>
      </c>
      <c r="Q230" s="24">
        <v>0</v>
      </c>
      <c r="R230" s="19" t="s">
        <v>1739</v>
      </c>
      <c r="BI230" s="25">
        <v>0</v>
      </c>
      <c r="BJ230" s="25">
        <v>0</v>
      </c>
      <c r="BK230" s="25">
        <v>0</v>
      </c>
    </row>
    <row r="231" spans="1:63" x14ac:dyDescent="0.25">
      <c r="A231" s="19">
        <v>227</v>
      </c>
      <c r="B231" s="14" t="str">
        <f t="shared" si="3"/>
        <v>RSFE210</v>
      </c>
      <c r="C231" s="14" t="s">
        <v>1729</v>
      </c>
      <c r="D231" s="14">
        <v>210</v>
      </c>
      <c r="E231" s="14" t="s">
        <v>1721</v>
      </c>
      <c r="F231" s="14" t="s">
        <v>1501</v>
      </c>
      <c r="G231" s="14" t="s">
        <v>1493</v>
      </c>
      <c r="H231" s="14" t="s">
        <v>81</v>
      </c>
      <c r="I231" s="20">
        <f>SUMIFS(MeasureImpact!$O:$O,MeasureImpact!$G:$G,Utility_per_Participant!$F231,MeasureImpact!$F:$F,Utility_per_Participant!$G231,MeasureImpact!$B:$B,Utility_per_Participant!$H231)</f>
        <v>1.4841541603213015</v>
      </c>
      <c r="J231" s="20">
        <f>SUMIFS(MeasureImpact!$P:$P,MeasureImpact!$G:$G,Utility_per_Participant!$F231,MeasureImpact!$F:$F,Utility_per_Participant!$G231,MeasureImpact!$B:$B,Utility_per_Participant!$H231)</f>
        <v>1.6767346050129466</v>
      </c>
      <c r="K231" s="21">
        <v>857.08347179807743</v>
      </c>
      <c r="L231" s="22">
        <f>SUMIFS(MeasureImpact!$L:$L,MeasureImpact!$G:$G,Utility_per_Participant!$F231,MeasureImpact!$F:$F,Utility_per_Participant!$G231,MeasureImpact!$B:$B,Utility_per_Participant!$H231)</f>
        <v>4528.1399999999994</v>
      </c>
      <c r="M231" s="19">
        <f>AVERAGEIFS(MeasureImpact!$N:$N,MeasureImpact!$G:$G,Utility_per_Participant!$F231,MeasureImpact!$F:$F,Utility_per_Participant!$G231,MeasureImpact!$B:$B,Utility_per_Participant!$H231)</f>
        <v>30</v>
      </c>
      <c r="N231" s="23">
        <v>0</v>
      </c>
      <c r="O231" s="23">
        <f>SUMIFS(MeasureImpact!$Q:$Q,MeasureImpact!$G:$G,Utility_per_Participant!$F231,MeasureImpact!$F:$F,Utility_per_Participant!$G231,MeasureImpact!$B:$B,Utility_per_Participant!$H231)</f>
        <v>1557.69</v>
      </c>
      <c r="P231" s="14" t="str">
        <f>VLOOKUP(H231,MeasureImpact!$B:$I,8,0)</f>
        <v>Per End Use Consumption</v>
      </c>
      <c r="Q231" s="24">
        <v>0</v>
      </c>
      <c r="R231" s="19" t="s">
        <v>1739</v>
      </c>
      <c r="BI231" s="25">
        <v>102708.6495180834</v>
      </c>
      <c r="BJ231" s="25">
        <v>48.167214708964202</v>
      </c>
      <c r="BK231" s="25">
        <v>20.485538471831156</v>
      </c>
    </row>
    <row r="232" spans="1:63" ht="15.75" thickBot="1" x14ac:dyDescent="0.3">
      <c r="A232" s="19">
        <v>228</v>
      </c>
      <c r="B232" s="14" t="str">
        <f t="shared" si="3"/>
        <v>RSFN210</v>
      </c>
      <c r="C232" s="14" t="s">
        <v>1732</v>
      </c>
      <c r="D232" s="14">
        <v>210</v>
      </c>
      <c r="E232" s="14" t="s">
        <v>1721</v>
      </c>
      <c r="F232" s="14" t="s">
        <v>1501</v>
      </c>
      <c r="G232" s="14" t="s">
        <v>1499</v>
      </c>
      <c r="H232" s="14" t="s">
        <v>81</v>
      </c>
      <c r="I232" s="20">
        <f>SUMIFS(MeasureImpact!$O:$O,MeasureImpact!$G:$G,Utility_per_Participant!$F232,MeasureImpact!$F:$F,Utility_per_Participant!$G232,MeasureImpact!$B:$B,Utility_per_Participant!$H232)</f>
        <v>1.4841541603213015</v>
      </c>
      <c r="J232" s="20">
        <f>SUMIFS(MeasureImpact!$P:$P,MeasureImpact!$G:$G,Utility_per_Participant!$F232,MeasureImpact!$F:$F,Utility_per_Participant!$G232,MeasureImpact!$B:$B,Utility_per_Participant!$H232)</f>
        <v>1.6767346050129466</v>
      </c>
      <c r="K232" s="21">
        <v>857.08347179807743</v>
      </c>
      <c r="L232" s="22">
        <f>SUMIFS(MeasureImpact!$L:$L,MeasureImpact!$G:$G,Utility_per_Participant!$F232,MeasureImpact!$F:$F,Utility_per_Participant!$G232,MeasureImpact!$B:$B,Utility_per_Participant!$H232)</f>
        <v>4528.1399999999994</v>
      </c>
      <c r="M232" s="19">
        <f>AVERAGEIFS(MeasureImpact!$N:$N,MeasureImpact!$G:$G,Utility_per_Participant!$F232,MeasureImpact!$F:$F,Utility_per_Participant!$G232,MeasureImpact!$B:$B,Utility_per_Participant!$H232)</f>
        <v>30</v>
      </c>
      <c r="N232" s="23">
        <v>0</v>
      </c>
      <c r="O232" s="23">
        <f>SUMIFS(MeasureImpact!$Q:$Q,MeasureImpact!$G:$G,Utility_per_Participant!$F232,MeasureImpact!$F:$F,Utility_per_Participant!$G232,MeasureImpact!$B:$B,Utility_per_Participant!$H232)</f>
        <v>1557.69</v>
      </c>
      <c r="P232" s="14" t="str">
        <f>VLOOKUP(H232,MeasureImpact!$B:$I,8,0)</f>
        <v>Per End Use Consumption</v>
      </c>
      <c r="Q232" s="24">
        <v>0</v>
      </c>
      <c r="R232" s="19" t="s">
        <v>1739</v>
      </c>
      <c r="BI232" s="25">
        <v>0</v>
      </c>
      <c r="BJ232" s="25">
        <v>0</v>
      </c>
      <c r="BK232" s="25">
        <v>0</v>
      </c>
    </row>
    <row r="233" spans="1:63" s="28" customFormat="1" x14ac:dyDescent="0.25">
      <c r="A233" s="27">
        <v>229</v>
      </c>
      <c r="B233" s="28" t="str">
        <f t="shared" si="3"/>
        <v>RMOE211</v>
      </c>
      <c r="C233" s="28" t="s">
        <v>1725</v>
      </c>
      <c r="D233" s="28">
        <v>211</v>
      </c>
      <c r="E233" s="28" t="s">
        <v>1721</v>
      </c>
      <c r="F233" s="28" t="s">
        <v>1494</v>
      </c>
      <c r="G233" s="28" t="s">
        <v>1493</v>
      </c>
      <c r="H233" s="28" t="s">
        <v>84</v>
      </c>
      <c r="I233" s="29">
        <f>SUMIFS(MeasureImpact!$O:$O,MeasureImpact!$G:$G,Utility_per_Participant!$F233,MeasureImpact!$F:$F,Utility_per_Participant!$G233,MeasureImpact!$B:$B,Utility_per_Participant!$H233)</f>
        <v>1.2334646639385556</v>
      </c>
      <c r="J233" s="29">
        <f>SUMIFS(MeasureImpact!$P:$P,MeasureImpact!$G:$G,Utility_per_Participant!$F233,MeasureImpact!$F:$F,Utility_per_Participant!$G233,MeasureImpact!$B:$B,Utility_per_Participant!$H233)</f>
        <v>0.54578061460441052</v>
      </c>
      <c r="K233" s="34">
        <v>503.06480817956435</v>
      </c>
      <c r="L233" s="30">
        <f>SUMIFS(MeasureImpact!$L:$L,MeasureImpact!$G:$G,Utility_per_Participant!$F233,MeasureImpact!$F:$F,Utility_per_Participant!$G233,MeasureImpact!$B:$B,Utility_per_Participant!$H233)</f>
        <v>2657.79</v>
      </c>
      <c r="M233" s="27">
        <f>AVERAGEIFS(MeasureImpact!$N:$N,MeasureImpact!$G:$G,Utility_per_Participant!$F233,MeasureImpact!$F:$F,Utility_per_Participant!$G233,MeasureImpact!$B:$B,Utility_per_Participant!$H233)</f>
        <v>30</v>
      </c>
      <c r="N233" s="31">
        <v>266.54531707317057</v>
      </c>
      <c r="O233" s="31">
        <f>SUMIFS(MeasureImpact!$Q:$Q,MeasureImpact!$G:$G,Utility_per_Participant!$F233,MeasureImpact!$F:$F,Utility_per_Participant!$G233,MeasureImpact!$B:$B,Utility_per_Participant!$H233)</f>
        <v>1319.85</v>
      </c>
      <c r="P233" s="28" t="str">
        <f>VLOOKUP(H233,MeasureImpact!$B:$I,8,0)</f>
        <v>Per End Use Consumption</v>
      </c>
      <c r="Q233" s="32">
        <v>0</v>
      </c>
      <c r="R233" s="27" t="s">
        <v>1739</v>
      </c>
      <c r="BI233" s="33">
        <v>217393.41487355719</v>
      </c>
      <c r="BJ233" s="33">
        <v>77.146363245916604</v>
      </c>
      <c r="BK233" s="33">
        <v>73.36946285745077</v>
      </c>
    </row>
    <row r="234" spans="1:63" x14ac:dyDescent="0.25">
      <c r="A234" s="19">
        <v>230</v>
      </c>
      <c r="B234" s="14" t="str">
        <f t="shared" si="3"/>
        <v>RMON211</v>
      </c>
      <c r="C234" s="14" t="s">
        <v>1726</v>
      </c>
      <c r="D234" s="14">
        <v>211</v>
      </c>
      <c r="E234" s="14" t="s">
        <v>1721</v>
      </c>
      <c r="F234" s="14" t="s">
        <v>1494</v>
      </c>
      <c r="G234" s="14" t="s">
        <v>1499</v>
      </c>
      <c r="H234" s="14" t="s">
        <v>84</v>
      </c>
      <c r="I234" s="20">
        <f>SUMIFS(MeasureImpact!$O:$O,MeasureImpact!$G:$G,Utility_per_Participant!$F234,MeasureImpact!$F:$F,Utility_per_Participant!$G234,MeasureImpact!$B:$B,Utility_per_Participant!$H234)</f>
        <v>1.2334646639385556</v>
      </c>
      <c r="J234" s="20">
        <f>SUMIFS(MeasureImpact!$P:$P,MeasureImpact!$G:$G,Utility_per_Participant!$F234,MeasureImpact!$F:$F,Utility_per_Participant!$G234,MeasureImpact!$B:$B,Utility_per_Participant!$H234)</f>
        <v>0.54578061460441052</v>
      </c>
      <c r="K234" s="21">
        <v>503.06480817956435</v>
      </c>
      <c r="L234" s="22">
        <f>SUMIFS(MeasureImpact!$L:$L,MeasureImpact!$G:$G,Utility_per_Participant!$F234,MeasureImpact!$F:$F,Utility_per_Participant!$G234,MeasureImpact!$B:$B,Utility_per_Participant!$H234)</f>
        <v>2657.79</v>
      </c>
      <c r="M234" s="19">
        <f>AVERAGEIFS(MeasureImpact!$N:$N,MeasureImpact!$G:$G,Utility_per_Participant!$F234,MeasureImpact!$F:$F,Utility_per_Participant!$G234,MeasureImpact!$B:$B,Utility_per_Participant!$H234)</f>
        <v>30</v>
      </c>
      <c r="N234" s="23">
        <v>0</v>
      </c>
      <c r="O234" s="23">
        <f>SUMIFS(MeasureImpact!$Q:$Q,MeasureImpact!$G:$G,Utility_per_Participant!$F234,MeasureImpact!$F:$F,Utility_per_Participant!$G234,MeasureImpact!$B:$B,Utility_per_Participant!$H234)</f>
        <v>1319.85</v>
      </c>
      <c r="P234" s="14" t="str">
        <f>VLOOKUP(H234,MeasureImpact!$B:$I,8,0)</f>
        <v>Per End Use Consumption</v>
      </c>
      <c r="Q234" s="24">
        <v>0</v>
      </c>
      <c r="R234" s="19" t="s">
        <v>1739</v>
      </c>
      <c r="BI234" s="25">
        <v>0</v>
      </c>
      <c r="BJ234" s="25">
        <v>0</v>
      </c>
      <c r="BK234" s="25">
        <v>0</v>
      </c>
    </row>
    <row r="235" spans="1:63" x14ac:dyDescent="0.25">
      <c r="A235" s="19">
        <v>231</v>
      </c>
      <c r="B235" s="14" t="str">
        <f t="shared" si="3"/>
        <v>RMFE211</v>
      </c>
      <c r="C235" s="14" t="s">
        <v>1727</v>
      </c>
      <c r="D235" s="14">
        <v>211</v>
      </c>
      <c r="E235" s="14" t="s">
        <v>1721</v>
      </c>
      <c r="F235" s="14" t="s">
        <v>1500</v>
      </c>
      <c r="G235" s="14" t="s">
        <v>1493</v>
      </c>
      <c r="H235" s="14" t="s">
        <v>84</v>
      </c>
      <c r="I235" s="20">
        <f>SUMIFS(MeasureImpact!$O:$O,MeasureImpact!$G:$G,Utility_per_Participant!$F235,MeasureImpact!$F:$F,Utility_per_Participant!$G235,MeasureImpact!$B:$B,Utility_per_Participant!$H235)</f>
        <v>1.039671307906846</v>
      </c>
      <c r="J235" s="20">
        <f>SUMIFS(MeasureImpact!$P:$P,MeasureImpact!$G:$G,Utility_per_Participant!$F235,MeasureImpact!$F:$F,Utility_per_Participant!$G235,MeasureImpact!$B:$B,Utility_per_Participant!$H235)</f>
        <v>0.49324563013499295</v>
      </c>
      <c r="K235" s="21">
        <v>432.22511237617738</v>
      </c>
      <c r="L235" s="22">
        <f>SUMIFS(MeasureImpact!$L:$L,MeasureImpact!$G:$G,Utility_per_Participant!$F235,MeasureImpact!$F:$F,Utility_per_Participant!$G235,MeasureImpact!$B:$B,Utility_per_Participant!$H235)</f>
        <v>2283.5299999999997</v>
      </c>
      <c r="M235" s="19">
        <f>AVERAGEIFS(MeasureImpact!$N:$N,MeasureImpact!$G:$G,Utility_per_Participant!$F235,MeasureImpact!$F:$F,Utility_per_Participant!$G235,MeasureImpact!$B:$B,Utility_per_Participant!$H235)</f>
        <v>30</v>
      </c>
      <c r="N235" s="23">
        <v>201.23429268292665</v>
      </c>
      <c r="O235" s="23">
        <f>SUMIFS(MeasureImpact!$Q:$Q,MeasureImpact!$G:$G,Utility_per_Participant!$F235,MeasureImpact!$F:$F,Utility_per_Participant!$G235,MeasureImpact!$B:$B,Utility_per_Participant!$H235)</f>
        <v>996.45</v>
      </c>
      <c r="P235" s="14" t="str">
        <f>VLOOKUP(H235,MeasureImpact!$B:$I,8,0)</f>
        <v>Per End Use Consumption</v>
      </c>
      <c r="Q235" s="24">
        <v>0</v>
      </c>
      <c r="R235" s="19" t="s">
        <v>1739</v>
      </c>
      <c r="BI235" s="25">
        <v>2134938.1629168373</v>
      </c>
      <c r="BJ235" s="25">
        <v>1052.1805790795399</v>
      </c>
      <c r="BK235" s="25">
        <v>364.16581013488519</v>
      </c>
    </row>
    <row r="236" spans="1:63" x14ac:dyDescent="0.25">
      <c r="A236" s="19">
        <v>232</v>
      </c>
      <c r="B236" s="14" t="str">
        <f t="shared" si="3"/>
        <v>RMFN211</v>
      </c>
      <c r="C236" s="14" t="s">
        <v>1728</v>
      </c>
      <c r="D236" s="14">
        <v>211</v>
      </c>
      <c r="E236" s="14" t="s">
        <v>1721</v>
      </c>
      <c r="F236" s="14" t="s">
        <v>1500</v>
      </c>
      <c r="G236" s="14" t="s">
        <v>1499</v>
      </c>
      <c r="H236" s="14" t="s">
        <v>84</v>
      </c>
      <c r="I236" s="20">
        <f>SUMIFS(MeasureImpact!$O:$O,MeasureImpact!$G:$G,Utility_per_Participant!$F236,MeasureImpact!$F:$F,Utility_per_Participant!$G236,MeasureImpact!$B:$B,Utility_per_Participant!$H236)</f>
        <v>1.039671307906846</v>
      </c>
      <c r="J236" s="20">
        <f>SUMIFS(MeasureImpact!$P:$P,MeasureImpact!$G:$G,Utility_per_Participant!$F236,MeasureImpact!$F:$F,Utility_per_Participant!$G236,MeasureImpact!$B:$B,Utility_per_Participant!$H236)</f>
        <v>0.49324563013499295</v>
      </c>
      <c r="K236" s="21">
        <v>432.22511237617738</v>
      </c>
      <c r="L236" s="22">
        <f>SUMIFS(MeasureImpact!$L:$L,MeasureImpact!$G:$G,Utility_per_Participant!$F236,MeasureImpact!$F:$F,Utility_per_Participant!$G236,MeasureImpact!$B:$B,Utility_per_Participant!$H236)</f>
        <v>2283.5299999999997</v>
      </c>
      <c r="M236" s="19">
        <f>AVERAGEIFS(MeasureImpact!$N:$N,MeasureImpact!$G:$G,Utility_per_Participant!$F236,MeasureImpact!$F:$F,Utility_per_Participant!$G236,MeasureImpact!$B:$B,Utility_per_Participant!$H236)</f>
        <v>30</v>
      </c>
      <c r="N236" s="23">
        <v>0</v>
      </c>
      <c r="O236" s="23">
        <f>SUMIFS(MeasureImpact!$Q:$Q,MeasureImpact!$G:$G,Utility_per_Participant!$F236,MeasureImpact!$F:$F,Utility_per_Participant!$G236,MeasureImpact!$B:$B,Utility_per_Participant!$H236)</f>
        <v>996.45</v>
      </c>
      <c r="P236" s="14" t="str">
        <f>VLOOKUP(H236,MeasureImpact!$B:$I,8,0)</f>
        <v>Per End Use Consumption</v>
      </c>
      <c r="Q236" s="24">
        <v>0</v>
      </c>
      <c r="R236" s="19" t="s">
        <v>1739</v>
      </c>
      <c r="BI236" s="25">
        <v>0</v>
      </c>
      <c r="BJ236" s="25">
        <v>0</v>
      </c>
      <c r="BK236" s="25">
        <v>0</v>
      </c>
    </row>
    <row r="237" spans="1:63" x14ac:dyDescent="0.25">
      <c r="A237" s="19">
        <v>233</v>
      </c>
      <c r="B237" s="14" t="str">
        <f t="shared" si="3"/>
        <v>RSFE211</v>
      </c>
      <c r="C237" s="14" t="s">
        <v>1729</v>
      </c>
      <c r="D237" s="14">
        <v>211</v>
      </c>
      <c r="E237" s="14" t="s">
        <v>1721</v>
      </c>
      <c r="F237" s="14" t="s">
        <v>1501</v>
      </c>
      <c r="G237" s="14" t="s">
        <v>1493</v>
      </c>
      <c r="H237" s="14" t="s">
        <v>84</v>
      </c>
      <c r="I237" s="20">
        <f>SUMIFS(MeasureImpact!$O:$O,MeasureImpact!$G:$G,Utility_per_Participant!$F237,MeasureImpact!$F:$F,Utility_per_Participant!$G237,MeasureImpact!$B:$B,Utility_per_Participant!$H237)</f>
        <v>1.7156096391483939</v>
      </c>
      <c r="J237" s="20">
        <f>SUMIFS(MeasureImpact!$P:$P,MeasureImpact!$G:$G,Utility_per_Participant!$F237,MeasureImpact!$F:$F,Utility_per_Participant!$G237,MeasureImpact!$B:$B,Utility_per_Participant!$H237)</f>
        <v>0.84510821637611855</v>
      </c>
      <c r="K237" s="21">
        <v>720.93103770067921</v>
      </c>
      <c r="L237" s="22">
        <f>SUMIFS(MeasureImpact!$L:$L,MeasureImpact!$G:$G,Utility_per_Participant!$F237,MeasureImpact!$F:$F,Utility_per_Participant!$G237,MeasureImpact!$B:$B,Utility_per_Participant!$H237)</f>
        <v>3808.82</v>
      </c>
      <c r="M237" s="19">
        <f>AVERAGEIFS(MeasureImpact!$N:$N,MeasureImpact!$G:$G,Utility_per_Participant!$F237,MeasureImpact!$F:$F,Utility_per_Participant!$G237,MeasureImpact!$B:$B,Utility_per_Participant!$H237)</f>
        <v>30</v>
      </c>
      <c r="N237" s="23">
        <v>323.8287804878031</v>
      </c>
      <c r="O237" s="23">
        <f>SUMIFS(MeasureImpact!$Q:$Q,MeasureImpact!$G:$G,Utility_per_Participant!$F237,MeasureImpact!$F:$F,Utility_per_Participant!$G237,MeasureImpact!$B:$B,Utility_per_Participant!$H237)</f>
        <v>1603.4999997</v>
      </c>
      <c r="P237" s="14" t="str">
        <f>VLOOKUP(H237,MeasureImpact!$B:$I,8,0)</f>
        <v>Per End Use Consumption</v>
      </c>
      <c r="Q237" s="24">
        <v>0</v>
      </c>
      <c r="R237" s="19" t="s">
        <v>1739</v>
      </c>
      <c r="BI237" s="25">
        <v>93125.277796411494</v>
      </c>
      <c r="BJ237" s="25">
        <v>40.793853732000898</v>
      </c>
      <c r="BK237" s="25">
        <v>22.057328334548831</v>
      </c>
    </row>
    <row r="238" spans="1:63" ht="15.75" thickBot="1" x14ac:dyDescent="0.3">
      <c r="A238" s="19">
        <v>234</v>
      </c>
      <c r="B238" s="14" t="str">
        <f t="shared" si="3"/>
        <v>RSFN211</v>
      </c>
      <c r="C238" s="14" t="s">
        <v>1732</v>
      </c>
      <c r="D238" s="14">
        <v>211</v>
      </c>
      <c r="E238" s="14" t="s">
        <v>1721</v>
      </c>
      <c r="F238" s="14" t="s">
        <v>1501</v>
      </c>
      <c r="G238" s="14" t="s">
        <v>1499</v>
      </c>
      <c r="H238" s="14" t="s">
        <v>84</v>
      </c>
      <c r="I238" s="20">
        <f>SUMIFS(MeasureImpact!$O:$O,MeasureImpact!$G:$G,Utility_per_Participant!$F238,MeasureImpact!$F:$F,Utility_per_Participant!$G238,MeasureImpact!$B:$B,Utility_per_Participant!$H238)</f>
        <v>1.7156096391483939</v>
      </c>
      <c r="J238" s="20">
        <f>SUMIFS(MeasureImpact!$P:$P,MeasureImpact!$G:$G,Utility_per_Participant!$F238,MeasureImpact!$F:$F,Utility_per_Participant!$G238,MeasureImpact!$B:$B,Utility_per_Participant!$H238)</f>
        <v>0.84510821637611855</v>
      </c>
      <c r="K238" s="21">
        <v>720.93103770067921</v>
      </c>
      <c r="L238" s="22">
        <f>SUMIFS(MeasureImpact!$L:$L,MeasureImpact!$G:$G,Utility_per_Participant!$F238,MeasureImpact!$F:$F,Utility_per_Participant!$G238,MeasureImpact!$B:$B,Utility_per_Participant!$H238)</f>
        <v>3808.82</v>
      </c>
      <c r="M238" s="19">
        <f>AVERAGEIFS(MeasureImpact!$N:$N,MeasureImpact!$G:$G,Utility_per_Participant!$F238,MeasureImpact!$F:$F,Utility_per_Participant!$G238,MeasureImpact!$B:$B,Utility_per_Participant!$H238)</f>
        <v>30</v>
      </c>
      <c r="N238" s="23">
        <v>0</v>
      </c>
      <c r="O238" s="23">
        <f>SUMIFS(MeasureImpact!$Q:$Q,MeasureImpact!$G:$G,Utility_per_Participant!$F238,MeasureImpact!$F:$F,Utility_per_Participant!$G238,MeasureImpact!$B:$B,Utility_per_Participant!$H238)</f>
        <v>1603.4999997</v>
      </c>
      <c r="P238" s="14" t="str">
        <f>VLOOKUP(H238,MeasureImpact!$B:$I,8,0)</f>
        <v>Per End Use Consumption</v>
      </c>
      <c r="Q238" s="24">
        <v>0</v>
      </c>
      <c r="R238" s="19" t="s">
        <v>1739</v>
      </c>
      <c r="BI238" s="25">
        <v>0</v>
      </c>
      <c r="BJ238" s="25">
        <v>0</v>
      </c>
      <c r="BK238" s="25">
        <v>0</v>
      </c>
    </row>
    <row r="239" spans="1:63" s="28" customFormat="1" x14ac:dyDescent="0.25">
      <c r="A239" s="27">
        <v>235</v>
      </c>
      <c r="B239" s="28" t="str">
        <f t="shared" si="3"/>
        <v>RMOE212</v>
      </c>
      <c r="C239" s="28" t="s">
        <v>1725</v>
      </c>
      <c r="D239" s="28">
        <v>212</v>
      </c>
      <c r="E239" s="28" t="s">
        <v>1721</v>
      </c>
      <c r="F239" s="28" t="s">
        <v>1494</v>
      </c>
      <c r="G239" s="28" t="s">
        <v>1493</v>
      </c>
      <c r="H239" s="28" t="s">
        <v>87</v>
      </c>
      <c r="I239" s="29">
        <f>SUMIFS(MeasureImpact!$O:$O,MeasureImpact!$G:$G,Utility_per_Participant!$F239,MeasureImpact!$F:$F,Utility_per_Participant!$G239,MeasureImpact!$B:$B,Utility_per_Participant!$H239)</f>
        <v>4.8354738955487274E-2</v>
      </c>
      <c r="J239" s="29">
        <f>SUMIFS(MeasureImpact!$P:$P,MeasureImpact!$G:$G,Utility_per_Participant!$F239,MeasureImpact!$F:$F,Utility_per_Participant!$G239,MeasureImpact!$B:$B,Utility_per_Participant!$H239)</f>
        <v>0.1268421511930875</v>
      </c>
      <c r="K239" s="34">
        <v>45.748822945755947</v>
      </c>
      <c r="L239" s="30">
        <f>SUMIFS(MeasureImpact!$L:$L,MeasureImpact!$G:$G,Utility_per_Participant!$F239,MeasureImpact!$F:$F,Utility_per_Participant!$G239,MeasureImpact!$B:$B,Utility_per_Participant!$H239)</f>
        <v>241.7</v>
      </c>
      <c r="M239" s="27">
        <f>AVERAGEIFS(MeasureImpact!$N:$N,MeasureImpact!$G:$G,Utility_per_Participant!$F239,MeasureImpact!$F:$F,Utility_per_Participant!$G239,MeasureImpact!$B:$B,Utility_per_Participant!$H239)</f>
        <v>30</v>
      </c>
      <c r="N239" s="31">
        <v>0</v>
      </c>
      <c r="O239" s="31">
        <f>SUMIFS(MeasureImpact!$Q:$Q,MeasureImpact!$G:$G,Utility_per_Participant!$F239,MeasureImpact!$F:$F,Utility_per_Participant!$G239,MeasureImpact!$B:$B,Utility_per_Participant!$H239)</f>
        <v>590.79</v>
      </c>
      <c r="P239" s="28" t="str">
        <f>VLOOKUP(H239,MeasureImpact!$B:$I,8,0)</f>
        <v>Per End Use Consumption</v>
      </c>
      <c r="Q239" s="32">
        <v>0</v>
      </c>
      <c r="R239" s="27" t="s">
        <v>1739</v>
      </c>
      <c r="BI239" s="33">
        <v>1506135.8753244979</v>
      </c>
      <c r="BJ239" s="33">
        <v>266.381617852163</v>
      </c>
      <c r="BK239" s="33">
        <v>832.67659515095727</v>
      </c>
    </row>
    <row r="240" spans="1:63" x14ac:dyDescent="0.25">
      <c r="A240" s="19">
        <v>236</v>
      </c>
      <c r="B240" s="14" t="str">
        <f t="shared" si="3"/>
        <v>RMON212</v>
      </c>
      <c r="C240" s="14" t="s">
        <v>1726</v>
      </c>
      <c r="D240" s="14">
        <v>212</v>
      </c>
      <c r="E240" s="14" t="s">
        <v>1721</v>
      </c>
      <c r="F240" s="14" t="s">
        <v>1494</v>
      </c>
      <c r="G240" s="14" t="s">
        <v>1499</v>
      </c>
      <c r="H240" s="14" t="s">
        <v>87</v>
      </c>
      <c r="I240" s="20">
        <f>SUMIFS(MeasureImpact!$O:$O,MeasureImpact!$G:$G,Utility_per_Participant!$F240,MeasureImpact!$F:$F,Utility_per_Participant!$G240,MeasureImpact!$B:$B,Utility_per_Participant!$H240)</f>
        <v>4.8354738955487274E-2</v>
      </c>
      <c r="J240" s="20">
        <f>SUMIFS(MeasureImpact!$P:$P,MeasureImpact!$G:$G,Utility_per_Participant!$F240,MeasureImpact!$F:$F,Utility_per_Participant!$G240,MeasureImpact!$B:$B,Utility_per_Participant!$H240)</f>
        <v>0.1268421511930875</v>
      </c>
      <c r="K240" s="21">
        <v>45.748822945755947</v>
      </c>
      <c r="L240" s="22">
        <f>SUMIFS(MeasureImpact!$L:$L,MeasureImpact!$G:$G,Utility_per_Participant!$F240,MeasureImpact!$F:$F,Utility_per_Participant!$G240,MeasureImpact!$B:$B,Utility_per_Participant!$H240)</f>
        <v>241.7</v>
      </c>
      <c r="M240" s="19">
        <f>AVERAGEIFS(MeasureImpact!$N:$N,MeasureImpact!$G:$G,Utility_per_Participant!$F240,MeasureImpact!$F:$F,Utility_per_Participant!$G240,MeasureImpact!$B:$B,Utility_per_Participant!$H240)</f>
        <v>30</v>
      </c>
      <c r="N240" s="23">
        <v>0</v>
      </c>
      <c r="O240" s="23">
        <f>SUMIFS(MeasureImpact!$Q:$Q,MeasureImpact!$G:$G,Utility_per_Participant!$F240,MeasureImpact!$F:$F,Utility_per_Participant!$G240,MeasureImpact!$B:$B,Utility_per_Participant!$H240)</f>
        <v>590.79</v>
      </c>
      <c r="P240" s="14" t="str">
        <f>VLOOKUP(H240,MeasureImpact!$B:$I,8,0)</f>
        <v>Per End Use Consumption</v>
      </c>
      <c r="Q240" s="24">
        <v>0</v>
      </c>
      <c r="R240" s="19" t="s">
        <v>1739</v>
      </c>
      <c r="BI240" s="25">
        <v>27664.79805313412</v>
      </c>
      <c r="BJ240" s="25">
        <v>3.7128598850032799</v>
      </c>
      <c r="BK240" s="25">
        <v>16.722344240592612</v>
      </c>
    </row>
    <row r="241" spans="1:63" x14ac:dyDescent="0.25">
      <c r="A241" s="19">
        <v>237</v>
      </c>
      <c r="B241" s="14" t="str">
        <f t="shared" si="3"/>
        <v>RMFE212</v>
      </c>
      <c r="C241" s="14" t="s">
        <v>1727</v>
      </c>
      <c r="D241" s="14">
        <v>212</v>
      </c>
      <c r="E241" s="14" t="s">
        <v>1721</v>
      </c>
      <c r="F241" s="14" t="s">
        <v>1500</v>
      </c>
      <c r="G241" s="14" t="s">
        <v>1493</v>
      </c>
      <c r="H241" s="14" t="s">
        <v>87</v>
      </c>
      <c r="I241" s="20">
        <f>SUMIFS(MeasureImpact!$O:$O,MeasureImpact!$G:$G,Utility_per_Participant!$F241,MeasureImpact!$F:$F,Utility_per_Participant!$G241,MeasureImpact!$B:$B,Utility_per_Participant!$H241)</f>
        <v>4.0422531121581881E-2</v>
      </c>
      <c r="J241" s="20">
        <f>SUMIFS(MeasureImpact!$P:$P,MeasureImpact!$G:$G,Utility_per_Participant!$F241,MeasureImpact!$F:$F,Utility_per_Participant!$G241,MeasureImpact!$B:$B,Utility_per_Participant!$H241)</f>
        <v>0.12520479180211946</v>
      </c>
      <c r="K241" s="21">
        <v>42.975880222730197</v>
      </c>
      <c r="L241" s="22">
        <f>SUMIFS(MeasureImpact!$L:$L,MeasureImpact!$G:$G,Utility_per_Participant!$F241,MeasureImpact!$F:$F,Utility_per_Participant!$G241,MeasureImpact!$B:$B,Utility_per_Participant!$H241)</f>
        <v>227.05</v>
      </c>
      <c r="M241" s="19">
        <f>AVERAGEIFS(MeasureImpact!$N:$N,MeasureImpact!$G:$G,Utility_per_Participant!$F241,MeasureImpact!$F:$F,Utility_per_Participant!$G241,MeasureImpact!$B:$B,Utility_per_Participant!$H241)</f>
        <v>30</v>
      </c>
      <c r="N241" s="23">
        <v>0</v>
      </c>
      <c r="O241" s="23">
        <f>SUMIFS(MeasureImpact!$Q:$Q,MeasureImpact!$G:$G,Utility_per_Participant!$F241,MeasureImpact!$F:$F,Utility_per_Participant!$G241,MeasureImpact!$B:$B,Utility_per_Participant!$H241)</f>
        <v>446.03000000000003</v>
      </c>
      <c r="P241" s="14" t="str">
        <f>VLOOKUP(H241,MeasureImpact!$B:$I,8,0)</f>
        <v>Per End Use Consumption</v>
      </c>
      <c r="Q241" s="24">
        <v>0</v>
      </c>
      <c r="R241" s="19" t="s">
        <v>1739</v>
      </c>
      <c r="BI241" s="25">
        <v>12822780.53864013</v>
      </c>
      <c r="BJ241" s="25">
        <v>3894.0387171984898</v>
      </c>
      <c r="BK241" s="25">
        <v>5121.7605356390568</v>
      </c>
    </row>
    <row r="242" spans="1:63" x14ac:dyDescent="0.25">
      <c r="A242" s="19">
        <v>238</v>
      </c>
      <c r="B242" s="14" t="str">
        <f t="shared" si="3"/>
        <v>RMFN212</v>
      </c>
      <c r="C242" s="14" t="s">
        <v>1728</v>
      </c>
      <c r="D242" s="14">
        <v>212</v>
      </c>
      <c r="E242" s="14" t="s">
        <v>1721</v>
      </c>
      <c r="F242" s="14" t="s">
        <v>1500</v>
      </c>
      <c r="G242" s="14" t="s">
        <v>1499</v>
      </c>
      <c r="H242" s="14" t="s">
        <v>87</v>
      </c>
      <c r="I242" s="20">
        <f>SUMIFS(MeasureImpact!$O:$O,MeasureImpact!$G:$G,Utility_per_Participant!$F242,MeasureImpact!$F:$F,Utility_per_Participant!$G242,MeasureImpact!$B:$B,Utility_per_Participant!$H242)</f>
        <v>4.0422531121581881E-2</v>
      </c>
      <c r="J242" s="20">
        <f>SUMIFS(MeasureImpact!$P:$P,MeasureImpact!$G:$G,Utility_per_Participant!$F242,MeasureImpact!$F:$F,Utility_per_Participant!$G242,MeasureImpact!$B:$B,Utility_per_Participant!$H242)</f>
        <v>0.12520479180211946</v>
      </c>
      <c r="K242" s="21">
        <v>42.975880222730197</v>
      </c>
      <c r="L242" s="22">
        <f>SUMIFS(MeasureImpact!$L:$L,MeasureImpact!$G:$G,Utility_per_Participant!$F242,MeasureImpact!$F:$F,Utility_per_Participant!$G242,MeasureImpact!$B:$B,Utility_per_Participant!$H242)</f>
        <v>227.05</v>
      </c>
      <c r="M242" s="19">
        <f>AVERAGEIFS(MeasureImpact!$N:$N,MeasureImpact!$G:$G,Utility_per_Participant!$F242,MeasureImpact!$F:$F,Utility_per_Participant!$G242,MeasureImpact!$B:$B,Utility_per_Participant!$H242)</f>
        <v>30</v>
      </c>
      <c r="N242" s="23">
        <v>0</v>
      </c>
      <c r="O242" s="23">
        <f>SUMIFS(MeasureImpact!$Q:$Q,MeasureImpact!$G:$G,Utility_per_Participant!$F242,MeasureImpact!$F:$F,Utility_per_Participant!$G242,MeasureImpact!$B:$B,Utility_per_Participant!$H242)</f>
        <v>446.03000000000003</v>
      </c>
      <c r="P242" s="14" t="str">
        <f>VLOOKUP(H242,MeasureImpact!$B:$I,8,0)</f>
        <v>Per End Use Consumption</v>
      </c>
      <c r="Q242" s="24">
        <v>0</v>
      </c>
      <c r="R242" s="19" t="s">
        <v>1739</v>
      </c>
      <c r="BI242" s="25">
        <v>240920.52963867679</v>
      </c>
      <c r="BJ242" s="25">
        <v>54.5012999776255</v>
      </c>
      <c r="BK242" s="25">
        <v>118.80801066605969</v>
      </c>
    </row>
    <row r="243" spans="1:63" x14ac:dyDescent="0.25">
      <c r="A243" s="19">
        <v>239</v>
      </c>
      <c r="B243" s="14" t="str">
        <f t="shared" si="3"/>
        <v>RSFE212</v>
      </c>
      <c r="C243" s="14" t="s">
        <v>1729</v>
      </c>
      <c r="D243" s="14">
        <v>212</v>
      </c>
      <c r="E243" s="14" t="s">
        <v>1721</v>
      </c>
      <c r="F243" s="14" t="s">
        <v>1501</v>
      </c>
      <c r="G243" s="14" t="s">
        <v>1493</v>
      </c>
      <c r="H243" s="14" t="s">
        <v>87</v>
      </c>
      <c r="I243" s="20">
        <f>SUMIFS(MeasureImpact!$O:$O,MeasureImpact!$G:$G,Utility_per_Participant!$F243,MeasureImpact!$F:$F,Utility_per_Participant!$G243,MeasureImpact!$B:$B,Utility_per_Participant!$H243)</f>
        <v>3.9058191374150147E-2</v>
      </c>
      <c r="J243" s="20">
        <f>SUMIFS(MeasureImpact!$P:$P,MeasureImpact!$G:$G,Utility_per_Participant!$F243,MeasureImpact!$F:$F,Utility_per_Participant!$G243,MeasureImpact!$B:$B,Utility_per_Participant!$H243)</f>
        <v>4.9389724987922448E-2</v>
      </c>
      <c r="K243" s="21">
        <v>23.854878592691858</v>
      </c>
      <c r="L243" s="22">
        <f>SUMIFS(MeasureImpact!$L:$L,MeasureImpact!$G:$G,Utility_per_Participant!$F243,MeasureImpact!$F:$F,Utility_per_Participant!$G243,MeasureImpact!$B:$B,Utility_per_Participant!$H243)</f>
        <v>126.03</v>
      </c>
      <c r="M243" s="19">
        <f>AVERAGEIFS(MeasureImpact!$N:$N,MeasureImpact!$G:$G,Utility_per_Participant!$F243,MeasureImpact!$F:$F,Utility_per_Participant!$G243,MeasureImpact!$B:$B,Utility_per_Participant!$H243)</f>
        <v>30</v>
      </c>
      <c r="N243" s="23">
        <v>0</v>
      </c>
      <c r="O243" s="23">
        <f>SUMIFS(MeasureImpact!$Q:$Q,MeasureImpact!$G:$G,Utility_per_Participant!$F243,MeasureImpact!$F:$F,Utility_per_Participant!$G243,MeasureImpact!$B:$B,Utility_per_Participant!$H243)</f>
        <v>717.76</v>
      </c>
      <c r="P243" s="14" t="str">
        <f>VLOOKUP(H243,MeasureImpact!$B:$I,8,0)</f>
        <v>Per End Use Consumption</v>
      </c>
      <c r="Q243" s="24">
        <v>0</v>
      </c>
      <c r="R243" s="19" t="s">
        <v>1739</v>
      </c>
      <c r="BI243" s="25">
        <v>3285114.6728715901</v>
      </c>
      <c r="BJ243" s="25">
        <v>1328.64816410921</v>
      </c>
      <c r="BK243" s="25">
        <v>911.67765587415101</v>
      </c>
    </row>
    <row r="244" spans="1:63" ht="15.75" thickBot="1" x14ac:dyDescent="0.3">
      <c r="A244" s="19">
        <v>240</v>
      </c>
      <c r="B244" s="14" t="str">
        <f t="shared" si="3"/>
        <v>RSFN212</v>
      </c>
      <c r="C244" s="14" t="s">
        <v>1732</v>
      </c>
      <c r="D244" s="14">
        <v>212</v>
      </c>
      <c r="E244" s="14" t="s">
        <v>1721</v>
      </c>
      <c r="F244" s="14" t="s">
        <v>1501</v>
      </c>
      <c r="G244" s="14" t="s">
        <v>1499</v>
      </c>
      <c r="H244" s="14" t="s">
        <v>87</v>
      </c>
      <c r="I244" s="20">
        <f>SUMIFS(MeasureImpact!$O:$O,MeasureImpact!$G:$G,Utility_per_Participant!$F244,MeasureImpact!$F:$F,Utility_per_Participant!$G244,MeasureImpact!$B:$B,Utility_per_Participant!$H244)</f>
        <v>3.9058191374150147E-2</v>
      </c>
      <c r="J244" s="20">
        <f>SUMIFS(MeasureImpact!$P:$P,MeasureImpact!$G:$G,Utility_per_Participant!$F244,MeasureImpact!$F:$F,Utility_per_Participant!$G244,MeasureImpact!$B:$B,Utility_per_Participant!$H244)</f>
        <v>4.9389724987922448E-2</v>
      </c>
      <c r="K244" s="21">
        <v>23.854878592691858</v>
      </c>
      <c r="L244" s="22">
        <f>SUMIFS(MeasureImpact!$L:$L,MeasureImpact!$G:$G,Utility_per_Participant!$F244,MeasureImpact!$F:$F,Utility_per_Participant!$G244,MeasureImpact!$B:$B,Utility_per_Participant!$H244)</f>
        <v>126.03</v>
      </c>
      <c r="M244" s="19">
        <f>AVERAGEIFS(MeasureImpact!$N:$N,MeasureImpact!$G:$G,Utility_per_Participant!$F244,MeasureImpact!$F:$F,Utility_per_Participant!$G244,MeasureImpact!$B:$B,Utility_per_Participant!$H244)</f>
        <v>30</v>
      </c>
      <c r="N244" s="23">
        <v>0</v>
      </c>
      <c r="O244" s="23">
        <f>SUMIFS(MeasureImpact!$Q:$Q,MeasureImpact!$G:$G,Utility_per_Participant!$F244,MeasureImpact!$F:$F,Utility_per_Participant!$G244,MeasureImpact!$B:$B,Utility_per_Participant!$H244)</f>
        <v>717.76</v>
      </c>
      <c r="P244" s="14" t="str">
        <f>VLOOKUP(H244,MeasureImpact!$B:$I,8,0)</f>
        <v>Per End Use Consumption</v>
      </c>
      <c r="Q244" s="24">
        <v>0</v>
      </c>
      <c r="R244" s="19" t="s">
        <v>1739</v>
      </c>
      <c r="BI244" s="25">
        <v>144395.62556196167</v>
      </c>
      <c r="BJ244" s="25">
        <v>42.416419234972899</v>
      </c>
      <c r="BK244" s="25">
        <v>59.410185953217741</v>
      </c>
    </row>
    <row r="245" spans="1:63" s="28" customFormat="1" x14ac:dyDescent="0.25">
      <c r="A245" s="27">
        <v>241</v>
      </c>
      <c r="B245" s="28" t="str">
        <f t="shared" si="3"/>
        <v>RMOE213</v>
      </c>
      <c r="C245" s="28" t="s">
        <v>1725</v>
      </c>
      <c r="D245" s="28">
        <v>213</v>
      </c>
      <c r="E245" s="28" t="s">
        <v>1721</v>
      </c>
      <c r="F245" s="28" t="s">
        <v>1494</v>
      </c>
      <c r="G245" s="28" t="s">
        <v>1493</v>
      </c>
      <c r="H245" s="28" t="s">
        <v>90</v>
      </c>
      <c r="I245" s="29">
        <f>SUMIFS(MeasureImpact!$O:$O,MeasureImpact!$G:$G,Utility_per_Participant!$F245,MeasureImpact!$F:$F,Utility_per_Participant!$G245,MeasureImpact!$B:$B,Utility_per_Participant!$H245)</f>
        <v>8.4931735719191825E-2</v>
      </c>
      <c r="J245" s="29">
        <f>SUMIFS(MeasureImpact!$P:$P,MeasureImpact!$G:$G,Utility_per_Participant!$F245,MeasureImpact!$F:$F,Utility_per_Participant!$G245,MeasureImpact!$B:$B,Utility_per_Participant!$H245)</f>
        <v>6.8211318467035945E-2</v>
      </c>
      <c r="K245" s="34">
        <v>42.199834819016502</v>
      </c>
      <c r="L245" s="30">
        <f>SUMIFS(MeasureImpact!$L:$L,MeasureImpact!$G:$G,Utility_per_Participant!$F245,MeasureImpact!$F:$F,Utility_per_Participant!$G245,MeasureImpact!$B:$B,Utility_per_Participant!$H245)</f>
        <v>222.95</v>
      </c>
      <c r="M245" s="27">
        <f>AVERAGEIFS(MeasureImpact!$N:$N,MeasureImpact!$G:$G,Utility_per_Participant!$F245,MeasureImpact!$F:$F,Utility_per_Participant!$G245,MeasureImpact!$B:$B,Utility_per_Participant!$H245)</f>
        <v>30</v>
      </c>
      <c r="N245" s="31">
        <v>167.36431249999984</v>
      </c>
      <c r="O245" s="31">
        <f>SUMIFS(MeasureImpact!$Q:$Q,MeasureImpact!$G:$G,Utility_per_Participant!$F245,MeasureImpact!$F:$F,Utility_per_Participant!$G245,MeasureImpact!$B:$B,Utility_per_Participant!$H245)</f>
        <v>1043.31</v>
      </c>
      <c r="P245" s="28" t="str">
        <f>VLOOKUP(H245,MeasureImpact!$B:$I,8,0)</f>
        <v>Per End Use Consumption</v>
      </c>
      <c r="Q245" s="32">
        <v>0</v>
      </c>
      <c r="R245" s="27" t="s">
        <v>1739</v>
      </c>
      <c r="BI245" s="33">
        <v>1358950.5837947871</v>
      </c>
      <c r="BJ245" s="33">
        <v>218.39240323451099</v>
      </c>
      <c r="BK245" s="33">
        <v>777.86943942259757</v>
      </c>
    </row>
    <row r="246" spans="1:63" x14ac:dyDescent="0.25">
      <c r="A246" s="19">
        <v>242</v>
      </c>
      <c r="B246" s="14" t="str">
        <f t="shared" si="3"/>
        <v>RMON213</v>
      </c>
      <c r="C246" s="14" t="s">
        <v>1726</v>
      </c>
      <c r="D246" s="14">
        <v>213</v>
      </c>
      <c r="E246" s="14" t="s">
        <v>1721</v>
      </c>
      <c r="F246" s="14" t="s">
        <v>1494</v>
      </c>
      <c r="G246" s="14" t="s">
        <v>1499</v>
      </c>
      <c r="H246" s="14" t="s">
        <v>90</v>
      </c>
      <c r="I246" s="20">
        <f>SUMIFS(MeasureImpact!$O:$O,MeasureImpact!$G:$G,Utility_per_Participant!$F246,MeasureImpact!$F:$F,Utility_per_Participant!$G246,MeasureImpact!$B:$B,Utility_per_Participant!$H246)</f>
        <v>8.4931735719191825E-2</v>
      </c>
      <c r="J246" s="20">
        <f>SUMIFS(MeasureImpact!$P:$P,MeasureImpact!$G:$G,Utility_per_Participant!$F246,MeasureImpact!$F:$F,Utility_per_Participant!$G246,MeasureImpact!$B:$B,Utility_per_Participant!$H246)</f>
        <v>6.8211318467035945E-2</v>
      </c>
      <c r="K246" s="21">
        <v>42.199834819016502</v>
      </c>
      <c r="L246" s="22">
        <f>SUMIFS(MeasureImpact!$L:$L,MeasureImpact!$G:$G,Utility_per_Participant!$F246,MeasureImpact!$F:$F,Utility_per_Participant!$G246,MeasureImpact!$B:$B,Utility_per_Participant!$H246)</f>
        <v>222.95</v>
      </c>
      <c r="M246" s="19">
        <f>AVERAGEIFS(MeasureImpact!$N:$N,MeasureImpact!$G:$G,Utility_per_Participant!$F246,MeasureImpact!$F:$F,Utility_per_Participant!$G246,MeasureImpact!$B:$B,Utility_per_Participant!$H246)</f>
        <v>30</v>
      </c>
      <c r="N246" s="23">
        <v>0</v>
      </c>
      <c r="O246" s="23">
        <f>SUMIFS(MeasureImpact!$Q:$Q,MeasureImpact!$G:$G,Utility_per_Participant!$F246,MeasureImpact!$F:$F,Utility_per_Participant!$G246,MeasureImpact!$B:$B,Utility_per_Participant!$H246)</f>
        <v>1043.31</v>
      </c>
      <c r="P246" s="14" t="str">
        <f>VLOOKUP(H246,MeasureImpact!$B:$I,8,0)</f>
        <v>Per End Use Consumption</v>
      </c>
      <c r="Q246" s="24">
        <v>0</v>
      </c>
      <c r="R246" s="19" t="s">
        <v>1739</v>
      </c>
      <c r="BI246" s="25">
        <v>3878.3960856341732</v>
      </c>
      <c r="BJ246" s="25">
        <v>0.49158497218170499</v>
      </c>
      <c r="BK246" s="25">
        <v>2.3793475076846859</v>
      </c>
    </row>
    <row r="247" spans="1:63" x14ac:dyDescent="0.25">
      <c r="A247" s="19">
        <v>243</v>
      </c>
      <c r="B247" s="14" t="str">
        <f t="shared" si="3"/>
        <v>RMFE213</v>
      </c>
      <c r="C247" s="14" t="s">
        <v>1727</v>
      </c>
      <c r="D247" s="14">
        <v>213</v>
      </c>
      <c r="E247" s="14" t="s">
        <v>1721</v>
      </c>
      <c r="F247" s="14" t="s">
        <v>1500</v>
      </c>
      <c r="G247" s="14" t="s">
        <v>1493</v>
      </c>
      <c r="H247" s="14" t="s">
        <v>90</v>
      </c>
      <c r="I247" s="20">
        <f>SUMIFS(MeasureImpact!$O:$O,MeasureImpact!$G:$G,Utility_per_Participant!$F247,MeasureImpact!$F:$F,Utility_per_Participant!$G247,MeasureImpact!$B:$B,Utility_per_Participant!$H247)</f>
        <v>3.6773715517985403E-2</v>
      </c>
      <c r="J247" s="20">
        <f>SUMIFS(MeasureImpact!$P:$P,MeasureImpact!$G:$G,Utility_per_Participant!$F247,MeasureImpact!$F:$F,Utility_per_Participant!$G247,MeasureImpact!$B:$B,Utility_per_Participant!$H247)</f>
        <v>6.5948966414021148E-2</v>
      </c>
      <c r="K247" s="21">
        <v>27.260014400694129</v>
      </c>
      <c r="L247" s="22">
        <f>SUMIFS(MeasureImpact!$L:$L,MeasureImpact!$G:$G,Utility_per_Participant!$F247,MeasureImpact!$F:$F,Utility_per_Participant!$G247,MeasureImpact!$B:$B,Utility_per_Participant!$H247)</f>
        <v>144.01999999999998</v>
      </c>
      <c r="M247" s="19">
        <f>AVERAGEIFS(MeasureImpact!$N:$N,MeasureImpact!$G:$G,Utility_per_Participant!$F247,MeasureImpact!$F:$F,Utility_per_Participant!$G247,MeasureImpact!$B:$B,Utility_per_Participant!$H247)</f>
        <v>30</v>
      </c>
      <c r="N247" s="23">
        <v>126.35539583333316</v>
      </c>
      <c r="O247" s="23">
        <f>SUMIFS(MeasureImpact!$Q:$Q,MeasureImpact!$G:$G,Utility_per_Participant!$F247,MeasureImpact!$F:$F,Utility_per_Participant!$G247,MeasureImpact!$B:$B,Utility_per_Participant!$H247)</f>
        <v>787.67</v>
      </c>
      <c r="P247" s="14" t="str">
        <f>VLOOKUP(H247,MeasureImpact!$B:$I,8,0)</f>
        <v>Per End Use Consumption</v>
      </c>
      <c r="Q247" s="24">
        <v>0</v>
      </c>
      <c r="R247" s="19" t="s">
        <v>1739</v>
      </c>
      <c r="BI247" s="25">
        <v>12464299.88081817</v>
      </c>
      <c r="BJ247" s="25">
        <v>3861.1486691622499</v>
      </c>
      <c r="BK247" s="25">
        <v>4886.6568893394733</v>
      </c>
    </row>
    <row r="248" spans="1:63" x14ac:dyDescent="0.25">
      <c r="A248" s="19">
        <v>244</v>
      </c>
      <c r="B248" s="14" t="str">
        <f t="shared" si="3"/>
        <v>RMFN213</v>
      </c>
      <c r="C248" s="14" t="s">
        <v>1728</v>
      </c>
      <c r="D248" s="14">
        <v>213</v>
      </c>
      <c r="E248" s="14" t="s">
        <v>1721</v>
      </c>
      <c r="F248" s="14" t="s">
        <v>1500</v>
      </c>
      <c r="G248" s="14" t="s">
        <v>1499</v>
      </c>
      <c r="H248" s="14" t="s">
        <v>90</v>
      </c>
      <c r="I248" s="20">
        <f>SUMIFS(MeasureImpact!$O:$O,MeasureImpact!$G:$G,Utility_per_Participant!$F248,MeasureImpact!$F:$F,Utility_per_Participant!$G248,MeasureImpact!$B:$B,Utility_per_Participant!$H248)</f>
        <v>3.6773715517985403E-2</v>
      </c>
      <c r="J248" s="20">
        <f>SUMIFS(MeasureImpact!$P:$P,MeasureImpact!$G:$G,Utility_per_Participant!$F248,MeasureImpact!$F:$F,Utility_per_Participant!$G248,MeasureImpact!$B:$B,Utility_per_Participant!$H248)</f>
        <v>6.5948966414021148E-2</v>
      </c>
      <c r="K248" s="21">
        <v>27.260014400694129</v>
      </c>
      <c r="L248" s="22">
        <f>SUMIFS(MeasureImpact!$L:$L,MeasureImpact!$G:$G,Utility_per_Participant!$F248,MeasureImpact!$F:$F,Utility_per_Participant!$G248,MeasureImpact!$B:$B,Utility_per_Participant!$H248)</f>
        <v>144.01999999999998</v>
      </c>
      <c r="M248" s="19">
        <f>AVERAGEIFS(MeasureImpact!$N:$N,MeasureImpact!$G:$G,Utility_per_Participant!$F248,MeasureImpact!$F:$F,Utility_per_Participant!$G248,MeasureImpact!$B:$B,Utility_per_Participant!$H248)</f>
        <v>30</v>
      </c>
      <c r="N248" s="23">
        <v>0</v>
      </c>
      <c r="O248" s="23">
        <f>SUMIFS(MeasureImpact!$Q:$Q,MeasureImpact!$G:$G,Utility_per_Participant!$F248,MeasureImpact!$F:$F,Utility_per_Participant!$G248,MeasureImpact!$B:$B,Utility_per_Participant!$H248)</f>
        <v>787.67</v>
      </c>
      <c r="P248" s="14" t="str">
        <f>VLOOKUP(H248,MeasureImpact!$B:$I,8,0)</f>
        <v>Per End Use Consumption</v>
      </c>
      <c r="Q248" s="24">
        <v>0</v>
      </c>
      <c r="R248" s="19" t="s">
        <v>1739</v>
      </c>
      <c r="BI248" s="25">
        <v>35592.432136883304</v>
      </c>
      <c r="BJ248" s="25">
        <v>8.6776435705846104</v>
      </c>
      <c r="BK248" s="25">
        <v>16.794892663232556</v>
      </c>
    </row>
    <row r="249" spans="1:63" x14ac:dyDescent="0.25">
      <c r="A249" s="19">
        <v>245</v>
      </c>
      <c r="B249" s="14" t="str">
        <f t="shared" si="3"/>
        <v>RSFE213</v>
      </c>
      <c r="C249" s="14" t="s">
        <v>1729</v>
      </c>
      <c r="D249" s="14">
        <v>213</v>
      </c>
      <c r="E249" s="14" t="s">
        <v>1721</v>
      </c>
      <c r="F249" s="14" t="s">
        <v>1501</v>
      </c>
      <c r="G249" s="14" t="s">
        <v>1493</v>
      </c>
      <c r="H249" s="14" t="s">
        <v>90</v>
      </c>
      <c r="I249" s="20">
        <f>SUMIFS(MeasureImpact!$O:$O,MeasureImpact!$G:$G,Utility_per_Participant!$F249,MeasureImpact!$F:$F,Utility_per_Participant!$G249,MeasureImpact!$B:$B,Utility_per_Participant!$H249)</f>
        <v>8.1809618715766641E-2</v>
      </c>
      <c r="J249" s="20">
        <f>SUMIFS(MeasureImpact!$P:$P,MeasureImpact!$G:$G,Utility_per_Participant!$F249,MeasureImpact!$F:$F,Utility_per_Participant!$G249,MeasureImpact!$B:$B,Utility_per_Participant!$H249)</f>
        <v>4.5601804440819703E-2</v>
      </c>
      <c r="K249" s="21">
        <v>35.68673180882427</v>
      </c>
      <c r="L249" s="22">
        <f>SUMIFS(MeasureImpact!$L:$L,MeasureImpact!$G:$G,Utility_per_Participant!$F249,MeasureImpact!$F:$F,Utility_per_Participant!$G249,MeasureImpact!$B:$B,Utility_per_Participant!$H249)</f>
        <v>188.54</v>
      </c>
      <c r="M249" s="19">
        <f>AVERAGEIFS(MeasureImpact!$N:$N,MeasureImpact!$G:$G,Utility_per_Participant!$F249,MeasureImpact!$F:$F,Utility_per_Participant!$G249,MeasureImpact!$B:$B,Utility_per_Participant!$H249)</f>
        <v>30</v>
      </c>
      <c r="N249" s="23">
        <v>203.33293750000001</v>
      </c>
      <c r="O249" s="23">
        <f>SUMIFS(MeasureImpact!$Q:$Q,MeasureImpact!$G:$G,Utility_per_Participant!$F249,MeasureImpact!$F:$F,Utility_per_Participant!$G249,MeasureImpact!$B:$B,Utility_per_Participant!$H249)</f>
        <v>1267.53</v>
      </c>
      <c r="P249" s="14" t="str">
        <f>VLOOKUP(H249,MeasureImpact!$B:$I,8,0)</f>
        <v>Per End Use Consumption</v>
      </c>
      <c r="Q249" s="24">
        <v>0</v>
      </c>
      <c r="R249" s="19" t="s">
        <v>1739</v>
      </c>
      <c r="BI249" s="25">
        <v>1642432.1627782041</v>
      </c>
      <c r="BJ249" s="25">
        <v>563.90826712759997</v>
      </c>
      <c r="BK249" s="25">
        <v>577.23088466474223</v>
      </c>
    </row>
    <row r="250" spans="1:63" ht="15.75" thickBot="1" x14ac:dyDescent="0.3">
      <c r="A250" s="19">
        <v>246</v>
      </c>
      <c r="B250" s="14" t="str">
        <f t="shared" si="3"/>
        <v>RSFN213</v>
      </c>
      <c r="C250" s="14" t="s">
        <v>1732</v>
      </c>
      <c r="D250" s="14">
        <v>213</v>
      </c>
      <c r="E250" s="14" t="s">
        <v>1721</v>
      </c>
      <c r="F250" s="14" t="s">
        <v>1501</v>
      </c>
      <c r="G250" s="14" t="s">
        <v>1499</v>
      </c>
      <c r="H250" s="14" t="s">
        <v>90</v>
      </c>
      <c r="I250" s="20">
        <f>SUMIFS(MeasureImpact!$O:$O,MeasureImpact!$G:$G,Utility_per_Participant!$F250,MeasureImpact!$F:$F,Utility_per_Participant!$G250,MeasureImpact!$B:$B,Utility_per_Participant!$H250)</f>
        <v>8.1809618715766641E-2</v>
      </c>
      <c r="J250" s="20">
        <f>SUMIFS(MeasureImpact!$P:$P,MeasureImpact!$G:$G,Utility_per_Participant!$F250,MeasureImpact!$F:$F,Utility_per_Participant!$G250,MeasureImpact!$B:$B,Utility_per_Participant!$H250)</f>
        <v>4.5601804440819703E-2</v>
      </c>
      <c r="K250" s="21">
        <v>35.68673180882427</v>
      </c>
      <c r="L250" s="22">
        <f>SUMIFS(MeasureImpact!$L:$L,MeasureImpact!$G:$G,Utility_per_Participant!$F250,MeasureImpact!$F:$F,Utility_per_Participant!$G250,MeasureImpact!$B:$B,Utility_per_Participant!$H250)</f>
        <v>188.54</v>
      </c>
      <c r="M250" s="19">
        <f>AVERAGEIFS(MeasureImpact!$N:$N,MeasureImpact!$G:$G,Utility_per_Participant!$F250,MeasureImpact!$F:$F,Utility_per_Participant!$G250,MeasureImpact!$B:$B,Utility_per_Participant!$H250)</f>
        <v>30</v>
      </c>
      <c r="N250" s="23">
        <v>0</v>
      </c>
      <c r="O250" s="23">
        <f>SUMIFS(MeasureImpact!$Q:$Q,MeasureImpact!$G:$G,Utility_per_Participant!$F250,MeasureImpact!$F:$F,Utility_per_Participant!$G250,MeasureImpact!$B:$B,Utility_per_Participant!$H250)</f>
        <v>1267.53</v>
      </c>
      <c r="P250" s="14" t="str">
        <f>VLOOKUP(H250,MeasureImpact!$B:$I,8,0)</f>
        <v>Per End Use Consumption</v>
      </c>
      <c r="Q250" s="24">
        <v>0</v>
      </c>
      <c r="R250" s="19" t="s">
        <v>1739</v>
      </c>
      <c r="BI250" s="25">
        <v>46392.811329833399</v>
      </c>
      <c r="BJ250" s="25">
        <v>10.777381657913701</v>
      </c>
      <c r="BK250" s="25">
        <v>22.536638331222786</v>
      </c>
    </row>
    <row r="251" spans="1:63" s="28" customFormat="1" x14ac:dyDescent="0.25">
      <c r="A251" s="27">
        <v>247</v>
      </c>
      <c r="B251" s="28" t="str">
        <f t="shared" si="3"/>
        <v>RMOE214</v>
      </c>
      <c r="C251" s="28" t="s">
        <v>1725</v>
      </c>
      <c r="D251" s="28">
        <v>214</v>
      </c>
      <c r="E251" s="28" t="s">
        <v>1721</v>
      </c>
      <c r="F251" s="28" t="s">
        <v>1494</v>
      </c>
      <c r="G251" s="28" t="s">
        <v>1493</v>
      </c>
      <c r="H251" s="28" t="s">
        <v>91</v>
      </c>
      <c r="I251" s="29">
        <f>SUMIFS(MeasureImpact!$O:$O,MeasureImpact!$G:$G,Utility_per_Participant!$F251,MeasureImpact!$F:$F,Utility_per_Participant!$G251,MeasureImpact!$B:$B,Utility_per_Participant!$H251)</f>
        <v>5.5709482059084353E-2</v>
      </c>
      <c r="J251" s="29">
        <f>SUMIFS(MeasureImpact!$P:$P,MeasureImpact!$G:$G,Utility_per_Participant!$F251,MeasureImpact!$F:$F,Utility_per_Participant!$G251,MeasureImpact!$B:$B,Utility_per_Participant!$H251)</f>
        <v>5.5607967130277686E-2</v>
      </c>
      <c r="K251" s="34">
        <v>30.362303221881309</v>
      </c>
      <c r="L251" s="30">
        <f>SUMIFS(MeasureImpact!$L:$L,MeasureImpact!$G:$G,Utility_per_Participant!$F251,MeasureImpact!$F:$F,Utility_per_Participant!$G251,MeasureImpact!$B:$B,Utility_per_Participant!$H251)</f>
        <v>160.41000000000003</v>
      </c>
      <c r="M251" s="27">
        <f>AVERAGEIFS(MeasureImpact!$N:$N,MeasureImpact!$G:$G,Utility_per_Participant!$F251,MeasureImpact!$F:$F,Utility_per_Participant!$G251,MeasureImpact!$B:$B,Utility_per_Participant!$H251)</f>
        <v>30</v>
      </c>
      <c r="N251" s="31">
        <v>114.93693749999983</v>
      </c>
      <c r="O251" s="31">
        <f>SUMIFS(MeasureImpact!$Q:$Q,MeasureImpact!$G:$G,Utility_per_Participant!$F251,MeasureImpact!$F:$F,Utility_per_Participant!$G251,MeasureImpact!$B:$B,Utility_per_Participant!$H251)</f>
        <v>716.49</v>
      </c>
      <c r="P251" s="28" t="str">
        <f>VLOOKUP(H251,MeasureImpact!$B:$I,8,0)</f>
        <v>Per End Use Consumption</v>
      </c>
      <c r="Q251" s="32">
        <v>0</v>
      </c>
      <c r="R251" s="27" t="s">
        <v>1739</v>
      </c>
      <c r="BI251" s="33">
        <v>0</v>
      </c>
      <c r="BJ251" s="33">
        <v>0</v>
      </c>
      <c r="BK251" s="33">
        <v>0</v>
      </c>
    </row>
    <row r="252" spans="1:63" x14ac:dyDescent="0.25">
      <c r="A252" s="19">
        <v>248</v>
      </c>
      <c r="B252" s="14" t="str">
        <f t="shared" si="3"/>
        <v>RMON214</v>
      </c>
      <c r="C252" s="14" t="s">
        <v>1726</v>
      </c>
      <c r="D252" s="14">
        <v>214</v>
      </c>
      <c r="E252" s="14" t="s">
        <v>1721</v>
      </c>
      <c r="F252" s="14" t="s">
        <v>1494</v>
      </c>
      <c r="G252" s="14" t="s">
        <v>1499</v>
      </c>
      <c r="H252" s="14" t="s">
        <v>91</v>
      </c>
      <c r="I252" s="20">
        <f>SUMIFS(MeasureImpact!$O:$O,MeasureImpact!$G:$G,Utility_per_Participant!$F252,MeasureImpact!$F:$F,Utility_per_Participant!$G252,MeasureImpact!$B:$B,Utility_per_Participant!$H252)</f>
        <v>5.5709482059084353E-2</v>
      </c>
      <c r="J252" s="20">
        <f>SUMIFS(MeasureImpact!$P:$P,MeasureImpact!$G:$G,Utility_per_Participant!$F252,MeasureImpact!$F:$F,Utility_per_Participant!$G252,MeasureImpact!$B:$B,Utility_per_Participant!$H252)</f>
        <v>5.5607967130277686E-2</v>
      </c>
      <c r="K252" s="21">
        <v>30.362303221881309</v>
      </c>
      <c r="L252" s="22">
        <f>SUMIFS(MeasureImpact!$L:$L,MeasureImpact!$G:$G,Utility_per_Participant!$F252,MeasureImpact!$F:$F,Utility_per_Participant!$G252,MeasureImpact!$B:$B,Utility_per_Participant!$H252)</f>
        <v>160.41000000000003</v>
      </c>
      <c r="M252" s="19">
        <f>AVERAGEIFS(MeasureImpact!$N:$N,MeasureImpact!$G:$G,Utility_per_Participant!$F252,MeasureImpact!$F:$F,Utility_per_Participant!$G252,MeasureImpact!$B:$B,Utility_per_Participant!$H252)</f>
        <v>30</v>
      </c>
      <c r="N252" s="23">
        <v>0</v>
      </c>
      <c r="O252" s="23">
        <f>SUMIFS(MeasureImpact!$Q:$Q,MeasureImpact!$G:$G,Utility_per_Participant!$F252,MeasureImpact!$F:$F,Utility_per_Participant!$G252,MeasureImpact!$B:$B,Utility_per_Participant!$H252)</f>
        <v>716.49</v>
      </c>
      <c r="P252" s="14" t="str">
        <f>VLOOKUP(H252,MeasureImpact!$B:$I,8,0)</f>
        <v>Per End Use Consumption</v>
      </c>
      <c r="Q252" s="24">
        <v>0</v>
      </c>
      <c r="R252" s="19" t="s">
        <v>1739</v>
      </c>
      <c r="BI252" s="25">
        <v>0</v>
      </c>
      <c r="BJ252" s="25">
        <v>0</v>
      </c>
      <c r="BK252" s="25">
        <v>0</v>
      </c>
    </row>
    <row r="253" spans="1:63" x14ac:dyDescent="0.25">
      <c r="A253" s="19">
        <v>249</v>
      </c>
      <c r="B253" s="14" t="str">
        <f t="shared" si="3"/>
        <v>RMFE214</v>
      </c>
      <c r="C253" s="14" t="s">
        <v>1727</v>
      </c>
      <c r="D253" s="14">
        <v>214</v>
      </c>
      <c r="E253" s="14" t="s">
        <v>1721</v>
      </c>
      <c r="F253" s="14" t="s">
        <v>1500</v>
      </c>
      <c r="G253" s="14" t="s">
        <v>1493</v>
      </c>
      <c r="H253" s="14" t="s">
        <v>91</v>
      </c>
      <c r="I253" s="20">
        <f>SUMIFS(MeasureImpact!$O:$O,MeasureImpact!$G:$G,Utility_per_Participant!$F253,MeasureImpact!$F:$F,Utility_per_Participant!$G253,MeasureImpact!$B:$B,Utility_per_Participant!$H253)</f>
        <v>2.1626371438359659E-2</v>
      </c>
      <c r="J253" s="20">
        <f>SUMIFS(MeasureImpact!$P:$P,MeasureImpact!$G:$G,Utility_per_Participant!$F253,MeasureImpact!$F:$F,Utility_per_Participant!$G253,MeasureImpact!$B:$B,Utility_per_Participant!$H253)</f>
        <v>5.4376063682846254E-2</v>
      </c>
      <c r="K253" s="21">
        <v>19.880011890743678</v>
      </c>
      <c r="L253" s="22">
        <f>SUMIFS(MeasureImpact!$L:$L,MeasureImpact!$G:$G,Utility_per_Participant!$F253,MeasureImpact!$F:$F,Utility_per_Participant!$G253,MeasureImpact!$B:$B,Utility_per_Participant!$H253)</f>
        <v>105.03</v>
      </c>
      <c r="M253" s="19">
        <f>AVERAGEIFS(MeasureImpact!$N:$N,MeasureImpact!$G:$G,Utility_per_Participant!$F253,MeasureImpact!$F:$F,Utility_per_Participant!$G253,MeasureImpact!$B:$B,Utility_per_Participant!$H253)</f>
        <v>30</v>
      </c>
      <c r="N253" s="23">
        <v>86.774187499999826</v>
      </c>
      <c r="O253" s="23">
        <f>SUMIFS(MeasureImpact!$Q:$Q,MeasureImpact!$G:$G,Utility_per_Participant!$F253,MeasureImpact!$F:$F,Utility_per_Participant!$G253,MeasureImpact!$B:$B,Utility_per_Participant!$H253)</f>
        <v>540.92999999999995</v>
      </c>
      <c r="P253" s="14" t="str">
        <f>VLOOKUP(H253,MeasureImpact!$B:$I,8,0)</f>
        <v>Per End Use Consumption</v>
      </c>
      <c r="Q253" s="24">
        <v>0</v>
      </c>
      <c r="R253" s="19" t="s">
        <v>1739</v>
      </c>
      <c r="BI253" s="25">
        <v>0</v>
      </c>
      <c r="BJ253" s="25">
        <v>0</v>
      </c>
      <c r="BK253" s="25">
        <v>0</v>
      </c>
    </row>
    <row r="254" spans="1:63" x14ac:dyDescent="0.25">
      <c r="A254" s="19">
        <v>250</v>
      </c>
      <c r="B254" s="14" t="str">
        <f t="shared" si="3"/>
        <v>RMFN214</v>
      </c>
      <c r="C254" s="14" t="s">
        <v>1728</v>
      </c>
      <c r="D254" s="14">
        <v>214</v>
      </c>
      <c r="E254" s="14" t="s">
        <v>1721</v>
      </c>
      <c r="F254" s="14" t="s">
        <v>1500</v>
      </c>
      <c r="G254" s="14" t="s">
        <v>1499</v>
      </c>
      <c r="H254" s="14" t="s">
        <v>91</v>
      </c>
      <c r="I254" s="20">
        <f>SUMIFS(MeasureImpact!$O:$O,MeasureImpact!$G:$G,Utility_per_Participant!$F254,MeasureImpact!$F:$F,Utility_per_Participant!$G254,MeasureImpact!$B:$B,Utility_per_Participant!$H254)</f>
        <v>2.1626371438359659E-2</v>
      </c>
      <c r="J254" s="20">
        <f>SUMIFS(MeasureImpact!$P:$P,MeasureImpact!$G:$G,Utility_per_Participant!$F254,MeasureImpact!$F:$F,Utility_per_Participant!$G254,MeasureImpact!$B:$B,Utility_per_Participant!$H254)</f>
        <v>5.4376063682846254E-2</v>
      </c>
      <c r="K254" s="21">
        <v>19.880011890743678</v>
      </c>
      <c r="L254" s="22">
        <f>SUMIFS(MeasureImpact!$L:$L,MeasureImpact!$G:$G,Utility_per_Participant!$F254,MeasureImpact!$F:$F,Utility_per_Participant!$G254,MeasureImpact!$B:$B,Utility_per_Participant!$H254)</f>
        <v>105.03</v>
      </c>
      <c r="M254" s="19">
        <f>AVERAGEIFS(MeasureImpact!$N:$N,MeasureImpact!$G:$G,Utility_per_Participant!$F254,MeasureImpact!$F:$F,Utility_per_Participant!$G254,MeasureImpact!$B:$B,Utility_per_Participant!$H254)</f>
        <v>30</v>
      </c>
      <c r="N254" s="23">
        <v>0</v>
      </c>
      <c r="O254" s="23">
        <f>SUMIFS(MeasureImpact!$Q:$Q,MeasureImpact!$G:$G,Utility_per_Participant!$F254,MeasureImpact!$F:$F,Utility_per_Participant!$G254,MeasureImpact!$B:$B,Utility_per_Participant!$H254)</f>
        <v>540.92999999999995</v>
      </c>
      <c r="P254" s="14" t="str">
        <f>VLOOKUP(H254,MeasureImpact!$B:$I,8,0)</f>
        <v>Per End Use Consumption</v>
      </c>
      <c r="Q254" s="24">
        <v>0</v>
      </c>
      <c r="R254" s="19" t="s">
        <v>1739</v>
      </c>
      <c r="BI254" s="25">
        <v>0</v>
      </c>
      <c r="BJ254" s="25">
        <v>0</v>
      </c>
      <c r="BK254" s="25">
        <v>0</v>
      </c>
    </row>
    <row r="255" spans="1:63" x14ac:dyDescent="0.25">
      <c r="A255" s="19">
        <v>251</v>
      </c>
      <c r="B255" s="14" t="str">
        <f t="shared" si="3"/>
        <v>RSFE214</v>
      </c>
      <c r="C255" s="14" t="s">
        <v>1729</v>
      </c>
      <c r="D255" s="14">
        <v>214</v>
      </c>
      <c r="E255" s="14" t="s">
        <v>1721</v>
      </c>
      <c r="F255" s="14" t="s">
        <v>1501</v>
      </c>
      <c r="G255" s="14" t="s">
        <v>1493</v>
      </c>
      <c r="H255" s="14" t="s">
        <v>91</v>
      </c>
      <c r="I255" s="20">
        <f>SUMIFS(MeasureImpact!$O:$O,MeasureImpact!$G:$G,Utility_per_Participant!$F255,MeasureImpact!$F:$F,Utility_per_Participant!$G255,MeasureImpact!$B:$B,Utility_per_Participant!$H255)</f>
        <v>3.8512455475177461E-2</v>
      </c>
      <c r="J255" s="20">
        <f>SUMIFS(MeasureImpact!$P:$P,MeasureImpact!$G:$G,Utility_per_Participant!$F255,MeasureImpact!$F:$F,Utility_per_Participant!$G255,MeasureImpact!$B:$B,Utility_per_Participant!$H255)</f>
        <v>2.0549825281843265E-2</v>
      </c>
      <c r="K255" s="21">
        <v>16.573301353456312</v>
      </c>
      <c r="L255" s="22">
        <f>SUMIFS(MeasureImpact!$L:$L,MeasureImpact!$G:$G,Utility_per_Participant!$F255,MeasureImpact!$F:$F,Utility_per_Participant!$G255,MeasureImpact!$B:$B,Utility_per_Participant!$H255)</f>
        <v>87.56</v>
      </c>
      <c r="M255" s="19">
        <f>AVERAGEIFS(MeasureImpact!$N:$N,MeasureImpact!$G:$G,Utility_per_Participant!$F255,MeasureImpact!$F:$F,Utility_per_Participant!$G255,MeasureImpact!$B:$B,Utility_per_Participant!$H255)</f>
        <v>30</v>
      </c>
      <c r="N255" s="23">
        <v>139.63789583333315</v>
      </c>
      <c r="O255" s="23">
        <f>SUMIFS(MeasureImpact!$Q:$Q,MeasureImpact!$G:$G,Utility_per_Participant!$F255,MeasureImpact!$F:$F,Utility_per_Participant!$G255,MeasureImpact!$B:$B,Utility_per_Participant!$H255)</f>
        <v>870.47</v>
      </c>
      <c r="P255" s="14" t="str">
        <f>VLOOKUP(H255,MeasureImpact!$B:$I,8,0)</f>
        <v>Per End Use Consumption</v>
      </c>
      <c r="Q255" s="24">
        <v>0</v>
      </c>
      <c r="R255" s="19" t="s">
        <v>1739</v>
      </c>
      <c r="BI255" s="25">
        <v>0</v>
      </c>
      <c r="BJ255" s="25">
        <v>0</v>
      </c>
      <c r="BK255" s="25">
        <v>0</v>
      </c>
    </row>
    <row r="256" spans="1:63" ht="15.75" thickBot="1" x14ac:dyDescent="0.3">
      <c r="A256" s="19">
        <v>252</v>
      </c>
      <c r="B256" s="14" t="str">
        <f t="shared" si="3"/>
        <v>RSFN214</v>
      </c>
      <c r="C256" s="14" t="s">
        <v>1732</v>
      </c>
      <c r="D256" s="14">
        <v>214</v>
      </c>
      <c r="E256" s="14" t="s">
        <v>1721</v>
      </c>
      <c r="F256" s="14" t="s">
        <v>1501</v>
      </c>
      <c r="G256" s="14" t="s">
        <v>1499</v>
      </c>
      <c r="H256" s="14" t="s">
        <v>91</v>
      </c>
      <c r="I256" s="20">
        <f>SUMIFS(MeasureImpact!$O:$O,MeasureImpact!$G:$G,Utility_per_Participant!$F256,MeasureImpact!$F:$F,Utility_per_Participant!$G256,MeasureImpact!$B:$B,Utility_per_Participant!$H256)</f>
        <v>3.8512455475177461E-2</v>
      </c>
      <c r="J256" s="20">
        <f>SUMIFS(MeasureImpact!$P:$P,MeasureImpact!$G:$G,Utility_per_Participant!$F256,MeasureImpact!$F:$F,Utility_per_Participant!$G256,MeasureImpact!$B:$B,Utility_per_Participant!$H256)</f>
        <v>2.0549825281843265E-2</v>
      </c>
      <c r="K256" s="21">
        <v>16.573301353456312</v>
      </c>
      <c r="L256" s="22">
        <f>SUMIFS(MeasureImpact!$L:$L,MeasureImpact!$G:$G,Utility_per_Participant!$F256,MeasureImpact!$F:$F,Utility_per_Participant!$G256,MeasureImpact!$B:$B,Utility_per_Participant!$H256)</f>
        <v>87.56</v>
      </c>
      <c r="M256" s="19">
        <f>AVERAGEIFS(MeasureImpact!$N:$N,MeasureImpact!$G:$G,Utility_per_Participant!$F256,MeasureImpact!$F:$F,Utility_per_Participant!$G256,MeasureImpact!$B:$B,Utility_per_Participant!$H256)</f>
        <v>30</v>
      </c>
      <c r="N256" s="23">
        <v>0</v>
      </c>
      <c r="O256" s="23">
        <f>SUMIFS(MeasureImpact!$Q:$Q,MeasureImpact!$G:$G,Utility_per_Participant!$F256,MeasureImpact!$F:$F,Utility_per_Participant!$G256,MeasureImpact!$B:$B,Utility_per_Participant!$H256)</f>
        <v>870.47</v>
      </c>
      <c r="P256" s="14" t="str">
        <f>VLOOKUP(H256,MeasureImpact!$B:$I,8,0)</f>
        <v>Per End Use Consumption</v>
      </c>
      <c r="Q256" s="24">
        <v>0</v>
      </c>
      <c r="R256" s="19" t="s">
        <v>1739</v>
      </c>
      <c r="BI256" s="25">
        <v>0</v>
      </c>
      <c r="BJ256" s="25">
        <v>0</v>
      </c>
      <c r="BK256" s="25">
        <v>0</v>
      </c>
    </row>
    <row r="257" spans="1:63" s="28" customFormat="1" x14ac:dyDescent="0.25">
      <c r="A257" s="27">
        <v>253</v>
      </c>
      <c r="B257" s="28" t="str">
        <f t="shared" si="3"/>
        <v>RMOE215</v>
      </c>
      <c r="C257" s="28" t="s">
        <v>1725</v>
      </c>
      <c r="D257" s="28">
        <v>215</v>
      </c>
      <c r="E257" s="28" t="s">
        <v>1721</v>
      </c>
      <c r="F257" s="28" t="s">
        <v>1494</v>
      </c>
      <c r="G257" s="28" t="s">
        <v>1493</v>
      </c>
      <c r="H257" s="28" t="s">
        <v>107</v>
      </c>
      <c r="I257" s="29">
        <f>SUMIFS(MeasureImpact!$O:$O,MeasureImpact!$G:$G,Utility_per_Participant!$F257,MeasureImpact!$F:$F,Utility_per_Participant!$G257,MeasureImpact!$B:$B,Utility_per_Participant!$H257)</f>
        <v>3.4000000000000002E-2</v>
      </c>
      <c r="J257" s="29">
        <f>SUMIFS(MeasureImpact!$P:$P,MeasureImpact!$G:$G,Utility_per_Participant!$F257,MeasureImpact!$F:$F,Utility_per_Participant!$G257,MeasureImpact!$B:$B,Utility_per_Participant!$H257)</f>
        <v>0.06</v>
      </c>
      <c r="K257" s="34">
        <v>22.079438132488335</v>
      </c>
      <c r="L257" s="30">
        <f>SUMIFS(MeasureImpact!$L:$L,MeasureImpact!$G:$G,Utility_per_Participant!$F257,MeasureImpact!$F:$F,Utility_per_Participant!$G257,MeasureImpact!$B:$B,Utility_per_Participant!$H257)</f>
        <v>116.64999999999999</v>
      </c>
      <c r="M257" s="27">
        <f>AVERAGEIFS(MeasureImpact!$N:$N,MeasureImpact!$G:$G,Utility_per_Participant!$F257,MeasureImpact!$F:$F,Utility_per_Participant!$G257,MeasureImpact!$B:$B,Utility_per_Participant!$H257)</f>
        <v>20</v>
      </c>
      <c r="N257" s="31">
        <v>0</v>
      </c>
      <c r="O257" s="31">
        <f>SUMIFS(MeasureImpact!$Q:$Q,MeasureImpact!$G:$G,Utility_per_Participant!$F257,MeasureImpact!$F:$F,Utility_per_Participant!$G257,MeasureImpact!$B:$B,Utility_per_Participant!$H257)</f>
        <v>1797.5099998999999</v>
      </c>
      <c r="P257" s="28" t="str">
        <f>VLOOKUP(H257,MeasureImpact!$B:$I,8,0)</f>
        <v>Per End Use Consumption</v>
      </c>
      <c r="Q257" s="32">
        <v>0</v>
      </c>
      <c r="R257" s="27" t="s">
        <v>1739</v>
      </c>
      <c r="BI257" s="33">
        <v>1426297.9540464529</v>
      </c>
      <c r="BJ257" s="33">
        <v>390.44098146889201</v>
      </c>
      <c r="BK257" s="33">
        <v>852.51122363940942</v>
      </c>
    </row>
    <row r="258" spans="1:63" x14ac:dyDescent="0.25">
      <c r="A258" s="19">
        <v>254</v>
      </c>
      <c r="B258" s="14" t="str">
        <f t="shared" si="3"/>
        <v>RMON215</v>
      </c>
      <c r="C258" s="14" t="s">
        <v>1726</v>
      </c>
      <c r="D258" s="14">
        <v>215</v>
      </c>
      <c r="E258" s="14" t="s">
        <v>1721</v>
      </c>
      <c r="F258" s="14" t="s">
        <v>1494</v>
      </c>
      <c r="G258" s="14" t="s">
        <v>1499</v>
      </c>
      <c r="H258" s="14" t="s">
        <v>107</v>
      </c>
      <c r="I258" s="20">
        <f>SUMIFS(MeasureImpact!$O:$O,MeasureImpact!$G:$G,Utility_per_Participant!$F258,MeasureImpact!$F:$F,Utility_per_Participant!$G258,MeasureImpact!$B:$B,Utility_per_Participant!$H258)</f>
        <v>3.4000000000000002E-2</v>
      </c>
      <c r="J258" s="20">
        <f>SUMIFS(MeasureImpact!$P:$P,MeasureImpact!$G:$G,Utility_per_Participant!$F258,MeasureImpact!$F:$F,Utility_per_Participant!$G258,MeasureImpact!$B:$B,Utility_per_Participant!$H258)</f>
        <v>0.06</v>
      </c>
      <c r="K258" s="21">
        <v>22.079438132488335</v>
      </c>
      <c r="L258" s="22">
        <f>SUMIFS(MeasureImpact!$L:$L,MeasureImpact!$G:$G,Utility_per_Participant!$F258,MeasureImpact!$F:$F,Utility_per_Participant!$G258,MeasureImpact!$B:$B,Utility_per_Participant!$H258)</f>
        <v>116.64999999999999</v>
      </c>
      <c r="M258" s="19">
        <f>AVERAGEIFS(MeasureImpact!$N:$N,MeasureImpact!$G:$G,Utility_per_Participant!$F258,MeasureImpact!$F:$F,Utility_per_Participant!$G258,MeasureImpact!$B:$B,Utility_per_Participant!$H258)</f>
        <v>20</v>
      </c>
      <c r="N258" s="23">
        <v>0</v>
      </c>
      <c r="O258" s="23">
        <f>SUMIFS(MeasureImpact!$Q:$Q,MeasureImpact!$G:$G,Utility_per_Participant!$F258,MeasureImpact!$F:$F,Utility_per_Participant!$G258,MeasureImpact!$B:$B,Utility_per_Participant!$H258)</f>
        <v>1797.5099998999999</v>
      </c>
      <c r="P258" s="14" t="str">
        <f>VLOOKUP(H258,MeasureImpact!$B:$I,8,0)</f>
        <v>Per End Use Consumption</v>
      </c>
      <c r="Q258" s="24">
        <v>0</v>
      </c>
      <c r="R258" s="19" t="s">
        <v>1739</v>
      </c>
      <c r="BI258" s="25">
        <v>0</v>
      </c>
      <c r="BJ258" s="25">
        <v>0</v>
      </c>
      <c r="BK258" s="25">
        <v>0</v>
      </c>
    </row>
    <row r="259" spans="1:63" x14ac:dyDescent="0.25">
      <c r="A259" s="19">
        <v>255</v>
      </c>
      <c r="B259" s="14" t="str">
        <f t="shared" si="3"/>
        <v>RMFE215</v>
      </c>
      <c r="C259" s="14" t="s">
        <v>1727</v>
      </c>
      <c r="D259" s="14">
        <v>215</v>
      </c>
      <c r="E259" s="14" t="s">
        <v>1721</v>
      </c>
      <c r="F259" s="14" t="s">
        <v>1500</v>
      </c>
      <c r="G259" s="14" t="s">
        <v>1493</v>
      </c>
      <c r="H259" s="14" t="s">
        <v>107</v>
      </c>
      <c r="I259" s="20">
        <f>SUMIFS(MeasureImpact!$O:$O,MeasureImpact!$G:$G,Utility_per_Participant!$F259,MeasureImpact!$F:$F,Utility_per_Participant!$G259,MeasureImpact!$B:$B,Utility_per_Participant!$H259)</f>
        <v>2.1000000000000001E-2</v>
      </c>
      <c r="J259" s="20">
        <f>SUMIFS(MeasureImpact!$P:$P,MeasureImpact!$G:$G,Utility_per_Participant!$F259,MeasureImpact!$F:$F,Utility_per_Participant!$G259,MeasureImpact!$B:$B,Utility_per_Participant!$H259)</f>
        <v>8.0000000000000002E-3</v>
      </c>
      <c r="K259" s="21">
        <v>10.455792219791304</v>
      </c>
      <c r="L259" s="22">
        <f>SUMIFS(MeasureImpact!$L:$L,MeasureImpact!$G:$G,Utility_per_Participant!$F259,MeasureImpact!$F:$F,Utility_per_Participant!$G259,MeasureImpact!$B:$B,Utility_per_Participant!$H259)</f>
        <v>55.239999999999995</v>
      </c>
      <c r="M259" s="19">
        <f>AVERAGEIFS(MeasureImpact!$N:$N,MeasureImpact!$G:$G,Utility_per_Participant!$F259,MeasureImpact!$F:$F,Utility_per_Participant!$G259,MeasureImpact!$B:$B,Utility_per_Participant!$H259)</f>
        <v>20</v>
      </c>
      <c r="N259" s="23">
        <v>0</v>
      </c>
      <c r="O259" s="23">
        <f>SUMIFS(MeasureImpact!$Q:$Q,MeasureImpact!$G:$G,Utility_per_Participant!$F259,MeasureImpact!$F:$F,Utility_per_Participant!$G259,MeasureImpact!$B:$B,Utility_per_Participant!$H259)</f>
        <v>1357.0700005000001</v>
      </c>
      <c r="P259" s="14" t="str">
        <f>VLOOKUP(H259,MeasureImpact!$B:$I,8,0)</f>
        <v>Per End Use Consumption</v>
      </c>
      <c r="Q259" s="24">
        <v>0</v>
      </c>
      <c r="R259" s="19" t="s">
        <v>1739</v>
      </c>
      <c r="BI259" s="25">
        <v>15158605.41938814</v>
      </c>
      <c r="BJ259" s="25">
        <v>5552.1073570791596</v>
      </c>
      <c r="BK259" s="25">
        <v>3165.4958604662133</v>
      </c>
    </row>
    <row r="260" spans="1:63" x14ac:dyDescent="0.25">
      <c r="A260" s="19">
        <v>256</v>
      </c>
      <c r="B260" s="14" t="str">
        <f t="shared" si="3"/>
        <v>RMFN215</v>
      </c>
      <c r="C260" s="14" t="s">
        <v>1728</v>
      </c>
      <c r="D260" s="14">
        <v>215</v>
      </c>
      <c r="E260" s="14" t="s">
        <v>1721</v>
      </c>
      <c r="F260" s="14" t="s">
        <v>1500</v>
      </c>
      <c r="G260" s="14" t="s">
        <v>1499</v>
      </c>
      <c r="H260" s="14" t="s">
        <v>107</v>
      </c>
      <c r="I260" s="20">
        <f>SUMIFS(MeasureImpact!$O:$O,MeasureImpact!$G:$G,Utility_per_Participant!$F260,MeasureImpact!$F:$F,Utility_per_Participant!$G260,MeasureImpact!$B:$B,Utility_per_Participant!$H260)</f>
        <v>2.1000000000000001E-2</v>
      </c>
      <c r="J260" s="20">
        <f>SUMIFS(MeasureImpact!$P:$P,MeasureImpact!$G:$G,Utility_per_Participant!$F260,MeasureImpact!$F:$F,Utility_per_Participant!$G260,MeasureImpact!$B:$B,Utility_per_Participant!$H260)</f>
        <v>8.0000000000000002E-3</v>
      </c>
      <c r="K260" s="21">
        <v>10.455792219791304</v>
      </c>
      <c r="L260" s="22">
        <f>SUMIFS(MeasureImpact!$L:$L,MeasureImpact!$G:$G,Utility_per_Participant!$F260,MeasureImpact!$F:$F,Utility_per_Participant!$G260,MeasureImpact!$B:$B,Utility_per_Participant!$H260)</f>
        <v>55.239999999999995</v>
      </c>
      <c r="M260" s="19">
        <f>AVERAGEIFS(MeasureImpact!$N:$N,MeasureImpact!$G:$G,Utility_per_Participant!$F260,MeasureImpact!$F:$F,Utility_per_Participant!$G260,MeasureImpact!$B:$B,Utility_per_Participant!$H260)</f>
        <v>20</v>
      </c>
      <c r="N260" s="23">
        <v>0</v>
      </c>
      <c r="O260" s="23">
        <f>SUMIFS(MeasureImpact!$Q:$Q,MeasureImpact!$G:$G,Utility_per_Participant!$F260,MeasureImpact!$F:$F,Utility_per_Participant!$G260,MeasureImpact!$B:$B,Utility_per_Participant!$H260)</f>
        <v>1357.0700005000001</v>
      </c>
      <c r="P260" s="14" t="str">
        <f>VLOOKUP(H260,MeasureImpact!$B:$I,8,0)</f>
        <v>Per End Use Consumption</v>
      </c>
      <c r="Q260" s="24">
        <v>0</v>
      </c>
      <c r="R260" s="19" t="s">
        <v>1739</v>
      </c>
      <c r="BI260" s="25">
        <v>0</v>
      </c>
      <c r="BJ260" s="25">
        <v>0</v>
      </c>
      <c r="BK260" s="25">
        <v>0</v>
      </c>
    </row>
    <row r="261" spans="1:63" x14ac:dyDescent="0.25">
      <c r="A261" s="19">
        <v>257</v>
      </c>
      <c r="B261" s="14" t="str">
        <f t="shared" si="3"/>
        <v>RSFE215</v>
      </c>
      <c r="C261" s="14" t="s">
        <v>1729</v>
      </c>
      <c r="D261" s="14">
        <v>215</v>
      </c>
      <c r="E261" s="14" t="s">
        <v>1721</v>
      </c>
      <c r="F261" s="14" t="s">
        <v>1501</v>
      </c>
      <c r="G261" s="14" t="s">
        <v>1493</v>
      </c>
      <c r="H261" s="14" t="s">
        <v>107</v>
      </c>
      <c r="I261" s="20">
        <f>SUMIFS(MeasureImpact!$O:$O,MeasureImpact!$G:$G,Utility_per_Participant!$F261,MeasureImpact!$F:$F,Utility_per_Participant!$G261,MeasureImpact!$B:$B,Utility_per_Participant!$H261)</f>
        <v>5.0999999999999997E-2</v>
      </c>
      <c r="J261" s="20">
        <f>SUMIFS(MeasureImpact!$P:$P,MeasureImpact!$G:$G,Utility_per_Participant!$F261,MeasureImpact!$F:$F,Utility_per_Participant!$G261,MeasureImpact!$B:$B,Utility_per_Participant!$H261)</f>
        <v>5.7000000000000002E-2</v>
      </c>
      <c r="K261" s="21">
        <v>29.542723563812938</v>
      </c>
      <c r="L261" s="22">
        <f>SUMIFS(MeasureImpact!$L:$L,MeasureImpact!$G:$G,Utility_per_Participant!$F261,MeasureImpact!$F:$F,Utility_per_Participant!$G261,MeasureImpact!$B:$B,Utility_per_Participant!$H261)</f>
        <v>156.07999999999998</v>
      </c>
      <c r="M261" s="19">
        <f>AVERAGEIFS(MeasureImpact!$N:$N,MeasureImpact!$G:$G,Utility_per_Participant!$F261,MeasureImpact!$F:$F,Utility_per_Participant!$G261,MeasureImpact!$B:$B,Utility_per_Participant!$H261)</f>
        <v>20</v>
      </c>
      <c r="N261" s="23">
        <v>0</v>
      </c>
      <c r="O261" s="23">
        <f>SUMIFS(MeasureImpact!$Q:$Q,MeasureImpact!$G:$G,Utility_per_Participant!$F261,MeasureImpact!$F:$F,Utility_per_Participant!$G261,MeasureImpact!$B:$B,Utility_per_Participant!$H261)</f>
        <v>3057.3399998999998</v>
      </c>
      <c r="P261" s="14" t="str">
        <f>VLOOKUP(H261,MeasureImpact!$B:$I,8,0)</f>
        <v>Per End Use Consumption</v>
      </c>
      <c r="Q261" s="24">
        <v>0</v>
      </c>
      <c r="R261" s="19" t="s">
        <v>1739</v>
      </c>
      <c r="BI261" s="25">
        <v>11449890.975294139</v>
      </c>
      <c r="BJ261" s="25">
        <v>3681.0468434959798</v>
      </c>
      <c r="BK261" s="25">
        <v>4545.8567872720205</v>
      </c>
    </row>
    <row r="262" spans="1:63" ht="15.75" thickBot="1" x14ac:dyDescent="0.3">
      <c r="A262" s="19">
        <v>258</v>
      </c>
      <c r="B262" s="14" t="str">
        <f t="shared" si="3"/>
        <v>RSFN215</v>
      </c>
      <c r="C262" s="14" t="s">
        <v>1732</v>
      </c>
      <c r="D262" s="14">
        <v>215</v>
      </c>
      <c r="E262" s="14" t="s">
        <v>1721</v>
      </c>
      <c r="F262" s="14" t="s">
        <v>1501</v>
      </c>
      <c r="G262" s="14" t="s">
        <v>1499</v>
      </c>
      <c r="H262" s="14" t="s">
        <v>107</v>
      </c>
      <c r="I262" s="20">
        <f>SUMIFS(MeasureImpact!$O:$O,MeasureImpact!$G:$G,Utility_per_Participant!$F262,MeasureImpact!$F:$F,Utility_per_Participant!$G262,MeasureImpact!$B:$B,Utility_per_Participant!$H262)</f>
        <v>5.0999999999999997E-2</v>
      </c>
      <c r="J262" s="20">
        <f>SUMIFS(MeasureImpact!$P:$P,MeasureImpact!$G:$G,Utility_per_Participant!$F262,MeasureImpact!$F:$F,Utility_per_Participant!$G262,MeasureImpact!$B:$B,Utility_per_Participant!$H262)</f>
        <v>5.7000000000000002E-2</v>
      </c>
      <c r="K262" s="21">
        <v>29.542723563812938</v>
      </c>
      <c r="L262" s="22">
        <f>SUMIFS(MeasureImpact!$L:$L,MeasureImpact!$G:$G,Utility_per_Participant!$F262,MeasureImpact!$F:$F,Utility_per_Participant!$G262,MeasureImpact!$B:$B,Utility_per_Participant!$H262)</f>
        <v>156.07999999999998</v>
      </c>
      <c r="M262" s="19">
        <f>AVERAGEIFS(MeasureImpact!$N:$N,MeasureImpact!$G:$G,Utility_per_Participant!$F262,MeasureImpact!$F:$F,Utility_per_Participant!$G262,MeasureImpact!$B:$B,Utility_per_Participant!$H262)</f>
        <v>20</v>
      </c>
      <c r="N262" s="23">
        <v>0</v>
      </c>
      <c r="O262" s="23">
        <f>SUMIFS(MeasureImpact!$Q:$Q,MeasureImpact!$G:$G,Utility_per_Participant!$F262,MeasureImpact!$F:$F,Utility_per_Participant!$G262,MeasureImpact!$B:$B,Utility_per_Participant!$H262)</f>
        <v>3057.3399998999998</v>
      </c>
      <c r="P262" s="14" t="str">
        <f>VLOOKUP(H262,MeasureImpact!$B:$I,8,0)</f>
        <v>Per End Use Consumption</v>
      </c>
      <c r="Q262" s="24">
        <v>0</v>
      </c>
      <c r="R262" s="19" t="s">
        <v>1739</v>
      </c>
      <c r="BI262" s="25">
        <v>0</v>
      </c>
      <c r="BJ262" s="25">
        <v>0</v>
      </c>
      <c r="BK262" s="25">
        <v>0</v>
      </c>
    </row>
    <row r="263" spans="1:63" s="28" customFormat="1" x14ac:dyDescent="0.25">
      <c r="A263" s="27">
        <v>259</v>
      </c>
      <c r="B263" s="28" t="str">
        <f t="shared" ref="B263:B326" si="4">CONCATENATE(C263,D263)</f>
        <v>RMOE216</v>
      </c>
      <c r="C263" s="28" t="s">
        <v>1725</v>
      </c>
      <c r="D263" s="28">
        <v>216</v>
      </c>
      <c r="E263" s="28" t="s">
        <v>1721</v>
      </c>
      <c r="F263" s="28" t="s">
        <v>1494</v>
      </c>
      <c r="G263" s="28" t="s">
        <v>1493</v>
      </c>
      <c r="H263" s="28" t="s">
        <v>138</v>
      </c>
      <c r="I263" s="29">
        <f>SUMIFS(MeasureImpact!$O:$O,MeasureImpact!$G:$G,Utility_per_Participant!$F263,MeasureImpact!$F:$F,Utility_per_Participant!$G263,MeasureImpact!$B:$B,Utility_per_Participant!$H263)</f>
        <v>0.109</v>
      </c>
      <c r="J263" s="29">
        <f>SUMIFS(MeasureImpact!$P:$P,MeasureImpact!$G:$G,Utility_per_Participant!$F263,MeasureImpact!$F:$F,Utility_per_Participant!$G263,MeasureImpact!$B:$B,Utility_per_Participant!$H263)</f>
        <v>0.06</v>
      </c>
      <c r="K263" s="34">
        <v>56.162973704860178</v>
      </c>
      <c r="L263" s="30">
        <f>SUMIFS(MeasureImpact!$L:$L,MeasureImpact!$G:$G,Utility_per_Participant!$F263,MeasureImpact!$F:$F,Utility_per_Participant!$G263,MeasureImpact!$B:$B,Utility_per_Participant!$H263)</f>
        <v>296.72000000000003</v>
      </c>
      <c r="M263" s="27">
        <f>AVERAGEIFS(MeasureImpact!$N:$N,MeasureImpact!$G:$G,Utility_per_Participant!$F263,MeasureImpact!$F:$F,Utility_per_Participant!$G263,MeasureImpact!$B:$B,Utility_per_Participant!$H263)</f>
        <v>20</v>
      </c>
      <c r="N263" s="31">
        <v>152.59595578322993</v>
      </c>
      <c r="O263" s="31">
        <f>SUMIFS(MeasureImpact!$Q:$Q,MeasureImpact!$G:$G,Utility_per_Participant!$F263,MeasureImpact!$F:$F,Utility_per_Participant!$G263,MeasureImpact!$B:$B,Utility_per_Participant!$H263)</f>
        <v>429.18999997999998</v>
      </c>
      <c r="P263" s="28" t="str">
        <f>VLOOKUP(H263,MeasureImpact!$B:$I,8,0)</f>
        <v>Per 100 S.F.</v>
      </c>
      <c r="Q263" s="32">
        <v>0</v>
      </c>
      <c r="R263" s="27" t="s">
        <v>1739</v>
      </c>
      <c r="BI263" s="33">
        <v>895967.95846135297</v>
      </c>
      <c r="BJ263" s="33">
        <v>329.06791557103298</v>
      </c>
      <c r="BK263" s="33">
        <v>183.30174740455004</v>
      </c>
    </row>
    <row r="264" spans="1:63" x14ac:dyDescent="0.25">
      <c r="A264" s="19">
        <v>260</v>
      </c>
      <c r="B264" s="14" t="str">
        <f t="shared" si="4"/>
        <v>RMON216</v>
      </c>
      <c r="C264" s="14" t="s">
        <v>1726</v>
      </c>
      <c r="D264" s="14">
        <v>216</v>
      </c>
      <c r="E264" s="14" t="s">
        <v>1721</v>
      </c>
      <c r="F264" s="14" t="s">
        <v>1494</v>
      </c>
      <c r="G264" s="14" t="s">
        <v>1499</v>
      </c>
      <c r="H264" s="14" t="s">
        <v>138</v>
      </c>
      <c r="I264" s="20">
        <f>SUMIFS(MeasureImpact!$O:$O,MeasureImpact!$G:$G,Utility_per_Participant!$F264,MeasureImpact!$F:$F,Utility_per_Participant!$G264,MeasureImpact!$B:$B,Utility_per_Participant!$H264)</f>
        <v>0.109</v>
      </c>
      <c r="J264" s="20">
        <f>SUMIFS(MeasureImpact!$P:$P,MeasureImpact!$G:$G,Utility_per_Participant!$F264,MeasureImpact!$F:$F,Utility_per_Participant!$G264,MeasureImpact!$B:$B,Utility_per_Participant!$H264)</f>
        <v>0.06</v>
      </c>
      <c r="K264" s="21">
        <v>56.162973704860178</v>
      </c>
      <c r="L264" s="22">
        <f>SUMIFS(MeasureImpact!$L:$L,MeasureImpact!$G:$G,Utility_per_Participant!$F264,MeasureImpact!$F:$F,Utility_per_Participant!$G264,MeasureImpact!$B:$B,Utility_per_Participant!$H264)</f>
        <v>296.72000000000003</v>
      </c>
      <c r="M264" s="19">
        <f>AVERAGEIFS(MeasureImpact!$N:$N,MeasureImpact!$G:$G,Utility_per_Participant!$F264,MeasureImpact!$F:$F,Utility_per_Participant!$G264,MeasureImpact!$B:$B,Utility_per_Participant!$H264)</f>
        <v>20</v>
      </c>
      <c r="N264" s="23">
        <v>0</v>
      </c>
      <c r="O264" s="23">
        <f>SUMIFS(MeasureImpact!$Q:$Q,MeasureImpact!$G:$G,Utility_per_Participant!$F264,MeasureImpact!$F:$F,Utility_per_Participant!$G264,MeasureImpact!$B:$B,Utility_per_Participant!$H264)</f>
        <v>429.18999997999998</v>
      </c>
      <c r="P264" s="14" t="str">
        <f>VLOOKUP(H264,MeasureImpact!$B:$I,8,0)</f>
        <v>Per 100 S.F.</v>
      </c>
      <c r="Q264" s="24">
        <v>0</v>
      </c>
      <c r="R264" s="19" t="s">
        <v>1739</v>
      </c>
      <c r="BI264" s="25">
        <v>6333.5944637763705</v>
      </c>
      <c r="BJ264" s="25">
        <v>2.17771152064527</v>
      </c>
      <c r="BK264" s="25">
        <v>1.9197858519976558</v>
      </c>
    </row>
    <row r="265" spans="1:63" x14ac:dyDescent="0.25">
      <c r="A265" s="19">
        <v>261</v>
      </c>
      <c r="B265" s="14" t="str">
        <f t="shared" si="4"/>
        <v>RMFE216</v>
      </c>
      <c r="C265" s="14" t="s">
        <v>1727</v>
      </c>
      <c r="D265" s="14">
        <v>216</v>
      </c>
      <c r="E265" s="14" t="s">
        <v>1721</v>
      </c>
      <c r="F265" s="14" t="s">
        <v>1500</v>
      </c>
      <c r="G265" s="14" t="s">
        <v>1493</v>
      </c>
      <c r="H265" s="14" t="s">
        <v>138</v>
      </c>
      <c r="I265" s="20">
        <f>SUMIFS(MeasureImpact!$O:$O,MeasureImpact!$G:$G,Utility_per_Participant!$F265,MeasureImpact!$F:$F,Utility_per_Participant!$G265,MeasureImpact!$B:$B,Utility_per_Participant!$H265)</f>
        <v>0.109</v>
      </c>
      <c r="J265" s="20">
        <f>SUMIFS(MeasureImpact!$P:$P,MeasureImpact!$G:$G,Utility_per_Participant!$F265,MeasureImpact!$F:$F,Utility_per_Participant!$G265,MeasureImpact!$B:$B,Utility_per_Participant!$H265)</f>
        <v>0.06</v>
      </c>
      <c r="K265" s="21">
        <v>56.162973704860178</v>
      </c>
      <c r="L265" s="22">
        <f>SUMIFS(MeasureImpact!$L:$L,MeasureImpact!$G:$G,Utility_per_Participant!$F265,MeasureImpact!$F:$F,Utility_per_Participant!$G265,MeasureImpact!$B:$B,Utility_per_Participant!$H265)</f>
        <v>296.72000000000003</v>
      </c>
      <c r="M265" s="19">
        <f>AVERAGEIFS(MeasureImpact!$N:$N,MeasureImpact!$G:$G,Utility_per_Participant!$F265,MeasureImpact!$F:$F,Utility_per_Participant!$G265,MeasureImpact!$B:$B,Utility_per_Participant!$H265)</f>
        <v>20</v>
      </c>
      <c r="N265" s="23">
        <v>152.59595578322995</v>
      </c>
      <c r="O265" s="23">
        <f>SUMIFS(MeasureImpact!$Q:$Q,MeasureImpact!$G:$G,Utility_per_Participant!$F265,MeasureImpact!$F:$F,Utility_per_Participant!$G265,MeasureImpact!$B:$B,Utility_per_Participant!$H265)</f>
        <v>429.18999997999998</v>
      </c>
      <c r="P265" s="14" t="str">
        <f>VLOOKUP(H265,MeasureImpact!$B:$I,8,0)</f>
        <v>Per 100 S.F.</v>
      </c>
      <c r="Q265" s="24">
        <v>0</v>
      </c>
      <c r="R265" s="19" t="s">
        <v>1739</v>
      </c>
      <c r="BI265" s="25">
        <v>24739171.731288951</v>
      </c>
      <c r="BJ265" s="25">
        <v>8474.8892094490002</v>
      </c>
      <c r="BK265" s="25">
        <v>7630.3038026062477</v>
      </c>
    </row>
    <row r="266" spans="1:63" x14ac:dyDescent="0.25">
      <c r="A266" s="19">
        <v>262</v>
      </c>
      <c r="B266" s="14" t="str">
        <f t="shared" si="4"/>
        <v>RMFN216</v>
      </c>
      <c r="C266" s="14" t="s">
        <v>1728</v>
      </c>
      <c r="D266" s="14">
        <v>216</v>
      </c>
      <c r="E266" s="14" t="s">
        <v>1721</v>
      </c>
      <c r="F266" s="14" t="s">
        <v>1500</v>
      </c>
      <c r="G266" s="14" t="s">
        <v>1499</v>
      </c>
      <c r="H266" s="14" t="s">
        <v>138</v>
      </c>
      <c r="I266" s="20">
        <f>SUMIFS(MeasureImpact!$O:$O,MeasureImpact!$G:$G,Utility_per_Participant!$F266,MeasureImpact!$F:$F,Utility_per_Participant!$G266,MeasureImpact!$B:$B,Utility_per_Participant!$H266)</f>
        <v>0.109</v>
      </c>
      <c r="J266" s="20">
        <f>SUMIFS(MeasureImpact!$P:$P,MeasureImpact!$G:$G,Utility_per_Participant!$F266,MeasureImpact!$F:$F,Utility_per_Participant!$G266,MeasureImpact!$B:$B,Utility_per_Participant!$H266)</f>
        <v>0.06</v>
      </c>
      <c r="K266" s="21">
        <v>56.162973704860178</v>
      </c>
      <c r="L266" s="22">
        <f>SUMIFS(MeasureImpact!$L:$L,MeasureImpact!$G:$G,Utility_per_Participant!$F266,MeasureImpact!$F:$F,Utility_per_Participant!$G266,MeasureImpact!$B:$B,Utility_per_Participant!$H266)</f>
        <v>296.72000000000003</v>
      </c>
      <c r="M266" s="19">
        <f>AVERAGEIFS(MeasureImpact!$N:$N,MeasureImpact!$G:$G,Utility_per_Participant!$F266,MeasureImpact!$F:$F,Utility_per_Participant!$G266,MeasureImpact!$B:$B,Utility_per_Participant!$H266)</f>
        <v>20</v>
      </c>
      <c r="N266" s="23">
        <v>0</v>
      </c>
      <c r="O266" s="23">
        <f>SUMIFS(MeasureImpact!$Q:$Q,MeasureImpact!$G:$G,Utility_per_Participant!$F266,MeasureImpact!$F:$F,Utility_per_Participant!$G266,MeasureImpact!$B:$B,Utility_per_Participant!$H266)</f>
        <v>429.18999997999998</v>
      </c>
      <c r="P266" s="14" t="str">
        <f>VLOOKUP(H266,MeasureImpact!$B:$I,8,0)</f>
        <v>Per 100 S.F.</v>
      </c>
      <c r="Q266" s="24">
        <v>0</v>
      </c>
      <c r="R266" s="19" t="s">
        <v>1739</v>
      </c>
      <c r="BI266" s="25">
        <v>181578.29327318381</v>
      </c>
      <c r="BJ266" s="25">
        <v>55.7557908469823</v>
      </c>
      <c r="BK266" s="25">
        <v>83.103293094532958</v>
      </c>
    </row>
    <row r="267" spans="1:63" x14ac:dyDescent="0.25">
      <c r="A267" s="19">
        <v>263</v>
      </c>
      <c r="B267" s="14" t="str">
        <f t="shared" si="4"/>
        <v>RSFE216</v>
      </c>
      <c r="C267" s="14" t="s">
        <v>1729</v>
      </c>
      <c r="D267" s="14">
        <v>216</v>
      </c>
      <c r="E267" s="14" t="s">
        <v>1721</v>
      </c>
      <c r="F267" s="14" t="s">
        <v>1501</v>
      </c>
      <c r="G267" s="14" t="s">
        <v>1493</v>
      </c>
      <c r="H267" s="14" t="s">
        <v>138</v>
      </c>
      <c r="I267" s="20">
        <f>SUMIFS(MeasureImpact!$O:$O,MeasureImpact!$G:$G,Utility_per_Participant!$F267,MeasureImpact!$F:$F,Utility_per_Participant!$G267,MeasureImpact!$B:$B,Utility_per_Participant!$H267)</f>
        <v>0.109</v>
      </c>
      <c r="J267" s="20">
        <f>SUMIFS(MeasureImpact!$P:$P,MeasureImpact!$G:$G,Utility_per_Participant!$F267,MeasureImpact!$F:$F,Utility_per_Participant!$G267,MeasureImpact!$B:$B,Utility_per_Participant!$H267)</f>
        <v>0.06</v>
      </c>
      <c r="K267" s="21">
        <v>56.162973704860178</v>
      </c>
      <c r="L267" s="22">
        <f>SUMIFS(MeasureImpact!$L:$L,MeasureImpact!$G:$G,Utility_per_Participant!$F267,MeasureImpact!$F:$F,Utility_per_Participant!$G267,MeasureImpact!$B:$B,Utility_per_Participant!$H267)</f>
        <v>296.72000000000003</v>
      </c>
      <c r="M267" s="19">
        <f>AVERAGEIFS(MeasureImpact!$N:$N,MeasureImpact!$G:$G,Utility_per_Participant!$F267,MeasureImpact!$F:$F,Utility_per_Participant!$G267,MeasureImpact!$B:$B,Utility_per_Participant!$H267)</f>
        <v>20</v>
      </c>
      <c r="N267" s="23">
        <v>152.59595578323012</v>
      </c>
      <c r="O267" s="23">
        <f>SUMIFS(MeasureImpact!$Q:$Q,MeasureImpact!$G:$G,Utility_per_Participant!$F267,MeasureImpact!$F:$F,Utility_per_Participant!$G267,MeasureImpact!$B:$B,Utility_per_Participant!$H267)</f>
        <v>429.18999997999998</v>
      </c>
      <c r="P267" s="14" t="str">
        <f>VLOOKUP(H267,MeasureImpact!$B:$I,8,0)</f>
        <v>Per 100 S.F.</v>
      </c>
      <c r="Q267" s="24">
        <v>0</v>
      </c>
      <c r="R267" s="19" t="s">
        <v>1739</v>
      </c>
      <c r="BI267" s="25">
        <v>22049152.53620531</v>
      </c>
      <c r="BJ267" s="25">
        <v>8026.3427042378498</v>
      </c>
      <c r="BK267" s="25">
        <v>4812.6750825359868</v>
      </c>
    </row>
    <row r="268" spans="1:63" ht="15.75" thickBot="1" x14ac:dyDescent="0.3">
      <c r="A268" s="19">
        <v>264</v>
      </c>
      <c r="B268" s="14" t="str">
        <f t="shared" si="4"/>
        <v>RSFN216</v>
      </c>
      <c r="C268" s="14" t="s">
        <v>1732</v>
      </c>
      <c r="D268" s="14">
        <v>216</v>
      </c>
      <c r="E268" s="14" t="s">
        <v>1721</v>
      </c>
      <c r="F268" s="14" t="s">
        <v>1501</v>
      </c>
      <c r="G268" s="14" t="s">
        <v>1499</v>
      </c>
      <c r="H268" s="14" t="s">
        <v>138</v>
      </c>
      <c r="I268" s="20">
        <f>SUMIFS(MeasureImpact!$O:$O,MeasureImpact!$G:$G,Utility_per_Participant!$F268,MeasureImpact!$F:$F,Utility_per_Participant!$G268,MeasureImpact!$B:$B,Utility_per_Participant!$H268)</f>
        <v>0.109</v>
      </c>
      <c r="J268" s="20">
        <f>SUMIFS(MeasureImpact!$P:$P,MeasureImpact!$G:$G,Utility_per_Participant!$F268,MeasureImpact!$F:$F,Utility_per_Participant!$G268,MeasureImpact!$B:$B,Utility_per_Participant!$H268)</f>
        <v>0.06</v>
      </c>
      <c r="K268" s="21">
        <v>56.162973704860178</v>
      </c>
      <c r="L268" s="22">
        <f>SUMIFS(MeasureImpact!$L:$L,MeasureImpact!$G:$G,Utility_per_Participant!$F268,MeasureImpact!$F:$F,Utility_per_Participant!$G268,MeasureImpact!$B:$B,Utility_per_Participant!$H268)</f>
        <v>296.72000000000003</v>
      </c>
      <c r="M268" s="19">
        <f>AVERAGEIFS(MeasureImpact!$N:$N,MeasureImpact!$G:$G,Utility_per_Participant!$F268,MeasureImpact!$F:$F,Utility_per_Participant!$G268,MeasureImpact!$B:$B,Utility_per_Participant!$H268)</f>
        <v>20</v>
      </c>
      <c r="N268" s="23">
        <v>0</v>
      </c>
      <c r="O268" s="23">
        <f>SUMIFS(MeasureImpact!$Q:$Q,MeasureImpact!$G:$G,Utility_per_Participant!$F268,MeasureImpact!$F:$F,Utility_per_Participant!$G268,MeasureImpact!$B:$B,Utility_per_Participant!$H268)</f>
        <v>429.18999997999998</v>
      </c>
      <c r="P268" s="14" t="str">
        <f>VLOOKUP(H268,MeasureImpact!$B:$I,8,0)</f>
        <v>Per 100 S.F.</v>
      </c>
      <c r="Q268" s="24">
        <v>0</v>
      </c>
      <c r="R268" s="19" t="s">
        <v>1739</v>
      </c>
      <c r="BI268" s="25">
        <v>154593.73423562921</v>
      </c>
      <c r="BJ268" s="25">
        <v>49.883925461362502</v>
      </c>
      <c r="BK268" s="25">
        <v>60.606674995571247</v>
      </c>
    </row>
    <row r="269" spans="1:63" s="28" customFormat="1" x14ac:dyDescent="0.25">
      <c r="A269" s="27">
        <v>265</v>
      </c>
      <c r="B269" s="28" t="str">
        <f t="shared" si="4"/>
        <v>RMOE217</v>
      </c>
      <c r="C269" s="28" t="s">
        <v>1725</v>
      </c>
      <c r="D269" s="28">
        <v>217</v>
      </c>
      <c r="E269" s="28" t="s">
        <v>1721</v>
      </c>
      <c r="F269" s="28" t="s">
        <v>1494</v>
      </c>
      <c r="G269" s="28" t="s">
        <v>1493</v>
      </c>
      <c r="H269" s="28" t="s">
        <v>167</v>
      </c>
      <c r="I269" s="29">
        <f>SUMIFS(MeasureImpact!$O:$O,MeasureImpact!$G:$G,Utility_per_Participant!$F269,MeasureImpact!$F:$F,Utility_per_Participant!$G269,MeasureImpact!$B:$B,Utility_per_Participant!$H269)</f>
        <v>0.11700000000000001</v>
      </c>
      <c r="J269" s="29">
        <f>SUMIFS(MeasureImpact!$P:$P,MeasureImpact!$G:$G,Utility_per_Participant!$F269,MeasureImpact!$F:$F,Utility_per_Participant!$G269,MeasureImpact!$B:$B,Utility_per_Participant!$H269)</f>
        <v>6.4000000000000001E-2</v>
      </c>
      <c r="K269" s="34">
        <v>59.853921356669204</v>
      </c>
      <c r="L269" s="30">
        <f>SUMIFS(MeasureImpact!$L:$L,MeasureImpact!$G:$G,Utility_per_Participant!$F269,MeasureImpact!$F:$F,Utility_per_Participant!$G269,MeasureImpact!$B:$B,Utility_per_Participant!$H269)</f>
        <v>316.22000000000003</v>
      </c>
      <c r="M269" s="27">
        <f>AVERAGEIFS(MeasureImpact!$N:$N,MeasureImpact!$G:$G,Utility_per_Participant!$F269,MeasureImpact!$F:$F,Utility_per_Participant!$G269,MeasureImpact!$B:$B,Utility_per_Participant!$H269)</f>
        <v>20</v>
      </c>
      <c r="N269" s="31">
        <v>589.78337866042591</v>
      </c>
      <c r="O269" s="31">
        <f>SUMIFS(MeasureImpact!$Q:$Q,MeasureImpact!$G:$G,Utility_per_Participant!$F269,MeasureImpact!$F:$F,Utility_per_Participant!$G269,MeasureImpact!$B:$B,Utility_per_Participant!$H269)</f>
        <v>905.04000000000008</v>
      </c>
      <c r="P269" s="28" t="str">
        <f>VLOOKUP(H269,MeasureImpact!$B:$I,8,0)</f>
        <v>Per 100 S.F.</v>
      </c>
      <c r="Q269" s="32">
        <v>0</v>
      </c>
      <c r="R269" s="27" t="s">
        <v>1739</v>
      </c>
      <c r="BI269" s="33">
        <v>1290403.380499132</v>
      </c>
      <c r="BJ269" s="33">
        <v>473.70888444113598</v>
      </c>
      <c r="BK269" s="33">
        <v>264.94671570967353</v>
      </c>
    </row>
    <row r="270" spans="1:63" x14ac:dyDescent="0.25">
      <c r="A270" s="19">
        <v>266</v>
      </c>
      <c r="B270" s="14" t="str">
        <f t="shared" si="4"/>
        <v>RMON217</v>
      </c>
      <c r="C270" s="14" t="s">
        <v>1726</v>
      </c>
      <c r="D270" s="14">
        <v>217</v>
      </c>
      <c r="E270" s="14" t="s">
        <v>1721</v>
      </c>
      <c r="F270" s="14" t="s">
        <v>1494</v>
      </c>
      <c r="G270" s="14" t="s">
        <v>1499</v>
      </c>
      <c r="H270" s="14" t="s">
        <v>167</v>
      </c>
      <c r="I270" s="20">
        <f>SUMIFS(MeasureImpact!$O:$O,MeasureImpact!$G:$G,Utility_per_Participant!$F270,MeasureImpact!$F:$F,Utility_per_Participant!$G270,MeasureImpact!$B:$B,Utility_per_Participant!$H270)</f>
        <v>0.11700000000000001</v>
      </c>
      <c r="J270" s="20">
        <f>SUMIFS(MeasureImpact!$P:$P,MeasureImpact!$G:$G,Utility_per_Participant!$F270,MeasureImpact!$F:$F,Utility_per_Participant!$G270,MeasureImpact!$B:$B,Utility_per_Participant!$H270)</f>
        <v>6.4000000000000001E-2</v>
      </c>
      <c r="K270" s="21">
        <v>59.853921356669204</v>
      </c>
      <c r="L270" s="22">
        <f>SUMIFS(MeasureImpact!$L:$L,MeasureImpact!$G:$G,Utility_per_Participant!$F270,MeasureImpact!$F:$F,Utility_per_Participant!$G270,MeasureImpact!$B:$B,Utility_per_Participant!$H270)</f>
        <v>316.22000000000003</v>
      </c>
      <c r="M270" s="19">
        <f>AVERAGEIFS(MeasureImpact!$N:$N,MeasureImpact!$G:$G,Utility_per_Participant!$F270,MeasureImpact!$F:$F,Utility_per_Participant!$G270,MeasureImpact!$B:$B,Utility_per_Participant!$H270)</f>
        <v>20</v>
      </c>
      <c r="N270" s="23">
        <v>0</v>
      </c>
      <c r="O270" s="23">
        <f>SUMIFS(MeasureImpact!$Q:$Q,MeasureImpact!$G:$G,Utility_per_Participant!$F270,MeasureImpact!$F:$F,Utility_per_Participant!$G270,MeasureImpact!$B:$B,Utility_per_Participant!$H270)</f>
        <v>905.04000000000008</v>
      </c>
      <c r="P270" s="14" t="str">
        <f>VLOOKUP(H270,MeasureImpact!$B:$I,8,0)</f>
        <v>Per 100 S.F.</v>
      </c>
      <c r="Q270" s="24">
        <v>0</v>
      </c>
      <c r="R270" s="19" t="s">
        <v>1739</v>
      </c>
      <c r="BI270" s="25">
        <v>9103.4346843283802</v>
      </c>
      <c r="BJ270" s="25">
        <v>3.13491910412885</v>
      </c>
      <c r="BK270" s="25">
        <v>2.7390154772853483</v>
      </c>
    </row>
    <row r="271" spans="1:63" x14ac:dyDescent="0.25">
      <c r="A271" s="19">
        <v>267</v>
      </c>
      <c r="B271" s="14" t="str">
        <f t="shared" si="4"/>
        <v>RMFE217</v>
      </c>
      <c r="C271" s="14" t="s">
        <v>1727</v>
      </c>
      <c r="D271" s="14">
        <v>217</v>
      </c>
      <c r="E271" s="14" t="s">
        <v>1721</v>
      </c>
      <c r="F271" s="14" t="s">
        <v>1500</v>
      </c>
      <c r="G271" s="14" t="s">
        <v>1493</v>
      </c>
      <c r="H271" s="14" t="s">
        <v>167</v>
      </c>
      <c r="I271" s="20">
        <f>SUMIFS(MeasureImpact!$O:$O,MeasureImpact!$G:$G,Utility_per_Participant!$F271,MeasureImpact!$F:$F,Utility_per_Participant!$G271,MeasureImpact!$B:$B,Utility_per_Participant!$H271)</f>
        <v>8.7999999999999995E-2</v>
      </c>
      <c r="J271" s="20">
        <f>SUMIFS(MeasureImpact!$P:$P,MeasureImpact!$G:$G,Utility_per_Participant!$F271,MeasureImpact!$F:$F,Utility_per_Participant!$G271,MeasureImpact!$B:$B,Utility_per_Participant!$H271)</f>
        <v>4.8000000000000001E-2</v>
      </c>
      <c r="K271" s="21">
        <v>45.188556020148013</v>
      </c>
      <c r="L271" s="22">
        <f>SUMIFS(MeasureImpact!$L:$L,MeasureImpact!$G:$G,Utility_per_Participant!$F271,MeasureImpact!$F:$F,Utility_per_Participant!$G271,MeasureImpact!$B:$B,Utility_per_Participant!$H271)</f>
        <v>238.74</v>
      </c>
      <c r="M271" s="19">
        <f>AVERAGEIFS(MeasureImpact!$N:$N,MeasureImpact!$G:$G,Utility_per_Participant!$F271,MeasureImpact!$F:$F,Utility_per_Participant!$G271,MeasureImpact!$B:$B,Utility_per_Participant!$H271)</f>
        <v>20</v>
      </c>
      <c r="N271" s="23">
        <v>518.78397210354365</v>
      </c>
      <c r="O271" s="23">
        <f>SUMIFS(MeasureImpact!$Q:$Q,MeasureImpact!$G:$G,Utility_per_Participant!$F271,MeasureImpact!$F:$F,Utility_per_Participant!$G271,MeasureImpact!$B:$B,Utility_per_Participant!$H271)</f>
        <v>683.28000005000001</v>
      </c>
      <c r="P271" s="14" t="str">
        <f>VLOOKUP(H271,MeasureImpact!$B:$I,8,0)</f>
        <v>Per 100 S.F.</v>
      </c>
      <c r="Q271" s="24">
        <v>0</v>
      </c>
      <c r="R271" s="19" t="s">
        <v>1739</v>
      </c>
      <c r="BI271" s="25">
        <v>25445316.236763269</v>
      </c>
      <c r="BJ271" s="25">
        <v>8679.5726145672706</v>
      </c>
      <c r="BK271" s="25">
        <v>8004.5401388587652</v>
      </c>
    </row>
    <row r="272" spans="1:63" x14ac:dyDescent="0.25">
      <c r="A272" s="19">
        <v>268</v>
      </c>
      <c r="B272" s="14" t="str">
        <f t="shared" si="4"/>
        <v>RMFN217</v>
      </c>
      <c r="C272" s="14" t="s">
        <v>1728</v>
      </c>
      <c r="D272" s="14">
        <v>217</v>
      </c>
      <c r="E272" s="14" t="s">
        <v>1721</v>
      </c>
      <c r="F272" s="14" t="s">
        <v>1500</v>
      </c>
      <c r="G272" s="14" t="s">
        <v>1499</v>
      </c>
      <c r="H272" s="14" t="s">
        <v>167</v>
      </c>
      <c r="I272" s="20">
        <f>SUMIFS(MeasureImpact!$O:$O,MeasureImpact!$G:$G,Utility_per_Participant!$F272,MeasureImpact!$F:$F,Utility_per_Participant!$G272,MeasureImpact!$B:$B,Utility_per_Participant!$H272)</f>
        <v>8.7999999999999995E-2</v>
      </c>
      <c r="J272" s="20">
        <f>SUMIFS(MeasureImpact!$P:$P,MeasureImpact!$G:$G,Utility_per_Participant!$F272,MeasureImpact!$F:$F,Utility_per_Participant!$G272,MeasureImpact!$B:$B,Utility_per_Participant!$H272)</f>
        <v>4.8000000000000001E-2</v>
      </c>
      <c r="K272" s="21">
        <v>45.188556020148013</v>
      </c>
      <c r="L272" s="22">
        <f>SUMIFS(MeasureImpact!$L:$L,MeasureImpact!$G:$G,Utility_per_Participant!$F272,MeasureImpact!$F:$F,Utility_per_Participant!$G272,MeasureImpact!$B:$B,Utility_per_Participant!$H272)</f>
        <v>238.74</v>
      </c>
      <c r="M272" s="19">
        <f>AVERAGEIFS(MeasureImpact!$N:$N,MeasureImpact!$G:$G,Utility_per_Participant!$F272,MeasureImpact!$F:$F,Utility_per_Participant!$G272,MeasureImpact!$B:$B,Utility_per_Participant!$H272)</f>
        <v>20</v>
      </c>
      <c r="N272" s="23">
        <v>0</v>
      </c>
      <c r="O272" s="23">
        <f>SUMIFS(MeasureImpact!$Q:$Q,MeasureImpact!$G:$G,Utility_per_Participant!$F272,MeasureImpact!$F:$F,Utility_per_Participant!$G272,MeasureImpact!$B:$B,Utility_per_Participant!$H272)</f>
        <v>683.28000005000001</v>
      </c>
      <c r="P272" s="14" t="str">
        <f>VLOOKUP(H272,MeasureImpact!$B:$I,8,0)</f>
        <v>Per 100 S.F.</v>
      </c>
      <c r="Q272" s="24">
        <v>0</v>
      </c>
      <c r="R272" s="19" t="s">
        <v>1739</v>
      </c>
      <c r="BI272" s="25">
        <v>187255.57471727359</v>
      </c>
      <c r="BJ272" s="25">
        <v>57.146555913519499</v>
      </c>
      <c r="BK272" s="25">
        <v>87.183266540767789</v>
      </c>
    </row>
    <row r="273" spans="1:63" x14ac:dyDescent="0.25">
      <c r="A273" s="19">
        <v>269</v>
      </c>
      <c r="B273" s="14" t="str">
        <f t="shared" si="4"/>
        <v>RSFE217</v>
      </c>
      <c r="C273" s="14" t="s">
        <v>1729</v>
      </c>
      <c r="D273" s="14">
        <v>217</v>
      </c>
      <c r="E273" s="14" t="s">
        <v>1721</v>
      </c>
      <c r="F273" s="14" t="s">
        <v>1501</v>
      </c>
      <c r="G273" s="14" t="s">
        <v>1493</v>
      </c>
      <c r="H273" s="14" t="s">
        <v>167</v>
      </c>
      <c r="I273" s="20">
        <f>SUMIFS(MeasureImpact!$O:$O,MeasureImpact!$G:$G,Utility_per_Participant!$F273,MeasureImpact!$F:$F,Utility_per_Participant!$G273,MeasureImpact!$B:$B,Utility_per_Participant!$H273)</f>
        <v>0.19800000000000001</v>
      </c>
      <c r="J273" s="20">
        <f>SUMIFS(MeasureImpact!$P:$P,MeasureImpact!$G:$G,Utility_per_Participant!$F273,MeasureImpact!$F:$F,Utility_per_Participant!$G273,MeasureImpact!$B:$B,Utility_per_Participant!$H273)</f>
        <v>0.108</v>
      </c>
      <c r="K273" s="21">
        <v>101.80201461789565</v>
      </c>
      <c r="L273" s="22">
        <f>SUMIFS(MeasureImpact!$L:$L,MeasureImpact!$G:$G,Utility_per_Participant!$F273,MeasureImpact!$F:$F,Utility_per_Participant!$G273,MeasureImpact!$B:$B,Utility_per_Participant!$H273)</f>
        <v>537.84</v>
      </c>
      <c r="M273" s="19">
        <f>AVERAGEIFS(MeasureImpact!$N:$N,MeasureImpact!$G:$G,Utility_per_Participant!$F273,MeasureImpact!$F:$F,Utility_per_Participant!$G273,MeasureImpact!$B:$B,Utility_per_Participant!$H273)</f>
        <v>20</v>
      </c>
      <c r="N273" s="23">
        <v>600</v>
      </c>
      <c r="O273" s="23">
        <f>SUMIFS(MeasureImpact!$Q:$Q,MeasureImpact!$G:$G,Utility_per_Participant!$F273,MeasureImpact!$F:$F,Utility_per_Participant!$G273,MeasureImpact!$B:$B,Utility_per_Participant!$H273)</f>
        <v>1539.3600001</v>
      </c>
      <c r="P273" s="14" t="str">
        <f>VLOOKUP(H273,MeasureImpact!$B:$I,8,0)</f>
        <v>Per 100 S.F.</v>
      </c>
      <c r="Q273" s="24">
        <v>0</v>
      </c>
      <c r="R273" s="19" t="s">
        <v>1739</v>
      </c>
      <c r="BI273" s="25">
        <v>57944189.504637815</v>
      </c>
      <c r="BJ273" s="25">
        <v>21302.0535679887</v>
      </c>
      <c r="BK273" s="25">
        <v>11768.280733666961</v>
      </c>
    </row>
    <row r="274" spans="1:63" ht="15.75" thickBot="1" x14ac:dyDescent="0.3">
      <c r="A274" s="19">
        <v>270</v>
      </c>
      <c r="B274" s="14" t="str">
        <f t="shared" si="4"/>
        <v>RSFN217</v>
      </c>
      <c r="C274" s="14" t="s">
        <v>1732</v>
      </c>
      <c r="D274" s="14">
        <v>217</v>
      </c>
      <c r="E274" s="14" t="s">
        <v>1721</v>
      </c>
      <c r="F274" s="14" t="s">
        <v>1501</v>
      </c>
      <c r="G274" s="14" t="s">
        <v>1499</v>
      </c>
      <c r="H274" s="14" t="s">
        <v>167</v>
      </c>
      <c r="I274" s="20">
        <f>SUMIFS(MeasureImpact!$O:$O,MeasureImpact!$G:$G,Utility_per_Participant!$F274,MeasureImpact!$F:$F,Utility_per_Participant!$G274,MeasureImpact!$B:$B,Utility_per_Participant!$H274)</f>
        <v>0.19800000000000001</v>
      </c>
      <c r="J274" s="20">
        <f>SUMIFS(MeasureImpact!$P:$P,MeasureImpact!$G:$G,Utility_per_Participant!$F274,MeasureImpact!$F:$F,Utility_per_Participant!$G274,MeasureImpact!$B:$B,Utility_per_Participant!$H274)</f>
        <v>0.108</v>
      </c>
      <c r="K274" s="21">
        <v>101.80201461789565</v>
      </c>
      <c r="L274" s="22">
        <f>SUMIFS(MeasureImpact!$L:$L,MeasureImpact!$G:$G,Utility_per_Participant!$F274,MeasureImpact!$F:$F,Utility_per_Participant!$G274,MeasureImpact!$B:$B,Utility_per_Participant!$H274)</f>
        <v>537.84</v>
      </c>
      <c r="M274" s="19">
        <f>AVERAGEIFS(MeasureImpact!$N:$N,MeasureImpact!$G:$G,Utility_per_Participant!$F274,MeasureImpact!$F:$F,Utility_per_Participant!$G274,MeasureImpact!$B:$B,Utility_per_Participant!$H274)</f>
        <v>20</v>
      </c>
      <c r="N274" s="23">
        <v>0</v>
      </c>
      <c r="O274" s="23">
        <f>SUMIFS(MeasureImpact!$Q:$Q,MeasureImpact!$G:$G,Utility_per_Participant!$F274,MeasureImpact!$F:$F,Utility_per_Participant!$G274,MeasureImpact!$B:$B,Utility_per_Participant!$H274)</f>
        <v>1539.3600001</v>
      </c>
      <c r="P274" s="14" t="str">
        <f>VLOOKUP(H274,MeasureImpact!$B:$I,8,0)</f>
        <v>Per 100 S.F.</v>
      </c>
      <c r="Q274" s="24">
        <v>0</v>
      </c>
      <c r="R274" s="19" t="s">
        <v>1739</v>
      </c>
      <c r="BI274" s="25">
        <v>421786.00051494979</v>
      </c>
      <c r="BJ274" s="25">
        <v>140.09600813638201</v>
      </c>
      <c r="BK274" s="25">
        <v>148.56435754483778</v>
      </c>
    </row>
    <row r="275" spans="1:63" s="28" customFormat="1" x14ac:dyDescent="0.25">
      <c r="A275" s="27">
        <v>271</v>
      </c>
      <c r="B275" s="28" t="str">
        <f t="shared" si="4"/>
        <v>RMOE218</v>
      </c>
      <c r="C275" s="28" t="s">
        <v>1725</v>
      </c>
      <c r="D275" s="28">
        <v>218</v>
      </c>
      <c r="E275" s="28" t="s">
        <v>1721</v>
      </c>
      <c r="F275" s="28" t="s">
        <v>1494</v>
      </c>
      <c r="G275" s="28" t="s">
        <v>1493</v>
      </c>
      <c r="H275" s="28" t="s">
        <v>175</v>
      </c>
      <c r="I275" s="29">
        <f>SUMIFS(MeasureImpact!$O:$O,MeasureImpact!$G:$G,Utility_per_Participant!$F275,MeasureImpact!$F:$F,Utility_per_Participant!$G275,MeasureImpact!$B:$B,Utility_per_Participant!$H275)</f>
        <v>0.22756552410534503</v>
      </c>
      <c r="J275" s="29">
        <f>SUMIFS(MeasureImpact!$P:$P,MeasureImpact!$G:$G,Utility_per_Participant!$F275,MeasureImpact!$F:$F,Utility_per_Participant!$G275,MeasureImpact!$B:$B,Utility_per_Participant!$H275)</f>
        <v>0.33172216244806491</v>
      </c>
      <c r="K275" s="34">
        <v>149.83733231410559</v>
      </c>
      <c r="L275" s="30">
        <f>SUMIFS(MeasureImpact!$L:$L,MeasureImpact!$G:$G,Utility_per_Participant!$F275,MeasureImpact!$F:$F,Utility_per_Participant!$G275,MeasureImpact!$B:$B,Utility_per_Participant!$H275)</f>
        <v>791.62</v>
      </c>
      <c r="M275" s="27">
        <f>AVERAGEIFS(MeasureImpact!$N:$N,MeasureImpact!$G:$G,Utility_per_Participant!$F275,MeasureImpact!$F:$F,Utility_per_Participant!$G275,MeasureImpact!$B:$B,Utility_per_Participant!$H275)</f>
        <v>20</v>
      </c>
      <c r="N275" s="31">
        <v>201.74999999999969</v>
      </c>
      <c r="O275" s="31">
        <f>SUMIFS(MeasureImpact!$Q:$Q,MeasureImpact!$G:$G,Utility_per_Participant!$F275,MeasureImpact!$F:$F,Utility_per_Participant!$G275,MeasureImpact!$B:$B,Utility_per_Participant!$H275)</f>
        <v>1803.8000000000002</v>
      </c>
      <c r="P275" s="28" t="str">
        <f>VLOOKUP(H275,MeasureImpact!$B:$I,8,0)</f>
        <v>Per End Use Consumption</v>
      </c>
      <c r="Q275" s="32">
        <v>0</v>
      </c>
      <c r="R275" s="27" t="s">
        <v>1739</v>
      </c>
      <c r="BI275" s="33">
        <v>2576809.1451813662</v>
      </c>
      <c r="BJ275" s="33">
        <v>393.732447611368</v>
      </c>
      <c r="BK275" s="33">
        <v>1499.6314041288701</v>
      </c>
    </row>
    <row r="276" spans="1:63" x14ac:dyDescent="0.25">
      <c r="A276" s="19">
        <v>272</v>
      </c>
      <c r="B276" s="14" t="str">
        <f t="shared" si="4"/>
        <v>RMON218</v>
      </c>
      <c r="C276" s="14" t="s">
        <v>1726</v>
      </c>
      <c r="D276" s="14">
        <v>218</v>
      </c>
      <c r="E276" s="14" t="s">
        <v>1721</v>
      </c>
      <c r="F276" s="14" t="s">
        <v>1494</v>
      </c>
      <c r="G276" s="14" t="s">
        <v>1499</v>
      </c>
      <c r="H276" s="14" t="s">
        <v>175</v>
      </c>
      <c r="I276" s="20">
        <f>SUMIFS(MeasureImpact!$O:$O,MeasureImpact!$G:$G,Utility_per_Participant!$F276,MeasureImpact!$F:$F,Utility_per_Participant!$G276,MeasureImpact!$B:$B,Utility_per_Participant!$H276)</f>
        <v>0.22756552410534503</v>
      </c>
      <c r="J276" s="20">
        <f>SUMIFS(MeasureImpact!$P:$P,MeasureImpact!$G:$G,Utility_per_Participant!$F276,MeasureImpact!$F:$F,Utility_per_Participant!$G276,MeasureImpact!$B:$B,Utility_per_Participant!$H276)</f>
        <v>0.33172216244806491</v>
      </c>
      <c r="K276" s="21">
        <v>149.83733231410559</v>
      </c>
      <c r="L276" s="22">
        <f>SUMIFS(MeasureImpact!$L:$L,MeasureImpact!$G:$G,Utility_per_Participant!$F276,MeasureImpact!$F:$F,Utility_per_Participant!$G276,MeasureImpact!$B:$B,Utility_per_Participant!$H276)</f>
        <v>791.62</v>
      </c>
      <c r="M276" s="19">
        <f>AVERAGEIFS(MeasureImpact!$N:$N,MeasureImpact!$G:$G,Utility_per_Participant!$F276,MeasureImpact!$F:$F,Utility_per_Participant!$G276,MeasureImpact!$B:$B,Utility_per_Participant!$H276)</f>
        <v>20</v>
      </c>
      <c r="N276" s="23">
        <v>0</v>
      </c>
      <c r="O276" s="23">
        <f>SUMIFS(MeasureImpact!$Q:$Q,MeasureImpact!$G:$G,Utility_per_Participant!$F276,MeasureImpact!$F:$F,Utility_per_Participant!$G276,MeasureImpact!$B:$B,Utility_per_Participant!$H276)</f>
        <v>1803.8000000000002</v>
      </c>
      <c r="P276" s="14" t="str">
        <f>VLOOKUP(H276,MeasureImpact!$B:$I,8,0)</f>
        <v>Per End Use Consumption</v>
      </c>
      <c r="Q276" s="24">
        <v>0</v>
      </c>
      <c r="R276" s="19" t="s">
        <v>1739</v>
      </c>
      <c r="BI276" s="25">
        <v>30064.887216691779</v>
      </c>
      <c r="BJ276" s="25">
        <v>2.59199310969414</v>
      </c>
      <c r="BK276" s="25">
        <v>19.918897932481034</v>
      </c>
    </row>
    <row r="277" spans="1:63" x14ac:dyDescent="0.25">
      <c r="A277" s="19">
        <v>273</v>
      </c>
      <c r="B277" s="14" t="str">
        <f t="shared" si="4"/>
        <v>RMFE218</v>
      </c>
      <c r="C277" s="14" t="s">
        <v>1727</v>
      </c>
      <c r="D277" s="14">
        <v>218</v>
      </c>
      <c r="E277" s="14" t="s">
        <v>1721</v>
      </c>
      <c r="F277" s="14" t="s">
        <v>1500</v>
      </c>
      <c r="G277" s="14" t="s">
        <v>1493</v>
      </c>
      <c r="H277" s="14" t="s">
        <v>175</v>
      </c>
      <c r="I277" s="20">
        <f>SUMIFS(MeasureImpact!$O:$O,MeasureImpact!$G:$G,Utility_per_Participant!$F277,MeasureImpact!$F:$F,Utility_per_Participant!$G277,MeasureImpact!$B:$B,Utility_per_Participant!$H277)</f>
        <v>8.1543096532547432E-2</v>
      </c>
      <c r="J277" s="20">
        <f>SUMIFS(MeasureImpact!$P:$P,MeasureImpact!$G:$G,Utility_per_Participant!$F277,MeasureImpact!$F:$F,Utility_per_Participant!$G277,MeasureImpact!$B:$B,Utility_per_Participant!$H277)</f>
        <v>0.16340344064453438</v>
      </c>
      <c r="K277" s="21">
        <v>64.684330796370034</v>
      </c>
      <c r="L277" s="22">
        <f>SUMIFS(MeasureImpact!$L:$L,MeasureImpact!$G:$G,Utility_per_Participant!$F277,MeasureImpact!$F:$F,Utility_per_Participant!$G277,MeasureImpact!$B:$B,Utility_per_Participant!$H277)</f>
        <v>341.74</v>
      </c>
      <c r="M277" s="19">
        <f>AVERAGEIFS(MeasureImpact!$N:$N,MeasureImpact!$G:$G,Utility_per_Participant!$F277,MeasureImpact!$F:$F,Utility_per_Participant!$G277,MeasureImpact!$B:$B,Utility_per_Participant!$H277)</f>
        <v>20</v>
      </c>
      <c r="N277" s="23">
        <v>152.31599999999969</v>
      </c>
      <c r="O277" s="23">
        <f>SUMIFS(MeasureImpact!$Q:$Q,MeasureImpact!$G:$G,Utility_per_Participant!$F277,MeasureImpact!$F:$F,Utility_per_Participant!$G277,MeasureImpact!$B:$B,Utility_per_Participant!$H277)</f>
        <v>1361.82</v>
      </c>
      <c r="P277" s="14" t="str">
        <f>VLOOKUP(H277,MeasureImpact!$B:$I,8,0)</f>
        <v>Per End Use Consumption</v>
      </c>
      <c r="Q277" s="24">
        <v>0</v>
      </c>
      <c r="R277" s="19" t="s">
        <v>1739</v>
      </c>
      <c r="BI277" s="25">
        <v>23051880.369446371</v>
      </c>
      <c r="BJ277" s="25">
        <v>4162.43952157687</v>
      </c>
      <c r="BK277" s="25">
        <v>12641.071837362097</v>
      </c>
    </row>
    <row r="278" spans="1:63" x14ac:dyDescent="0.25">
      <c r="A278" s="19">
        <v>274</v>
      </c>
      <c r="B278" s="14" t="str">
        <f t="shared" si="4"/>
        <v>RMFN218</v>
      </c>
      <c r="C278" s="14" t="s">
        <v>1728</v>
      </c>
      <c r="D278" s="14">
        <v>218</v>
      </c>
      <c r="E278" s="14" t="s">
        <v>1721</v>
      </c>
      <c r="F278" s="14" t="s">
        <v>1500</v>
      </c>
      <c r="G278" s="14" t="s">
        <v>1499</v>
      </c>
      <c r="H278" s="14" t="s">
        <v>175</v>
      </c>
      <c r="I278" s="20">
        <f>SUMIFS(MeasureImpact!$O:$O,MeasureImpact!$G:$G,Utility_per_Participant!$F278,MeasureImpact!$F:$F,Utility_per_Participant!$G278,MeasureImpact!$B:$B,Utility_per_Participant!$H278)</f>
        <v>8.1543096532547432E-2</v>
      </c>
      <c r="J278" s="20">
        <f>SUMIFS(MeasureImpact!$P:$P,MeasureImpact!$G:$G,Utility_per_Participant!$F278,MeasureImpact!$F:$F,Utility_per_Participant!$G278,MeasureImpact!$B:$B,Utility_per_Participant!$H278)</f>
        <v>0.16340344064453438</v>
      </c>
      <c r="K278" s="21">
        <v>64.684330796370034</v>
      </c>
      <c r="L278" s="22">
        <f>SUMIFS(MeasureImpact!$L:$L,MeasureImpact!$G:$G,Utility_per_Participant!$F278,MeasureImpact!$F:$F,Utility_per_Participant!$G278,MeasureImpact!$B:$B,Utility_per_Participant!$H278)</f>
        <v>341.74</v>
      </c>
      <c r="M278" s="19">
        <f>AVERAGEIFS(MeasureImpact!$N:$N,MeasureImpact!$G:$G,Utility_per_Participant!$F278,MeasureImpact!$F:$F,Utility_per_Participant!$G278,MeasureImpact!$B:$B,Utility_per_Participant!$H278)</f>
        <v>20</v>
      </c>
      <c r="N278" s="23">
        <v>0</v>
      </c>
      <c r="O278" s="23">
        <f>SUMIFS(MeasureImpact!$Q:$Q,MeasureImpact!$G:$G,Utility_per_Participant!$F278,MeasureImpact!$F:$F,Utility_per_Participant!$G278,MeasureImpact!$B:$B,Utility_per_Participant!$H278)</f>
        <v>1361.82</v>
      </c>
      <c r="P278" s="14" t="str">
        <f>VLOOKUP(H278,MeasureImpact!$B:$I,8,0)</f>
        <v>Per End Use Consumption</v>
      </c>
      <c r="Q278" s="24">
        <v>0</v>
      </c>
      <c r="R278" s="19" t="s">
        <v>1739</v>
      </c>
      <c r="BI278" s="25">
        <v>123505.98370999351</v>
      </c>
      <c r="BJ278" s="25">
        <v>12.7489329665228</v>
      </c>
      <c r="BK278" s="25">
        <v>79.284468517501367</v>
      </c>
    </row>
    <row r="279" spans="1:63" x14ac:dyDescent="0.25">
      <c r="A279" s="19">
        <v>275</v>
      </c>
      <c r="B279" s="14" t="str">
        <f t="shared" si="4"/>
        <v>RSFE218</v>
      </c>
      <c r="C279" s="14" t="s">
        <v>1729</v>
      </c>
      <c r="D279" s="14">
        <v>218</v>
      </c>
      <c r="E279" s="14" t="s">
        <v>1721</v>
      </c>
      <c r="F279" s="14" t="s">
        <v>1501</v>
      </c>
      <c r="G279" s="14" t="s">
        <v>1493</v>
      </c>
      <c r="H279" s="14" t="s">
        <v>175</v>
      </c>
      <c r="I279" s="20">
        <f>SUMIFS(MeasureImpact!$O:$O,MeasureImpact!$G:$G,Utility_per_Participant!$F279,MeasureImpact!$F:$F,Utility_per_Participant!$G279,MeasureImpact!$B:$B,Utility_per_Participant!$H279)</f>
        <v>0.19465003447777121</v>
      </c>
      <c r="J279" s="20">
        <f>SUMIFS(MeasureImpact!$P:$P,MeasureImpact!$G:$G,Utility_per_Participant!$F279,MeasureImpact!$F:$F,Utility_per_Participant!$G279,MeasureImpact!$B:$B,Utility_per_Participant!$H279)</f>
        <v>0.32133257546852451</v>
      </c>
      <c r="K279" s="21">
        <v>137.44331937869765</v>
      </c>
      <c r="L279" s="22">
        <f>SUMIFS(MeasureImpact!$L:$L,MeasureImpact!$G:$G,Utility_per_Participant!$F279,MeasureImpact!$F:$F,Utility_per_Participant!$G279,MeasureImpact!$B:$B,Utility_per_Participant!$H279)</f>
        <v>726.14</v>
      </c>
      <c r="M279" s="19">
        <f>AVERAGEIFS(MeasureImpact!$N:$N,MeasureImpact!$G:$G,Utility_per_Participant!$F279,MeasureImpact!$F:$F,Utility_per_Participant!$G279,MeasureImpact!$B:$B,Utility_per_Participant!$H279)</f>
        <v>20</v>
      </c>
      <c r="N279" s="23">
        <v>343.14899999999966</v>
      </c>
      <c r="O279" s="23">
        <f>SUMIFS(MeasureImpact!$Q:$Q,MeasureImpact!$G:$G,Utility_per_Participant!$F279,MeasureImpact!$F:$F,Utility_per_Participant!$G279,MeasureImpact!$B:$B,Utility_per_Participant!$H279)</f>
        <v>3068.0299999999997</v>
      </c>
      <c r="P279" s="14" t="str">
        <f>VLOOKUP(H279,MeasureImpact!$B:$I,8,0)</f>
        <v>Per End Use Consumption</v>
      </c>
      <c r="Q279" s="24">
        <v>0</v>
      </c>
      <c r="R279" s="19" t="s">
        <v>1739</v>
      </c>
      <c r="BI279" s="25">
        <v>20917482.630784739</v>
      </c>
      <c r="BJ279" s="25">
        <v>4301.8542180918203</v>
      </c>
      <c r="BK279" s="25">
        <v>10835.66924801417</v>
      </c>
    </row>
    <row r="280" spans="1:63" ht="15.75" thickBot="1" x14ac:dyDescent="0.3">
      <c r="A280" s="19">
        <v>276</v>
      </c>
      <c r="B280" s="14" t="str">
        <f t="shared" si="4"/>
        <v>RSFN218</v>
      </c>
      <c r="C280" s="14" t="s">
        <v>1732</v>
      </c>
      <c r="D280" s="14">
        <v>218</v>
      </c>
      <c r="E280" s="14" t="s">
        <v>1721</v>
      </c>
      <c r="F280" s="14" t="s">
        <v>1501</v>
      </c>
      <c r="G280" s="14" t="s">
        <v>1499</v>
      </c>
      <c r="H280" s="14" t="s">
        <v>175</v>
      </c>
      <c r="I280" s="20">
        <f>SUMIFS(MeasureImpact!$O:$O,MeasureImpact!$G:$G,Utility_per_Participant!$F280,MeasureImpact!$F:$F,Utility_per_Participant!$G280,MeasureImpact!$B:$B,Utility_per_Participant!$H280)</f>
        <v>0.19465003447777121</v>
      </c>
      <c r="J280" s="20">
        <f>SUMIFS(MeasureImpact!$P:$P,MeasureImpact!$G:$G,Utility_per_Participant!$F280,MeasureImpact!$F:$F,Utility_per_Participant!$G280,MeasureImpact!$B:$B,Utility_per_Participant!$H280)</f>
        <v>0.32133257546852451</v>
      </c>
      <c r="K280" s="21">
        <v>137.44331937869765</v>
      </c>
      <c r="L280" s="22">
        <f>SUMIFS(MeasureImpact!$L:$L,MeasureImpact!$G:$G,Utility_per_Participant!$F280,MeasureImpact!$F:$F,Utility_per_Participant!$G280,MeasureImpact!$B:$B,Utility_per_Participant!$H280)</f>
        <v>726.14</v>
      </c>
      <c r="M280" s="19">
        <f>AVERAGEIFS(MeasureImpact!$N:$N,MeasureImpact!$G:$G,Utility_per_Participant!$F280,MeasureImpact!$F:$F,Utility_per_Participant!$G280,MeasureImpact!$B:$B,Utility_per_Participant!$H280)</f>
        <v>20</v>
      </c>
      <c r="N280" s="23">
        <v>0</v>
      </c>
      <c r="O280" s="23">
        <f>SUMIFS(MeasureImpact!$Q:$Q,MeasureImpact!$G:$G,Utility_per_Participant!$F280,MeasureImpact!$F:$F,Utility_per_Participant!$G280,MeasureImpact!$B:$B,Utility_per_Participant!$H280)</f>
        <v>3068.0299999999997</v>
      </c>
      <c r="P280" s="14" t="str">
        <f>VLOOKUP(H280,MeasureImpact!$B:$I,8,0)</f>
        <v>Per End Use Consumption</v>
      </c>
      <c r="Q280" s="24">
        <v>0</v>
      </c>
      <c r="R280" s="19" t="s">
        <v>1739</v>
      </c>
      <c r="BI280" s="25">
        <v>329765.73962200602</v>
      </c>
      <c r="BJ280" s="25">
        <v>40.1469225115166</v>
      </c>
      <c r="BK280" s="25">
        <v>204.30430284092822</v>
      </c>
    </row>
    <row r="281" spans="1:63" s="28" customFormat="1" x14ac:dyDescent="0.25">
      <c r="A281" s="27">
        <v>277</v>
      </c>
      <c r="B281" s="28" t="str">
        <f t="shared" si="4"/>
        <v>RMOE219</v>
      </c>
      <c r="C281" s="28" t="s">
        <v>1725</v>
      </c>
      <c r="D281" s="28">
        <v>219</v>
      </c>
      <c r="E281" s="28" t="s">
        <v>1721</v>
      </c>
      <c r="F281" s="28" t="s">
        <v>1494</v>
      </c>
      <c r="G281" s="28" t="s">
        <v>1493</v>
      </c>
      <c r="H281" s="28" t="s">
        <v>183</v>
      </c>
      <c r="I281" s="29">
        <f>SUMIFS(MeasureImpact!$O:$O,MeasureImpact!$G:$G,Utility_per_Participant!$F281,MeasureImpact!$F:$F,Utility_per_Participant!$G281,MeasureImpact!$B:$B,Utility_per_Participant!$H281)</f>
        <v>0</v>
      </c>
      <c r="J281" s="29">
        <f>SUMIFS(MeasureImpact!$P:$P,MeasureImpact!$G:$G,Utility_per_Participant!$F281,MeasureImpact!$F:$F,Utility_per_Participant!$G281,MeasureImpact!$B:$B,Utility_per_Participant!$H281)</f>
        <v>0.1175942097294123</v>
      </c>
      <c r="K281" s="34">
        <v>29.02599089255968</v>
      </c>
      <c r="L281" s="30">
        <f>SUMIFS(MeasureImpact!$L:$L,MeasureImpact!$G:$G,Utility_per_Participant!$F281,MeasureImpact!$F:$F,Utility_per_Participant!$G281,MeasureImpact!$B:$B,Utility_per_Participant!$H281)</f>
        <v>153.35</v>
      </c>
      <c r="M281" s="27">
        <f>AVERAGEIFS(MeasureImpact!$N:$N,MeasureImpact!$G:$G,Utility_per_Participant!$F281,MeasureImpact!$F:$F,Utility_per_Participant!$G281,MeasureImpact!$B:$B,Utility_per_Participant!$H281)</f>
        <v>20</v>
      </c>
      <c r="N281" s="31">
        <v>275.28300000000002</v>
      </c>
      <c r="O281" s="31">
        <f>SUMIFS(MeasureImpact!$Q:$Q,MeasureImpact!$G:$G,Utility_per_Participant!$F281,MeasureImpact!$F:$F,Utility_per_Participant!$G281,MeasureImpact!$B:$B,Utility_per_Participant!$H281)</f>
        <v>1730.94</v>
      </c>
      <c r="P281" s="28" t="str">
        <f>VLOOKUP(H281,MeasureImpact!$B:$I,8,0)</f>
        <v>Per End Use Consumption</v>
      </c>
      <c r="Q281" s="32">
        <v>0</v>
      </c>
      <c r="R281" s="27" t="s">
        <v>1739</v>
      </c>
      <c r="BI281" s="33">
        <v>3665867.2878259402</v>
      </c>
      <c r="BJ281" s="33">
        <v>1632.8912162847701</v>
      </c>
      <c r="BK281" s="33">
        <v>835.56387480142234</v>
      </c>
    </row>
    <row r="282" spans="1:63" x14ac:dyDescent="0.25">
      <c r="A282" s="19">
        <v>278</v>
      </c>
      <c r="B282" s="14" t="str">
        <f t="shared" si="4"/>
        <v>RMON219</v>
      </c>
      <c r="C282" s="14" t="s">
        <v>1726</v>
      </c>
      <c r="D282" s="14">
        <v>219</v>
      </c>
      <c r="E282" s="14" t="s">
        <v>1721</v>
      </c>
      <c r="F282" s="14" t="s">
        <v>1494</v>
      </c>
      <c r="G282" s="14" t="s">
        <v>1499</v>
      </c>
      <c r="H282" s="14" t="s">
        <v>183</v>
      </c>
      <c r="I282" s="20">
        <f>SUMIFS(MeasureImpact!$O:$O,MeasureImpact!$G:$G,Utility_per_Participant!$F282,MeasureImpact!$F:$F,Utility_per_Participant!$G282,MeasureImpact!$B:$B,Utility_per_Participant!$H282)</f>
        <v>0</v>
      </c>
      <c r="J282" s="20">
        <f>SUMIFS(MeasureImpact!$P:$P,MeasureImpact!$G:$G,Utility_per_Participant!$F282,MeasureImpact!$F:$F,Utility_per_Participant!$G282,MeasureImpact!$B:$B,Utility_per_Participant!$H282)</f>
        <v>0.1175942097294123</v>
      </c>
      <c r="K282" s="21">
        <v>29.02599089255968</v>
      </c>
      <c r="L282" s="22">
        <f>SUMIFS(MeasureImpact!$L:$L,MeasureImpact!$G:$G,Utility_per_Participant!$F282,MeasureImpact!$F:$F,Utility_per_Participant!$G282,MeasureImpact!$B:$B,Utility_per_Participant!$H282)</f>
        <v>153.35</v>
      </c>
      <c r="M282" s="19">
        <f>AVERAGEIFS(MeasureImpact!$N:$N,MeasureImpact!$G:$G,Utility_per_Participant!$F282,MeasureImpact!$F:$F,Utility_per_Participant!$G282,MeasureImpact!$B:$B,Utility_per_Participant!$H282)</f>
        <v>20</v>
      </c>
      <c r="N282" s="23">
        <v>0</v>
      </c>
      <c r="O282" s="23">
        <f>SUMIFS(MeasureImpact!$Q:$Q,MeasureImpact!$G:$G,Utility_per_Participant!$F282,MeasureImpact!$F:$F,Utility_per_Participant!$G282,MeasureImpact!$B:$B,Utility_per_Participant!$H282)</f>
        <v>1730.94</v>
      </c>
      <c r="P282" s="14" t="str">
        <f>VLOOKUP(H282,MeasureImpact!$B:$I,8,0)</f>
        <v>Per End Use Consumption</v>
      </c>
      <c r="Q282" s="24">
        <v>0</v>
      </c>
      <c r="R282" s="19" t="s">
        <v>1739</v>
      </c>
      <c r="BI282" s="25">
        <v>25995.938916090403</v>
      </c>
      <c r="BJ282" s="25">
        <v>10.0792456692578</v>
      </c>
      <c r="BK282" s="25">
        <v>7.7402339852180582</v>
      </c>
    </row>
    <row r="283" spans="1:63" x14ac:dyDescent="0.25">
      <c r="A283" s="19">
        <v>279</v>
      </c>
      <c r="B283" s="14" t="str">
        <f t="shared" si="4"/>
        <v>RMFE219</v>
      </c>
      <c r="C283" s="14" t="s">
        <v>1727</v>
      </c>
      <c r="D283" s="14">
        <v>219</v>
      </c>
      <c r="E283" s="14" t="s">
        <v>1721</v>
      </c>
      <c r="F283" s="14" t="s">
        <v>1500</v>
      </c>
      <c r="G283" s="14" t="s">
        <v>1493</v>
      </c>
      <c r="H283" s="14" t="s">
        <v>183</v>
      </c>
      <c r="I283" s="20">
        <f>SUMIFS(MeasureImpact!$O:$O,MeasureImpact!$G:$G,Utility_per_Participant!$F283,MeasureImpact!$F:$F,Utility_per_Participant!$G283,MeasureImpact!$B:$B,Utility_per_Participant!$H283)</f>
        <v>0</v>
      </c>
      <c r="J283" s="20">
        <f>SUMIFS(MeasureImpact!$P:$P,MeasureImpact!$G:$G,Utility_per_Participant!$F283,MeasureImpact!$F:$F,Utility_per_Participant!$G283,MeasureImpact!$B:$B,Utility_per_Participant!$H283)</f>
        <v>9.3937337410192417E-2</v>
      </c>
      <c r="K283" s="21">
        <v>23.186722428031043</v>
      </c>
      <c r="L283" s="22">
        <f>SUMIFS(MeasureImpact!$L:$L,MeasureImpact!$G:$G,Utility_per_Participant!$F283,MeasureImpact!$F:$F,Utility_per_Participant!$G283,MeasureImpact!$B:$B,Utility_per_Participant!$H283)</f>
        <v>122.5</v>
      </c>
      <c r="M283" s="19">
        <f>AVERAGEIFS(MeasureImpact!$N:$N,MeasureImpact!$G:$G,Utility_per_Participant!$F283,MeasureImpact!$F:$F,Utility_per_Participant!$G283,MeasureImpact!$B:$B,Utility_per_Participant!$H283)</f>
        <v>20</v>
      </c>
      <c r="N283" s="23">
        <v>207.83099999999999</v>
      </c>
      <c r="O283" s="23">
        <f>SUMIFS(MeasureImpact!$Q:$Q,MeasureImpact!$G:$G,Utility_per_Participant!$F283,MeasureImpact!$F:$F,Utility_per_Participant!$G283,MeasureImpact!$B:$B,Utility_per_Participant!$H283)</f>
        <v>1306.81</v>
      </c>
      <c r="P283" s="14" t="str">
        <f>VLOOKUP(H283,MeasureImpact!$B:$I,8,0)</f>
        <v>Per End Use Consumption</v>
      </c>
      <c r="Q283" s="24">
        <v>0</v>
      </c>
      <c r="R283" s="19" t="s">
        <v>1739</v>
      </c>
      <c r="BI283" s="25">
        <v>2270785.2085327739</v>
      </c>
      <c r="BJ283" s="25">
        <v>1288.05289557161</v>
      </c>
      <c r="BK283" s="25">
        <v>182.96808158662554</v>
      </c>
    </row>
    <row r="284" spans="1:63" x14ac:dyDescent="0.25">
      <c r="A284" s="19">
        <v>280</v>
      </c>
      <c r="B284" s="14" t="str">
        <f t="shared" si="4"/>
        <v>RMFN219</v>
      </c>
      <c r="C284" s="14" t="s">
        <v>1728</v>
      </c>
      <c r="D284" s="14">
        <v>219</v>
      </c>
      <c r="E284" s="14" t="s">
        <v>1721</v>
      </c>
      <c r="F284" s="14" t="s">
        <v>1500</v>
      </c>
      <c r="G284" s="14" t="s">
        <v>1499</v>
      </c>
      <c r="H284" s="14" t="s">
        <v>183</v>
      </c>
      <c r="I284" s="20">
        <f>SUMIFS(MeasureImpact!$O:$O,MeasureImpact!$G:$G,Utility_per_Participant!$F284,MeasureImpact!$F:$F,Utility_per_Participant!$G284,MeasureImpact!$B:$B,Utility_per_Participant!$H284)</f>
        <v>0</v>
      </c>
      <c r="J284" s="20">
        <f>SUMIFS(MeasureImpact!$P:$P,MeasureImpact!$G:$G,Utility_per_Participant!$F284,MeasureImpact!$F:$F,Utility_per_Participant!$G284,MeasureImpact!$B:$B,Utility_per_Participant!$H284)</f>
        <v>9.3937337410192417E-2</v>
      </c>
      <c r="K284" s="21">
        <v>23.186722428031043</v>
      </c>
      <c r="L284" s="22">
        <f>SUMIFS(MeasureImpact!$L:$L,MeasureImpact!$G:$G,Utility_per_Participant!$F284,MeasureImpact!$F:$F,Utility_per_Participant!$G284,MeasureImpact!$B:$B,Utility_per_Participant!$H284)</f>
        <v>122.5</v>
      </c>
      <c r="M284" s="19">
        <f>AVERAGEIFS(MeasureImpact!$N:$N,MeasureImpact!$G:$G,Utility_per_Participant!$F284,MeasureImpact!$F:$F,Utility_per_Participant!$G284,MeasureImpact!$B:$B,Utility_per_Participant!$H284)</f>
        <v>20</v>
      </c>
      <c r="N284" s="23">
        <v>0</v>
      </c>
      <c r="O284" s="23">
        <f>SUMIFS(MeasureImpact!$Q:$Q,MeasureImpact!$G:$G,Utility_per_Participant!$F284,MeasureImpact!$F:$F,Utility_per_Participant!$G284,MeasureImpact!$B:$B,Utility_per_Participant!$H284)</f>
        <v>1306.81</v>
      </c>
      <c r="P284" s="14" t="str">
        <f>VLOOKUP(H284,MeasureImpact!$B:$I,8,0)</f>
        <v>Per End Use Consumption</v>
      </c>
      <c r="Q284" s="24">
        <v>0</v>
      </c>
      <c r="R284" s="19" t="s">
        <v>1739</v>
      </c>
      <c r="BI284" s="25">
        <v>16206.022876625051</v>
      </c>
      <c r="BJ284" s="25">
        <v>8.4740232079105606</v>
      </c>
      <c r="BK284" s="25">
        <v>2.1750576557624548</v>
      </c>
    </row>
    <row r="285" spans="1:63" x14ac:dyDescent="0.25">
      <c r="A285" s="19">
        <v>281</v>
      </c>
      <c r="B285" s="14" t="str">
        <f t="shared" si="4"/>
        <v>RSFE219</v>
      </c>
      <c r="C285" s="14" t="s">
        <v>1729</v>
      </c>
      <c r="D285" s="14">
        <v>219</v>
      </c>
      <c r="E285" s="14" t="s">
        <v>1721</v>
      </c>
      <c r="F285" s="14" t="s">
        <v>1501</v>
      </c>
      <c r="G285" s="14" t="s">
        <v>1493</v>
      </c>
      <c r="H285" s="14" t="s">
        <v>183</v>
      </c>
      <c r="I285" s="20">
        <f>SUMIFS(MeasureImpact!$O:$O,MeasureImpact!$G:$G,Utility_per_Participant!$F285,MeasureImpact!$F:$F,Utility_per_Participant!$G285,MeasureImpact!$B:$B,Utility_per_Participant!$H285)</f>
        <v>0</v>
      </c>
      <c r="J285" s="20">
        <f>SUMIFS(MeasureImpact!$P:$P,MeasureImpact!$G:$G,Utility_per_Participant!$F285,MeasureImpact!$F:$F,Utility_per_Participant!$G285,MeasureImpact!$B:$B,Utility_per_Participant!$H285)</f>
        <v>0.11369868585966718</v>
      </c>
      <c r="K285" s="21">
        <v>28.064451709421739</v>
      </c>
      <c r="L285" s="22">
        <f>SUMIFS(MeasureImpact!$L:$L,MeasureImpact!$G:$G,Utility_per_Participant!$F285,MeasureImpact!$F:$F,Utility_per_Participant!$G285,MeasureImpact!$B:$B,Utility_per_Participant!$H285)</f>
        <v>148.27000000000001</v>
      </c>
      <c r="M285" s="19">
        <f>AVERAGEIFS(MeasureImpact!$N:$N,MeasureImpact!$G:$G,Utility_per_Participant!$F285,MeasureImpact!$F:$F,Utility_per_Participant!$G285,MeasureImpact!$B:$B,Utility_per_Participant!$H285)</f>
        <v>20</v>
      </c>
      <c r="N285" s="23">
        <v>468.22199999999998</v>
      </c>
      <c r="O285" s="23">
        <f>SUMIFS(MeasureImpact!$Q:$Q,MeasureImpact!$G:$G,Utility_per_Participant!$F285,MeasureImpact!$F:$F,Utility_per_Participant!$G285,MeasureImpact!$B:$B,Utility_per_Participant!$H285)</f>
        <v>2944.1099999999901</v>
      </c>
      <c r="P285" s="14" t="str">
        <f>VLOOKUP(H285,MeasureImpact!$B:$I,8,0)</f>
        <v>Per End Use Consumption</v>
      </c>
      <c r="Q285" s="24">
        <v>0</v>
      </c>
      <c r="R285" s="19" t="s">
        <v>1739</v>
      </c>
      <c r="BI285" s="25">
        <v>15432375.175818359</v>
      </c>
      <c r="BJ285" s="25">
        <v>7615.1274459231299</v>
      </c>
      <c r="BK285" s="25">
        <v>2620.9319923424509</v>
      </c>
    </row>
    <row r="286" spans="1:63" ht="15.75" thickBot="1" x14ac:dyDescent="0.3">
      <c r="A286" s="19">
        <v>282</v>
      </c>
      <c r="B286" s="14" t="str">
        <f t="shared" si="4"/>
        <v>RSFN219</v>
      </c>
      <c r="C286" s="14" t="s">
        <v>1732</v>
      </c>
      <c r="D286" s="14">
        <v>219</v>
      </c>
      <c r="E286" s="14" t="s">
        <v>1721</v>
      </c>
      <c r="F286" s="14" t="s">
        <v>1501</v>
      </c>
      <c r="G286" s="14" t="s">
        <v>1499</v>
      </c>
      <c r="H286" s="14" t="s">
        <v>183</v>
      </c>
      <c r="I286" s="20">
        <f>SUMIFS(MeasureImpact!$O:$O,MeasureImpact!$G:$G,Utility_per_Participant!$F286,MeasureImpact!$F:$F,Utility_per_Participant!$G286,MeasureImpact!$B:$B,Utility_per_Participant!$H286)</f>
        <v>0</v>
      </c>
      <c r="J286" s="20">
        <f>SUMIFS(MeasureImpact!$P:$P,MeasureImpact!$G:$G,Utility_per_Participant!$F286,MeasureImpact!$F:$F,Utility_per_Participant!$G286,MeasureImpact!$B:$B,Utility_per_Participant!$H286)</f>
        <v>0.11369868585966718</v>
      </c>
      <c r="K286" s="21">
        <v>28.064451709421739</v>
      </c>
      <c r="L286" s="22">
        <f>SUMIFS(MeasureImpact!$L:$L,MeasureImpact!$G:$G,Utility_per_Participant!$F286,MeasureImpact!$F:$F,Utility_per_Participant!$G286,MeasureImpact!$B:$B,Utility_per_Participant!$H286)</f>
        <v>148.27000000000001</v>
      </c>
      <c r="M286" s="19">
        <f>AVERAGEIFS(MeasureImpact!$N:$N,MeasureImpact!$G:$G,Utility_per_Participant!$F286,MeasureImpact!$F:$F,Utility_per_Participant!$G286,MeasureImpact!$B:$B,Utility_per_Participant!$H286)</f>
        <v>20</v>
      </c>
      <c r="N286" s="23">
        <v>0</v>
      </c>
      <c r="O286" s="23">
        <f>SUMIFS(MeasureImpact!$Q:$Q,MeasureImpact!$G:$G,Utility_per_Participant!$F286,MeasureImpact!$F:$F,Utility_per_Participant!$G286,MeasureImpact!$B:$B,Utility_per_Participant!$H286)</f>
        <v>2944.1099999999901</v>
      </c>
      <c r="P286" s="14" t="str">
        <f>VLOOKUP(H286,MeasureImpact!$B:$I,8,0)</f>
        <v>Per End Use Consumption</v>
      </c>
      <c r="Q286" s="24">
        <v>0</v>
      </c>
      <c r="R286" s="19" t="s">
        <v>1739</v>
      </c>
      <c r="BI286" s="25">
        <v>180865.65654869779</v>
      </c>
      <c r="BJ286" s="25">
        <v>73.968815357404907</v>
      </c>
      <c r="BK286" s="25">
        <v>49.203039803462104</v>
      </c>
    </row>
    <row r="287" spans="1:63" s="28" customFormat="1" x14ac:dyDescent="0.25">
      <c r="A287" s="27">
        <v>283</v>
      </c>
      <c r="B287" s="28" t="str">
        <f t="shared" si="4"/>
        <v>RMOE220</v>
      </c>
      <c r="C287" s="28" t="s">
        <v>1725</v>
      </c>
      <c r="D287" s="28">
        <v>220</v>
      </c>
      <c r="E287" s="28" t="s">
        <v>1721</v>
      </c>
      <c r="F287" s="28" t="s">
        <v>1494</v>
      </c>
      <c r="G287" s="28" t="s">
        <v>1493</v>
      </c>
      <c r="H287" s="28" t="s">
        <v>190</v>
      </c>
      <c r="I287" s="29">
        <f>SUMIFS(MeasureImpact!$O:$O,MeasureImpact!$G:$G,Utility_per_Participant!$F287,MeasureImpact!$F:$F,Utility_per_Participant!$G287,MeasureImpact!$B:$B,Utility_per_Participant!$H287)</f>
        <v>0.46300000000000002</v>
      </c>
      <c r="J287" s="29">
        <f>SUMIFS(MeasureImpact!$P:$P,MeasureImpact!$G:$G,Utility_per_Participant!$F287,MeasureImpact!$F:$F,Utility_per_Participant!$G287,MeasureImpact!$B:$B,Utility_per_Participant!$H287)</f>
        <v>2E-3</v>
      </c>
      <c r="K287" s="34">
        <v>210.70579107660538</v>
      </c>
      <c r="L287" s="30">
        <f>SUMIFS(MeasureImpact!$L:$L,MeasureImpact!$G:$G,Utility_per_Participant!$F287,MeasureImpact!$F:$F,Utility_per_Participant!$G287,MeasureImpact!$B:$B,Utility_per_Participant!$H287)</f>
        <v>1113.2</v>
      </c>
      <c r="M287" s="27">
        <f>AVERAGEIFS(MeasureImpact!$N:$N,MeasureImpact!$G:$G,Utility_per_Participant!$F287,MeasureImpact!$F:$F,Utility_per_Participant!$G287,MeasureImpact!$B:$B,Utility_per_Participant!$H287)</f>
        <v>20</v>
      </c>
      <c r="N287" s="31">
        <v>0</v>
      </c>
      <c r="O287" s="31">
        <f>SUMIFS(MeasureImpact!$Q:$Q,MeasureImpact!$G:$G,Utility_per_Participant!$F287,MeasureImpact!$F:$F,Utility_per_Participant!$G287,MeasureImpact!$B:$B,Utility_per_Participant!$H287)</f>
        <v>36767.25</v>
      </c>
      <c r="P287" s="28" t="str">
        <f>VLOOKUP(H287,MeasureImpact!$B:$I,8,0)</f>
        <v>Per Home</v>
      </c>
      <c r="Q287" s="32">
        <v>0</v>
      </c>
      <c r="R287" s="27" t="s">
        <v>1739</v>
      </c>
      <c r="BI287" s="33">
        <v>908267.74812323705</v>
      </c>
      <c r="BJ287" s="33">
        <v>377.41249101428701</v>
      </c>
      <c r="BK287" s="33">
        <v>1.6085994277609199</v>
      </c>
    </row>
    <row r="288" spans="1:63" x14ac:dyDescent="0.25">
      <c r="A288" s="19">
        <v>284</v>
      </c>
      <c r="B288" s="14" t="str">
        <f t="shared" si="4"/>
        <v>RMON220</v>
      </c>
      <c r="C288" s="14" t="s">
        <v>1726</v>
      </c>
      <c r="D288" s="14">
        <v>220</v>
      </c>
      <c r="E288" s="14" t="s">
        <v>1721</v>
      </c>
      <c r="F288" s="14" t="s">
        <v>1494</v>
      </c>
      <c r="G288" s="14" t="s">
        <v>1499</v>
      </c>
      <c r="H288" s="14" t="s">
        <v>190</v>
      </c>
      <c r="I288" s="20">
        <f>SUMIFS(MeasureImpact!$O:$O,MeasureImpact!$G:$G,Utility_per_Participant!$F288,MeasureImpact!$F:$F,Utility_per_Participant!$G288,MeasureImpact!$B:$B,Utility_per_Participant!$H288)</f>
        <v>0.46300000000000002</v>
      </c>
      <c r="J288" s="20">
        <f>SUMIFS(MeasureImpact!$P:$P,MeasureImpact!$G:$G,Utility_per_Participant!$F288,MeasureImpact!$F:$F,Utility_per_Participant!$G288,MeasureImpact!$B:$B,Utility_per_Participant!$H288)</f>
        <v>2E-3</v>
      </c>
      <c r="K288" s="21">
        <v>210.70579107660538</v>
      </c>
      <c r="L288" s="22">
        <f>SUMIFS(MeasureImpact!$L:$L,MeasureImpact!$G:$G,Utility_per_Participant!$F288,MeasureImpact!$F:$F,Utility_per_Participant!$G288,MeasureImpact!$B:$B,Utility_per_Participant!$H288)</f>
        <v>1113.2</v>
      </c>
      <c r="M288" s="19">
        <f>AVERAGEIFS(MeasureImpact!$N:$N,MeasureImpact!$G:$G,Utility_per_Participant!$F288,MeasureImpact!$F:$F,Utility_per_Participant!$G288,MeasureImpact!$B:$B,Utility_per_Participant!$H288)</f>
        <v>20</v>
      </c>
      <c r="N288" s="23">
        <v>0</v>
      </c>
      <c r="O288" s="23">
        <f>SUMIFS(MeasureImpact!$Q:$Q,MeasureImpact!$G:$G,Utility_per_Participant!$F288,MeasureImpact!$F:$F,Utility_per_Participant!$G288,MeasureImpact!$B:$B,Utility_per_Participant!$H288)</f>
        <v>36767.25</v>
      </c>
      <c r="P288" s="14" t="str">
        <f>VLOOKUP(H288,MeasureImpact!$B:$I,8,0)</f>
        <v>Per Home</v>
      </c>
      <c r="Q288" s="24">
        <v>0</v>
      </c>
      <c r="R288" s="19" t="s">
        <v>1739</v>
      </c>
      <c r="BI288" s="25">
        <v>464.076667166552</v>
      </c>
      <c r="BJ288" s="25">
        <v>0.19283777425637699</v>
      </c>
      <c r="BK288" s="25">
        <v>8.2190902713857503E-4</v>
      </c>
    </row>
    <row r="289" spans="1:63" x14ac:dyDescent="0.25">
      <c r="A289" s="19">
        <v>285</v>
      </c>
      <c r="B289" s="14" t="str">
        <f t="shared" si="4"/>
        <v>RMFE220</v>
      </c>
      <c r="C289" s="14" t="s">
        <v>1727</v>
      </c>
      <c r="D289" s="14">
        <v>220</v>
      </c>
      <c r="E289" s="14" t="s">
        <v>1721</v>
      </c>
      <c r="F289" s="14" t="s">
        <v>1500</v>
      </c>
      <c r="G289" s="14" t="s">
        <v>1493</v>
      </c>
      <c r="H289" s="14" t="s">
        <v>190</v>
      </c>
      <c r="I289" s="20">
        <f>SUMIFS(MeasureImpact!$O:$O,MeasureImpact!$G:$G,Utility_per_Participant!$F289,MeasureImpact!$F:$F,Utility_per_Participant!$G289,MeasureImpact!$B:$B,Utility_per_Participant!$H289)</f>
        <v>0.28599999999999998</v>
      </c>
      <c r="J289" s="20">
        <f>SUMIFS(MeasureImpact!$P:$P,MeasureImpact!$G:$G,Utility_per_Participant!$F289,MeasureImpact!$F:$F,Utility_per_Participant!$G289,MeasureImpact!$B:$B,Utility_per_Participant!$H289)</f>
        <v>1E-3</v>
      </c>
      <c r="K289" s="21">
        <v>129.97814115370548</v>
      </c>
      <c r="L289" s="22">
        <f>SUMIFS(MeasureImpact!$L:$L,MeasureImpact!$G:$G,Utility_per_Participant!$F289,MeasureImpact!$F:$F,Utility_per_Participant!$G289,MeasureImpact!$B:$B,Utility_per_Participant!$H289)</f>
        <v>686.7</v>
      </c>
      <c r="M289" s="19">
        <f>AVERAGEIFS(MeasureImpact!$N:$N,MeasureImpact!$G:$G,Utility_per_Participant!$F289,MeasureImpact!$F:$F,Utility_per_Participant!$G289,MeasureImpact!$B:$B,Utility_per_Participant!$H289)</f>
        <v>20</v>
      </c>
      <c r="N289" s="23">
        <v>0</v>
      </c>
      <c r="O289" s="23">
        <f>SUMIFS(MeasureImpact!$Q:$Q,MeasureImpact!$G:$G,Utility_per_Participant!$F289,MeasureImpact!$F:$F,Utility_per_Participant!$G289,MeasureImpact!$B:$B,Utility_per_Participant!$H289)</f>
        <v>27758.25</v>
      </c>
      <c r="P289" s="14" t="str">
        <f>VLOOKUP(H289,MeasureImpact!$B:$I,8,0)</f>
        <v>Per Home</v>
      </c>
      <c r="Q289" s="24">
        <v>0</v>
      </c>
      <c r="R289" s="19" t="s">
        <v>1739</v>
      </c>
      <c r="BI289" s="25">
        <v>12217790.8850962</v>
      </c>
      <c r="BJ289" s="25">
        <v>5076.8585608857002</v>
      </c>
      <c r="BK289" s="25">
        <v>21.638477714174901</v>
      </c>
    </row>
    <row r="290" spans="1:63" x14ac:dyDescent="0.25">
      <c r="A290" s="19">
        <v>286</v>
      </c>
      <c r="B290" s="14" t="str">
        <f t="shared" si="4"/>
        <v>RMFN220</v>
      </c>
      <c r="C290" s="14" t="s">
        <v>1728</v>
      </c>
      <c r="D290" s="14">
        <v>220</v>
      </c>
      <c r="E290" s="14" t="s">
        <v>1721</v>
      </c>
      <c r="F290" s="14" t="s">
        <v>1500</v>
      </c>
      <c r="G290" s="14" t="s">
        <v>1499</v>
      </c>
      <c r="H290" s="14" t="s">
        <v>190</v>
      </c>
      <c r="I290" s="20">
        <f>SUMIFS(MeasureImpact!$O:$O,MeasureImpact!$G:$G,Utility_per_Participant!$F290,MeasureImpact!$F:$F,Utility_per_Participant!$G290,MeasureImpact!$B:$B,Utility_per_Participant!$H290)</f>
        <v>0.28599999999999998</v>
      </c>
      <c r="J290" s="20">
        <f>SUMIFS(MeasureImpact!$P:$P,MeasureImpact!$G:$G,Utility_per_Participant!$F290,MeasureImpact!$F:$F,Utility_per_Participant!$G290,MeasureImpact!$B:$B,Utility_per_Participant!$H290)</f>
        <v>1E-3</v>
      </c>
      <c r="K290" s="21">
        <v>129.97814115370548</v>
      </c>
      <c r="L290" s="22">
        <f>SUMIFS(MeasureImpact!$L:$L,MeasureImpact!$G:$G,Utility_per_Participant!$F290,MeasureImpact!$F:$F,Utility_per_Participant!$G290,MeasureImpact!$B:$B,Utility_per_Participant!$H290)</f>
        <v>686.7</v>
      </c>
      <c r="M290" s="19">
        <f>AVERAGEIFS(MeasureImpact!$N:$N,MeasureImpact!$G:$G,Utility_per_Participant!$F290,MeasureImpact!$F:$F,Utility_per_Participant!$G290,MeasureImpact!$B:$B,Utility_per_Participant!$H290)</f>
        <v>20</v>
      </c>
      <c r="N290" s="23">
        <v>0</v>
      </c>
      <c r="O290" s="23">
        <f>SUMIFS(MeasureImpact!$Q:$Q,MeasureImpact!$G:$G,Utility_per_Participant!$F290,MeasureImpact!$F:$F,Utility_per_Participant!$G290,MeasureImpact!$B:$B,Utility_per_Participant!$H290)</f>
        <v>27758.25</v>
      </c>
      <c r="P290" s="14" t="str">
        <f>VLOOKUP(H290,MeasureImpact!$B:$I,8,0)</f>
        <v>Per Home</v>
      </c>
      <c r="Q290" s="24">
        <v>0</v>
      </c>
      <c r="R290" s="19" t="s">
        <v>1739</v>
      </c>
      <c r="BI290" s="25">
        <v>6243.1919168551203</v>
      </c>
      <c r="BJ290" s="25">
        <v>2.5942334934707501</v>
      </c>
      <c r="BK290" s="25">
        <v>1.10570863774546E-2</v>
      </c>
    </row>
    <row r="291" spans="1:63" x14ac:dyDescent="0.25">
      <c r="A291" s="19">
        <v>287</v>
      </c>
      <c r="B291" s="14" t="str">
        <f t="shared" si="4"/>
        <v>RSFE220</v>
      </c>
      <c r="C291" s="14" t="s">
        <v>1729</v>
      </c>
      <c r="D291" s="14">
        <v>220</v>
      </c>
      <c r="E291" s="14" t="s">
        <v>1721</v>
      </c>
      <c r="F291" s="14" t="s">
        <v>1501</v>
      </c>
      <c r="G291" s="14" t="s">
        <v>1493</v>
      </c>
      <c r="H291" s="14" t="s">
        <v>190</v>
      </c>
      <c r="I291" s="20">
        <f>SUMIFS(MeasureImpact!$O:$O,MeasureImpact!$G:$G,Utility_per_Participant!$F291,MeasureImpact!$F:$F,Utility_per_Participant!$G291,MeasureImpact!$B:$B,Utility_per_Participant!$H291)</f>
        <v>0.69399999999999995</v>
      </c>
      <c r="J291" s="20">
        <f>SUMIFS(MeasureImpact!$P:$P,MeasureImpact!$G:$G,Utility_per_Participant!$F291,MeasureImpact!$F:$F,Utility_per_Participant!$G291,MeasureImpact!$B:$B,Utility_per_Participant!$H291)</f>
        <v>3.0000000000000001E-3</v>
      </c>
      <c r="K291" s="21">
        <v>315.77098197743373</v>
      </c>
      <c r="L291" s="22">
        <f>SUMIFS(MeasureImpact!$L:$L,MeasureImpact!$G:$G,Utility_per_Participant!$F291,MeasureImpact!$F:$F,Utility_per_Participant!$G291,MeasureImpact!$B:$B,Utility_per_Participant!$H291)</f>
        <v>1668.28</v>
      </c>
      <c r="M291" s="19">
        <f>AVERAGEIFS(MeasureImpact!$N:$N,MeasureImpact!$G:$G,Utility_per_Participant!$F291,MeasureImpact!$F:$F,Utility_per_Participant!$G291,MeasureImpact!$B:$B,Utility_per_Participant!$H291)</f>
        <v>20</v>
      </c>
      <c r="N291" s="23">
        <v>0</v>
      </c>
      <c r="O291" s="23">
        <f>SUMIFS(MeasureImpact!$Q:$Q,MeasureImpact!$G:$G,Utility_per_Participant!$F291,MeasureImpact!$F:$F,Utility_per_Participant!$G291,MeasureImpact!$B:$B,Utility_per_Participant!$H291)</f>
        <v>44668.93</v>
      </c>
      <c r="P291" s="14" t="str">
        <f>VLOOKUP(H291,MeasureImpact!$B:$I,8,0)</f>
        <v>Per Home</v>
      </c>
      <c r="Q291" s="24">
        <v>0</v>
      </c>
      <c r="R291" s="19" t="s">
        <v>1739</v>
      </c>
      <c r="BI291" s="25">
        <v>190013583.20875201</v>
      </c>
      <c r="BJ291" s="25">
        <v>78956.342899489799</v>
      </c>
      <c r="BK291" s="25">
        <v>336.52603194155199</v>
      </c>
    </row>
    <row r="292" spans="1:63" ht="15.75" thickBot="1" x14ac:dyDescent="0.3">
      <c r="A292" s="19">
        <v>288</v>
      </c>
      <c r="B292" s="14" t="str">
        <f t="shared" si="4"/>
        <v>RSFN220</v>
      </c>
      <c r="C292" s="14" t="s">
        <v>1732</v>
      </c>
      <c r="D292" s="14">
        <v>220</v>
      </c>
      <c r="E292" s="14" t="s">
        <v>1721</v>
      </c>
      <c r="F292" s="14" t="s">
        <v>1501</v>
      </c>
      <c r="G292" s="14" t="s">
        <v>1499</v>
      </c>
      <c r="H292" s="14" t="s">
        <v>190</v>
      </c>
      <c r="I292" s="20">
        <f>SUMIFS(MeasureImpact!$O:$O,MeasureImpact!$G:$G,Utility_per_Participant!$F292,MeasureImpact!$F:$F,Utility_per_Participant!$G292,MeasureImpact!$B:$B,Utility_per_Participant!$H292)</f>
        <v>0.69399999999999995</v>
      </c>
      <c r="J292" s="20">
        <f>SUMIFS(MeasureImpact!$P:$P,MeasureImpact!$G:$G,Utility_per_Participant!$F292,MeasureImpact!$F:$F,Utility_per_Participant!$G292,MeasureImpact!$B:$B,Utility_per_Participant!$H292)</f>
        <v>3.0000000000000001E-3</v>
      </c>
      <c r="K292" s="21">
        <v>315.77098197743373</v>
      </c>
      <c r="L292" s="22">
        <f>SUMIFS(MeasureImpact!$L:$L,MeasureImpact!$G:$G,Utility_per_Participant!$F292,MeasureImpact!$F:$F,Utility_per_Participant!$G292,MeasureImpact!$B:$B,Utility_per_Participant!$H292)</f>
        <v>1668.28</v>
      </c>
      <c r="M292" s="19">
        <f>AVERAGEIFS(MeasureImpact!$N:$N,MeasureImpact!$G:$G,Utility_per_Participant!$F292,MeasureImpact!$F:$F,Utility_per_Participant!$G292,MeasureImpact!$B:$B,Utility_per_Participant!$H292)</f>
        <v>20</v>
      </c>
      <c r="N292" s="23">
        <v>0</v>
      </c>
      <c r="O292" s="23">
        <f>SUMIFS(MeasureImpact!$Q:$Q,MeasureImpact!$G:$G,Utility_per_Participant!$F292,MeasureImpact!$F:$F,Utility_per_Participant!$G292,MeasureImpact!$B:$B,Utility_per_Participant!$H292)</f>
        <v>44668.93</v>
      </c>
      <c r="P292" s="14" t="str">
        <f>VLOOKUP(H292,MeasureImpact!$B:$I,8,0)</f>
        <v>Per Home</v>
      </c>
      <c r="Q292" s="24">
        <v>0</v>
      </c>
      <c r="R292" s="19" t="s">
        <v>1739</v>
      </c>
      <c r="BI292" s="25">
        <v>98575.855409771597</v>
      </c>
      <c r="BJ292" s="25">
        <v>40.961224507795897</v>
      </c>
      <c r="BK292" s="25">
        <v>0.17458405291925799</v>
      </c>
    </row>
    <row r="293" spans="1:63" s="28" customFormat="1" x14ac:dyDescent="0.25">
      <c r="A293" s="27">
        <v>289</v>
      </c>
      <c r="B293" s="28" t="str">
        <f t="shared" si="4"/>
        <v>RMOE221</v>
      </c>
      <c r="C293" s="28" t="s">
        <v>1725</v>
      </c>
      <c r="D293" s="28">
        <v>221</v>
      </c>
      <c r="E293" s="28" t="s">
        <v>1721</v>
      </c>
      <c r="F293" s="28" t="s">
        <v>1494</v>
      </c>
      <c r="G293" s="28" t="s">
        <v>1493</v>
      </c>
      <c r="H293" s="28" t="s">
        <v>297</v>
      </c>
      <c r="I293" s="29">
        <f>SUMIFS(MeasureImpact!$O:$O,MeasureImpact!$G:$G,Utility_per_Participant!$F293,MeasureImpact!$F:$F,Utility_per_Participant!$G293,MeasureImpact!$B:$B,Utility_per_Participant!$H293)</f>
        <v>9.6000000000000002E-2</v>
      </c>
      <c r="J293" s="29">
        <f>SUMIFS(MeasureImpact!$P:$P,MeasureImpact!$G:$G,Utility_per_Participant!$F293,MeasureImpact!$F:$F,Utility_per_Participant!$G293,MeasureImpact!$B:$B,Utility_per_Participant!$H293)</f>
        <v>0</v>
      </c>
      <c r="K293" s="34">
        <v>43.539932735673318</v>
      </c>
      <c r="L293" s="30">
        <f>SUMIFS(MeasureImpact!$L:$L,MeasureImpact!$G:$G,Utility_per_Participant!$F293,MeasureImpact!$F:$F,Utility_per_Participant!$G293,MeasureImpact!$B:$B,Utility_per_Participant!$H293)</f>
        <v>230.03</v>
      </c>
      <c r="M293" s="27">
        <f>AVERAGEIFS(MeasureImpact!$N:$N,MeasureImpact!$G:$G,Utility_per_Participant!$F293,MeasureImpact!$F:$F,Utility_per_Participant!$G293,MeasureImpact!$B:$B,Utility_per_Participant!$H293)</f>
        <v>25</v>
      </c>
      <c r="N293" s="31">
        <v>0</v>
      </c>
      <c r="O293" s="31">
        <f>SUMIFS(MeasureImpact!$Q:$Q,MeasureImpact!$G:$G,Utility_per_Participant!$F293,MeasureImpact!$F:$F,Utility_per_Participant!$G293,MeasureImpact!$B:$B,Utility_per_Participant!$H293)</f>
        <v>1379.2</v>
      </c>
      <c r="P293" s="28" t="str">
        <f>VLOOKUP(H293,MeasureImpact!$B:$I,8,0)</f>
        <v>Per End Use Consumption</v>
      </c>
      <c r="Q293" s="32">
        <v>0</v>
      </c>
      <c r="R293" s="27" t="s">
        <v>1739</v>
      </c>
      <c r="BI293" s="33">
        <v>3209302.0808050502</v>
      </c>
      <c r="BJ293" s="33">
        <v>1333.56127115242</v>
      </c>
      <c r="BK293" s="33">
        <v>5.6838762593544203</v>
      </c>
    </row>
    <row r="294" spans="1:63" x14ac:dyDescent="0.25">
      <c r="A294" s="19">
        <v>290</v>
      </c>
      <c r="B294" s="14" t="str">
        <f t="shared" si="4"/>
        <v>RMON221</v>
      </c>
      <c r="C294" s="14" t="s">
        <v>1726</v>
      </c>
      <c r="D294" s="14">
        <v>221</v>
      </c>
      <c r="E294" s="14" t="s">
        <v>1721</v>
      </c>
      <c r="F294" s="14" t="s">
        <v>1494</v>
      </c>
      <c r="G294" s="14" t="s">
        <v>1499</v>
      </c>
      <c r="H294" s="14" t="s">
        <v>297</v>
      </c>
      <c r="I294" s="20">
        <f>SUMIFS(MeasureImpact!$O:$O,MeasureImpact!$G:$G,Utility_per_Participant!$F294,MeasureImpact!$F:$F,Utility_per_Participant!$G294,MeasureImpact!$B:$B,Utility_per_Participant!$H294)</f>
        <v>9.6000000000000002E-2</v>
      </c>
      <c r="J294" s="20">
        <f>SUMIFS(MeasureImpact!$P:$P,MeasureImpact!$G:$G,Utility_per_Participant!$F294,MeasureImpact!$F:$F,Utility_per_Participant!$G294,MeasureImpact!$B:$B,Utility_per_Participant!$H294)</f>
        <v>0</v>
      </c>
      <c r="K294" s="21">
        <v>43.539932735673318</v>
      </c>
      <c r="L294" s="22">
        <f>SUMIFS(MeasureImpact!$L:$L,MeasureImpact!$G:$G,Utility_per_Participant!$F294,MeasureImpact!$F:$F,Utility_per_Participant!$G294,MeasureImpact!$B:$B,Utility_per_Participant!$H294)</f>
        <v>230.03</v>
      </c>
      <c r="M294" s="19">
        <f>AVERAGEIFS(MeasureImpact!$N:$N,MeasureImpact!$G:$G,Utility_per_Participant!$F294,MeasureImpact!$F:$F,Utility_per_Participant!$G294,MeasureImpact!$B:$B,Utility_per_Participant!$H294)</f>
        <v>25</v>
      </c>
      <c r="N294" s="23">
        <v>0</v>
      </c>
      <c r="O294" s="23">
        <f>SUMIFS(MeasureImpact!$Q:$Q,MeasureImpact!$G:$G,Utility_per_Participant!$F294,MeasureImpact!$F:$F,Utility_per_Participant!$G294,MeasureImpact!$B:$B,Utility_per_Participant!$H294)</f>
        <v>1379.2</v>
      </c>
      <c r="P294" s="14" t="str">
        <f>VLOOKUP(H294,MeasureImpact!$B:$I,8,0)</f>
        <v>Per End Use Consumption</v>
      </c>
      <c r="Q294" s="24">
        <v>0</v>
      </c>
      <c r="R294" s="19" t="s">
        <v>1739</v>
      </c>
      <c r="BI294" s="25">
        <v>21293.981985529001</v>
      </c>
      <c r="BJ294" s="25">
        <v>8.8482881852603903</v>
      </c>
      <c r="BK294" s="25">
        <v>3.7712984202567898E-2</v>
      </c>
    </row>
    <row r="295" spans="1:63" x14ac:dyDescent="0.25">
      <c r="A295" s="19">
        <v>291</v>
      </c>
      <c r="B295" s="14" t="str">
        <f t="shared" si="4"/>
        <v>RMFE221</v>
      </c>
      <c r="C295" s="14" t="s">
        <v>1727</v>
      </c>
      <c r="D295" s="14">
        <v>221</v>
      </c>
      <c r="E295" s="14" t="s">
        <v>1721</v>
      </c>
      <c r="F295" s="14" t="s">
        <v>1500</v>
      </c>
      <c r="G295" s="14" t="s">
        <v>1493</v>
      </c>
      <c r="H295" s="14" t="s">
        <v>297</v>
      </c>
      <c r="I295" s="20">
        <f>SUMIFS(MeasureImpact!$O:$O,MeasureImpact!$G:$G,Utility_per_Participant!$F295,MeasureImpact!$F:$F,Utility_per_Participant!$G295,MeasureImpact!$B:$B,Utility_per_Participant!$H295)</f>
        <v>7.1999999999999995E-2</v>
      </c>
      <c r="J295" s="20">
        <f>SUMIFS(MeasureImpact!$P:$P,MeasureImpact!$G:$G,Utility_per_Participant!$F295,MeasureImpact!$F:$F,Utility_per_Participant!$G295,MeasureImpact!$B:$B,Utility_per_Participant!$H295)</f>
        <v>0</v>
      </c>
      <c r="K295" s="21">
        <v>32.872147625111438</v>
      </c>
      <c r="L295" s="22">
        <f>SUMIFS(MeasureImpact!$L:$L,MeasureImpact!$G:$G,Utility_per_Participant!$F295,MeasureImpact!$F:$F,Utility_per_Participant!$G295,MeasureImpact!$B:$B,Utility_per_Participant!$H295)</f>
        <v>173.67</v>
      </c>
      <c r="M295" s="19">
        <f>AVERAGEIFS(MeasureImpact!$N:$N,MeasureImpact!$G:$G,Utility_per_Participant!$F295,MeasureImpact!$F:$F,Utility_per_Participant!$G295,MeasureImpact!$B:$B,Utility_per_Participant!$H295)</f>
        <v>25</v>
      </c>
      <c r="N295" s="23">
        <v>0</v>
      </c>
      <c r="O295" s="23">
        <f>SUMIFS(MeasureImpact!$Q:$Q,MeasureImpact!$G:$G,Utility_per_Participant!$F295,MeasureImpact!$F:$F,Utility_per_Participant!$G295,MeasureImpact!$B:$B,Utility_per_Participant!$H295)</f>
        <v>1194.4000000000001</v>
      </c>
      <c r="P295" s="14" t="str">
        <f>VLOOKUP(H295,MeasureImpact!$B:$I,8,0)</f>
        <v>Per End Use Consumption</v>
      </c>
      <c r="Q295" s="24">
        <v>0</v>
      </c>
      <c r="R295" s="19" t="s">
        <v>1739</v>
      </c>
      <c r="BI295" s="25">
        <v>58157326.929436497</v>
      </c>
      <c r="BJ295" s="25">
        <v>24166.113651536201</v>
      </c>
      <c r="BK295" s="25">
        <v>103.000291502262</v>
      </c>
    </row>
    <row r="296" spans="1:63" x14ac:dyDescent="0.25">
      <c r="A296" s="19">
        <v>292</v>
      </c>
      <c r="B296" s="14" t="str">
        <f t="shared" si="4"/>
        <v>RMFN221</v>
      </c>
      <c r="C296" s="14" t="s">
        <v>1728</v>
      </c>
      <c r="D296" s="14">
        <v>221</v>
      </c>
      <c r="E296" s="14" t="s">
        <v>1721</v>
      </c>
      <c r="F296" s="14" t="s">
        <v>1500</v>
      </c>
      <c r="G296" s="14" t="s">
        <v>1499</v>
      </c>
      <c r="H296" s="14" t="s">
        <v>297</v>
      </c>
      <c r="I296" s="20">
        <f>SUMIFS(MeasureImpact!$O:$O,MeasureImpact!$G:$G,Utility_per_Participant!$F296,MeasureImpact!$F:$F,Utility_per_Participant!$G296,MeasureImpact!$B:$B,Utility_per_Participant!$H296)</f>
        <v>7.1999999999999995E-2</v>
      </c>
      <c r="J296" s="20">
        <f>SUMIFS(MeasureImpact!$P:$P,MeasureImpact!$G:$G,Utility_per_Participant!$F296,MeasureImpact!$F:$F,Utility_per_Participant!$G296,MeasureImpact!$B:$B,Utility_per_Participant!$H296)</f>
        <v>0</v>
      </c>
      <c r="K296" s="21">
        <v>32.872147625111438</v>
      </c>
      <c r="L296" s="22">
        <f>SUMIFS(MeasureImpact!$L:$L,MeasureImpact!$G:$G,Utility_per_Participant!$F296,MeasureImpact!$F:$F,Utility_per_Participant!$G296,MeasureImpact!$B:$B,Utility_per_Participant!$H296)</f>
        <v>173.67</v>
      </c>
      <c r="M296" s="19">
        <f>AVERAGEIFS(MeasureImpact!$N:$N,MeasureImpact!$G:$G,Utility_per_Participant!$F296,MeasureImpact!$F:$F,Utility_per_Participant!$G296,MeasureImpact!$B:$B,Utility_per_Participant!$H296)</f>
        <v>25</v>
      </c>
      <c r="N296" s="23">
        <v>0</v>
      </c>
      <c r="O296" s="23">
        <f>SUMIFS(MeasureImpact!$Q:$Q,MeasureImpact!$G:$G,Utility_per_Participant!$F296,MeasureImpact!$F:$F,Utility_per_Participant!$G296,MeasureImpact!$B:$B,Utility_per_Participant!$H296)</f>
        <v>1194.4000000000001</v>
      </c>
      <c r="P296" s="14" t="str">
        <f>VLOOKUP(H296,MeasureImpact!$B:$I,8,0)</f>
        <v>Per End Use Consumption</v>
      </c>
      <c r="Q296" s="24">
        <v>0</v>
      </c>
      <c r="R296" s="19" t="s">
        <v>1739</v>
      </c>
      <c r="BI296" s="25">
        <v>384772.02953849197</v>
      </c>
      <c r="BJ296" s="25">
        <v>159.88431873840099</v>
      </c>
      <c r="BK296" s="25">
        <v>0.68145551552717998</v>
      </c>
    </row>
    <row r="297" spans="1:63" x14ac:dyDescent="0.25">
      <c r="A297" s="19">
        <v>293</v>
      </c>
      <c r="B297" s="14" t="str">
        <f t="shared" si="4"/>
        <v>RSFE221</v>
      </c>
      <c r="C297" s="14" t="s">
        <v>1729</v>
      </c>
      <c r="D297" s="14">
        <v>221</v>
      </c>
      <c r="E297" s="14" t="s">
        <v>1721</v>
      </c>
      <c r="F297" s="14" t="s">
        <v>1501</v>
      </c>
      <c r="G297" s="14" t="s">
        <v>1493</v>
      </c>
      <c r="H297" s="14" t="s">
        <v>297</v>
      </c>
      <c r="I297" s="20">
        <f>SUMIFS(MeasureImpact!$O:$O,MeasureImpact!$G:$G,Utility_per_Participant!$F297,MeasureImpact!$F:$F,Utility_per_Participant!$G297,MeasureImpact!$B:$B,Utility_per_Participant!$H297)</f>
        <v>0.16300000000000001</v>
      </c>
      <c r="J297" s="20">
        <f>SUMIFS(MeasureImpact!$P:$P,MeasureImpact!$G:$G,Utility_per_Participant!$F297,MeasureImpact!$F:$F,Utility_per_Participant!$G297,MeasureImpact!$B:$B,Utility_per_Participant!$H297)</f>
        <v>1E-3</v>
      </c>
      <c r="K297" s="21">
        <v>74.055552244629766</v>
      </c>
      <c r="L297" s="22">
        <f>SUMIFS(MeasureImpact!$L:$L,MeasureImpact!$G:$G,Utility_per_Participant!$F297,MeasureImpact!$F:$F,Utility_per_Participant!$G297,MeasureImpact!$B:$B,Utility_per_Participant!$H297)</f>
        <v>391.25</v>
      </c>
      <c r="M297" s="19">
        <f>AVERAGEIFS(MeasureImpact!$N:$N,MeasureImpact!$G:$G,Utility_per_Participant!$F297,MeasureImpact!$F:$F,Utility_per_Participant!$G297,MeasureImpact!$B:$B,Utility_per_Participant!$H297)</f>
        <v>25</v>
      </c>
      <c r="N297" s="23">
        <v>0</v>
      </c>
      <c r="O297" s="23">
        <f>SUMIFS(MeasureImpact!$Q:$Q,MeasureImpact!$G:$G,Utility_per_Participant!$F297,MeasureImpact!$F:$F,Utility_per_Participant!$G297,MeasureImpact!$B:$B,Utility_per_Participant!$H297)</f>
        <v>1541.29</v>
      </c>
      <c r="P297" s="14" t="str">
        <f>VLOOKUP(H297,MeasureImpact!$B:$I,8,0)</f>
        <v>Per End Use Consumption</v>
      </c>
      <c r="Q297" s="24">
        <v>0</v>
      </c>
      <c r="R297" s="19" t="s">
        <v>1739</v>
      </c>
      <c r="BI297" s="25">
        <v>39819905.248799004</v>
      </c>
      <c r="BJ297" s="25">
        <v>16546.364949053499</v>
      </c>
      <c r="BK297" s="25">
        <v>70.523561944226799</v>
      </c>
    </row>
    <row r="298" spans="1:63" ht="15.75" thickBot="1" x14ac:dyDescent="0.3">
      <c r="A298" s="19">
        <v>294</v>
      </c>
      <c r="B298" s="14" t="str">
        <f t="shared" si="4"/>
        <v>RSFN221</v>
      </c>
      <c r="C298" s="14" t="s">
        <v>1732</v>
      </c>
      <c r="D298" s="14">
        <v>221</v>
      </c>
      <c r="E298" s="14" t="s">
        <v>1721</v>
      </c>
      <c r="F298" s="14" t="s">
        <v>1501</v>
      </c>
      <c r="G298" s="14" t="s">
        <v>1499</v>
      </c>
      <c r="H298" s="14" t="s">
        <v>297</v>
      </c>
      <c r="I298" s="20">
        <f>SUMIFS(MeasureImpact!$O:$O,MeasureImpact!$G:$G,Utility_per_Participant!$F298,MeasureImpact!$F:$F,Utility_per_Participant!$G298,MeasureImpact!$B:$B,Utility_per_Participant!$H298)</f>
        <v>0.16300000000000001</v>
      </c>
      <c r="J298" s="20">
        <f>SUMIFS(MeasureImpact!$P:$P,MeasureImpact!$G:$G,Utility_per_Participant!$F298,MeasureImpact!$F:$F,Utility_per_Participant!$G298,MeasureImpact!$B:$B,Utility_per_Participant!$H298)</f>
        <v>1E-3</v>
      </c>
      <c r="K298" s="21">
        <v>74.055552244629766</v>
      </c>
      <c r="L298" s="22">
        <f>SUMIFS(MeasureImpact!$L:$L,MeasureImpact!$G:$G,Utility_per_Participant!$F298,MeasureImpact!$F:$F,Utility_per_Participant!$G298,MeasureImpact!$B:$B,Utility_per_Participant!$H298)</f>
        <v>391.25</v>
      </c>
      <c r="M298" s="19">
        <f>AVERAGEIFS(MeasureImpact!$N:$N,MeasureImpact!$G:$G,Utility_per_Participant!$F298,MeasureImpact!$F:$F,Utility_per_Participant!$G298,MeasureImpact!$B:$B,Utility_per_Participant!$H298)</f>
        <v>25</v>
      </c>
      <c r="N298" s="23">
        <v>0</v>
      </c>
      <c r="O298" s="23">
        <f>SUMIFS(MeasureImpact!$Q:$Q,MeasureImpact!$G:$G,Utility_per_Participant!$F298,MeasureImpact!$F:$F,Utility_per_Participant!$G298,MeasureImpact!$B:$B,Utility_per_Participant!$H298)</f>
        <v>1541.29</v>
      </c>
      <c r="P298" s="14" t="str">
        <f>VLOOKUP(H298,MeasureImpact!$B:$I,8,0)</f>
        <v>Per End Use Consumption</v>
      </c>
      <c r="Q298" s="24">
        <v>0</v>
      </c>
      <c r="R298" s="19" t="s">
        <v>1739</v>
      </c>
      <c r="BI298" s="25">
        <v>833986.14035223797</v>
      </c>
      <c r="BJ298" s="25">
        <v>346.54625505762402</v>
      </c>
      <c r="BK298" s="25">
        <v>1.4770420186153399</v>
      </c>
    </row>
    <row r="299" spans="1:63" s="28" customFormat="1" x14ac:dyDescent="0.25">
      <c r="A299" s="27">
        <v>295</v>
      </c>
      <c r="B299" s="28" t="str">
        <f t="shared" si="4"/>
        <v>RMOE222</v>
      </c>
      <c r="C299" s="28" t="s">
        <v>1725</v>
      </c>
      <c r="D299" s="28">
        <v>222</v>
      </c>
      <c r="E299" s="28" t="s">
        <v>1721</v>
      </c>
      <c r="F299" s="28" t="s">
        <v>1494</v>
      </c>
      <c r="G299" s="28" t="s">
        <v>1493</v>
      </c>
      <c r="H299" s="28" t="s">
        <v>302</v>
      </c>
      <c r="I299" s="29">
        <f>SUMIFS(MeasureImpact!$O:$O,MeasureImpact!$G:$G,Utility_per_Participant!$F299,MeasureImpact!$F:$F,Utility_per_Participant!$G299,MeasureImpact!$B:$B,Utility_per_Participant!$H299)</f>
        <v>8.8999999999999996E-2</v>
      </c>
      <c r="J299" s="29">
        <f>SUMIFS(MeasureImpact!$P:$P,MeasureImpact!$G:$G,Utility_per_Participant!$F299,MeasureImpact!$F:$F,Utility_per_Participant!$G299,MeasureImpact!$B:$B,Utility_per_Participant!$H299)</f>
        <v>0</v>
      </c>
      <c r="K299" s="34">
        <v>40.447107882824113</v>
      </c>
      <c r="L299" s="30">
        <f>SUMIFS(MeasureImpact!$L:$L,MeasureImpact!$G:$G,Utility_per_Participant!$F299,MeasureImpact!$F:$F,Utility_per_Participant!$G299,MeasureImpact!$B:$B,Utility_per_Participant!$H299)</f>
        <v>213.69</v>
      </c>
      <c r="M299" s="27">
        <f>AVERAGEIFS(MeasureImpact!$N:$N,MeasureImpact!$G:$G,Utility_per_Participant!$F299,MeasureImpact!$F:$F,Utility_per_Participant!$G299,MeasureImpact!$B:$B,Utility_per_Participant!$H299)</f>
        <v>15</v>
      </c>
      <c r="N299" s="31">
        <v>0</v>
      </c>
      <c r="O299" s="31">
        <f>SUMIFS(MeasureImpact!$Q:$Q,MeasureImpact!$G:$G,Utility_per_Participant!$F299,MeasureImpact!$F:$F,Utility_per_Participant!$G299,MeasureImpact!$B:$B,Utility_per_Participant!$H299)</f>
        <v>2312.88</v>
      </c>
      <c r="P299" s="28" t="str">
        <f>VLOOKUP(H299,MeasureImpact!$B:$I,8,0)</f>
        <v>Per End Use Consumption</v>
      </c>
      <c r="Q299" s="32">
        <v>0</v>
      </c>
      <c r="R299" s="27" t="s">
        <v>1739</v>
      </c>
      <c r="BI299" s="33">
        <v>2169714.3849150902</v>
      </c>
      <c r="BJ299" s="33">
        <v>901.58140316266304</v>
      </c>
      <c r="BK299" s="33">
        <v>3.8427009273321899</v>
      </c>
    </row>
    <row r="300" spans="1:63" x14ac:dyDescent="0.25">
      <c r="A300" s="19">
        <v>296</v>
      </c>
      <c r="B300" s="14" t="str">
        <f t="shared" si="4"/>
        <v>RMON222</v>
      </c>
      <c r="C300" s="14" t="s">
        <v>1726</v>
      </c>
      <c r="D300" s="14">
        <v>222</v>
      </c>
      <c r="E300" s="14" t="s">
        <v>1721</v>
      </c>
      <c r="F300" s="14" t="s">
        <v>1494</v>
      </c>
      <c r="G300" s="14" t="s">
        <v>1499</v>
      </c>
      <c r="H300" s="14" t="s">
        <v>302</v>
      </c>
      <c r="I300" s="20">
        <f>SUMIFS(MeasureImpact!$O:$O,MeasureImpact!$G:$G,Utility_per_Participant!$F300,MeasureImpact!$F:$F,Utility_per_Participant!$G300,MeasureImpact!$B:$B,Utility_per_Participant!$H300)</f>
        <v>8.8999999999999996E-2</v>
      </c>
      <c r="J300" s="20">
        <f>SUMIFS(MeasureImpact!$P:$P,MeasureImpact!$G:$G,Utility_per_Participant!$F300,MeasureImpact!$F:$F,Utility_per_Participant!$G300,MeasureImpact!$B:$B,Utility_per_Participant!$H300)</f>
        <v>0</v>
      </c>
      <c r="K300" s="21">
        <v>40.447107882824113</v>
      </c>
      <c r="L300" s="22">
        <f>SUMIFS(MeasureImpact!$L:$L,MeasureImpact!$G:$G,Utility_per_Participant!$F300,MeasureImpact!$F:$F,Utility_per_Participant!$G300,MeasureImpact!$B:$B,Utility_per_Participant!$H300)</f>
        <v>213.69</v>
      </c>
      <c r="M300" s="19">
        <f>AVERAGEIFS(MeasureImpact!$N:$N,MeasureImpact!$G:$G,Utility_per_Participant!$F300,MeasureImpact!$F:$F,Utility_per_Participant!$G300,MeasureImpact!$B:$B,Utility_per_Participant!$H300)</f>
        <v>15</v>
      </c>
      <c r="N300" s="23">
        <v>0</v>
      </c>
      <c r="O300" s="23">
        <f>SUMIFS(MeasureImpact!$Q:$Q,MeasureImpact!$G:$G,Utility_per_Participant!$F300,MeasureImpact!$F:$F,Utility_per_Participant!$G300,MeasureImpact!$B:$B,Utility_per_Participant!$H300)</f>
        <v>2312.88</v>
      </c>
      <c r="P300" s="14" t="str">
        <f>VLOOKUP(H300,MeasureImpact!$B:$I,8,0)</f>
        <v>Per End Use Consumption</v>
      </c>
      <c r="Q300" s="24">
        <v>0</v>
      </c>
      <c r="R300" s="19" t="s">
        <v>1739</v>
      </c>
      <c r="BI300" s="25">
        <v>14396.232533690099</v>
      </c>
      <c r="BJ300" s="25">
        <v>5.9820664038636799</v>
      </c>
      <c r="BK300" s="25">
        <v>2.5496635175539802E-2</v>
      </c>
    </row>
    <row r="301" spans="1:63" x14ac:dyDescent="0.25">
      <c r="A301" s="19">
        <v>297</v>
      </c>
      <c r="B301" s="14" t="str">
        <f t="shared" si="4"/>
        <v>RMFE222</v>
      </c>
      <c r="C301" s="14" t="s">
        <v>1727</v>
      </c>
      <c r="D301" s="14">
        <v>222</v>
      </c>
      <c r="E301" s="14" t="s">
        <v>1721</v>
      </c>
      <c r="F301" s="14" t="s">
        <v>1500</v>
      </c>
      <c r="G301" s="14" t="s">
        <v>1493</v>
      </c>
      <c r="H301" s="14" t="s">
        <v>302</v>
      </c>
      <c r="I301" s="20">
        <f>SUMIFS(MeasureImpact!$O:$O,MeasureImpact!$G:$G,Utility_per_Participant!$F301,MeasureImpact!$F:$F,Utility_per_Participant!$G301,MeasureImpact!$B:$B,Utility_per_Participant!$H301)</f>
        <v>6.7000000000000004E-2</v>
      </c>
      <c r="J301" s="20">
        <f>SUMIFS(MeasureImpact!$P:$P,MeasureImpact!$G:$G,Utility_per_Participant!$F301,MeasureImpact!$F:$F,Utility_per_Participant!$G301,MeasureImpact!$B:$B,Utility_per_Participant!$H301)</f>
        <v>0</v>
      </c>
      <c r="K301" s="21">
        <v>30.536440239299989</v>
      </c>
      <c r="L301" s="22">
        <f>SUMIFS(MeasureImpact!$L:$L,MeasureImpact!$G:$G,Utility_per_Participant!$F301,MeasureImpact!$F:$F,Utility_per_Participant!$G301,MeasureImpact!$B:$B,Utility_per_Participant!$H301)</f>
        <v>161.33000000000001</v>
      </c>
      <c r="M301" s="19">
        <f>AVERAGEIFS(MeasureImpact!$N:$N,MeasureImpact!$G:$G,Utility_per_Participant!$F301,MeasureImpact!$F:$F,Utility_per_Participant!$G301,MeasureImpact!$B:$B,Utility_per_Participant!$H301)</f>
        <v>15</v>
      </c>
      <c r="N301" s="23">
        <v>0</v>
      </c>
      <c r="O301" s="23">
        <f>SUMIFS(MeasureImpact!$Q:$Q,MeasureImpact!$G:$G,Utility_per_Participant!$F301,MeasureImpact!$F:$F,Utility_per_Participant!$G301,MeasureImpact!$B:$B,Utility_per_Participant!$H301)</f>
        <v>1746.16</v>
      </c>
      <c r="P301" s="14" t="str">
        <f>VLOOKUP(H301,MeasureImpact!$B:$I,8,0)</f>
        <v>Per End Use Consumption</v>
      </c>
      <c r="Q301" s="24">
        <v>0</v>
      </c>
      <c r="R301" s="19" t="s">
        <v>1739</v>
      </c>
      <c r="BI301" s="25">
        <v>38845466.527336903</v>
      </c>
      <c r="BJ301" s="25">
        <v>16141.4564339513</v>
      </c>
      <c r="BK301" s="25">
        <v>68.797769552092404</v>
      </c>
    </row>
    <row r="302" spans="1:63" x14ac:dyDescent="0.25">
      <c r="A302" s="19">
        <v>298</v>
      </c>
      <c r="B302" s="14" t="str">
        <f t="shared" si="4"/>
        <v>RMFN222</v>
      </c>
      <c r="C302" s="14" t="s">
        <v>1728</v>
      </c>
      <c r="D302" s="14">
        <v>222</v>
      </c>
      <c r="E302" s="14" t="s">
        <v>1721</v>
      </c>
      <c r="F302" s="14" t="s">
        <v>1500</v>
      </c>
      <c r="G302" s="14" t="s">
        <v>1499</v>
      </c>
      <c r="H302" s="14" t="s">
        <v>302</v>
      </c>
      <c r="I302" s="20">
        <f>SUMIFS(MeasureImpact!$O:$O,MeasureImpact!$G:$G,Utility_per_Participant!$F302,MeasureImpact!$F:$F,Utility_per_Participant!$G302,MeasureImpact!$B:$B,Utility_per_Participant!$H302)</f>
        <v>6.7000000000000004E-2</v>
      </c>
      <c r="J302" s="20">
        <f>SUMIFS(MeasureImpact!$P:$P,MeasureImpact!$G:$G,Utility_per_Participant!$F302,MeasureImpact!$F:$F,Utility_per_Participant!$G302,MeasureImpact!$B:$B,Utility_per_Participant!$H302)</f>
        <v>0</v>
      </c>
      <c r="K302" s="21">
        <v>30.536440239299989</v>
      </c>
      <c r="L302" s="22">
        <f>SUMIFS(MeasureImpact!$L:$L,MeasureImpact!$G:$G,Utility_per_Participant!$F302,MeasureImpact!$F:$F,Utility_per_Participant!$G302,MeasureImpact!$B:$B,Utility_per_Participant!$H302)</f>
        <v>161.33000000000001</v>
      </c>
      <c r="M302" s="19">
        <f>AVERAGEIFS(MeasureImpact!$N:$N,MeasureImpact!$G:$G,Utility_per_Participant!$F302,MeasureImpact!$F:$F,Utility_per_Participant!$G302,MeasureImpact!$B:$B,Utility_per_Participant!$H302)</f>
        <v>15</v>
      </c>
      <c r="N302" s="23">
        <v>0</v>
      </c>
      <c r="O302" s="23">
        <f>SUMIFS(MeasureImpact!$Q:$Q,MeasureImpact!$G:$G,Utility_per_Participant!$F302,MeasureImpact!$F:$F,Utility_per_Participant!$G302,MeasureImpact!$B:$B,Utility_per_Participant!$H302)</f>
        <v>1746.16</v>
      </c>
      <c r="P302" s="14" t="str">
        <f>VLOOKUP(H302,MeasureImpact!$B:$I,8,0)</f>
        <v>Per End Use Consumption</v>
      </c>
      <c r="Q302" s="24">
        <v>0</v>
      </c>
      <c r="R302" s="19" t="s">
        <v>1739</v>
      </c>
      <c r="BI302" s="25">
        <v>257716.19860723801</v>
      </c>
      <c r="BJ302" s="25">
        <v>107.088810201695</v>
      </c>
      <c r="BK302" s="25">
        <v>0.456431630938057</v>
      </c>
    </row>
    <row r="303" spans="1:63" x14ac:dyDescent="0.25">
      <c r="A303" s="19">
        <v>299</v>
      </c>
      <c r="B303" s="14" t="str">
        <f t="shared" si="4"/>
        <v>RSFE222</v>
      </c>
      <c r="C303" s="14" t="s">
        <v>1729</v>
      </c>
      <c r="D303" s="14">
        <v>222</v>
      </c>
      <c r="E303" s="14" t="s">
        <v>1721</v>
      </c>
      <c r="F303" s="14" t="s">
        <v>1501</v>
      </c>
      <c r="G303" s="14" t="s">
        <v>1493</v>
      </c>
      <c r="H303" s="14" t="s">
        <v>302</v>
      </c>
      <c r="I303" s="20">
        <f>SUMIFS(MeasureImpact!$O:$O,MeasureImpact!$G:$G,Utility_per_Participant!$F303,MeasureImpact!$F:$F,Utility_per_Participant!$G303,MeasureImpact!$B:$B,Utility_per_Participant!$H303)</f>
        <v>0.151</v>
      </c>
      <c r="J303" s="20">
        <f>SUMIFS(MeasureImpact!$P:$P,MeasureImpact!$G:$G,Utility_per_Participant!$F303,MeasureImpact!$F:$F,Utility_per_Participant!$G303,MeasureImpact!$B:$B,Utility_per_Participant!$H303)</f>
        <v>1E-3</v>
      </c>
      <c r="K303" s="21">
        <v>68.795478642385007</v>
      </c>
      <c r="L303" s="22">
        <f>SUMIFS(MeasureImpact!$L:$L,MeasureImpact!$G:$G,Utility_per_Participant!$F303,MeasureImpact!$F:$F,Utility_per_Participant!$G303,MeasureImpact!$B:$B,Utility_per_Participant!$H303)</f>
        <v>363.46</v>
      </c>
      <c r="M303" s="19">
        <f>AVERAGEIFS(MeasureImpact!$N:$N,MeasureImpact!$G:$G,Utility_per_Participant!$F303,MeasureImpact!$F:$F,Utility_per_Participant!$G303,MeasureImpact!$B:$B,Utility_per_Participant!$H303)</f>
        <v>15</v>
      </c>
      <c r="N303" s="23">
        <v>0</v>
      </c>
      <c r="O303" s="23">
        <f>SUMIFS(MeasureImpact!$Q:$Q,MeasureImpact!$G:$G,Utility_per_Participant!$F303,MeasureImpact!$F:$F,Utility_per_Participant!$G303,MeasureImpact!$B:$B,Utility_per_Participant!$H303)</f>
        <v>2809.94</v>
      </c>
      <c r="P303" s="14" t="str">
        <f>VLOOKUP(H303,MeasureImpact!$B:$I,8,0)</f>
        <v>Per End Use Consumption</v>
      </c>
      <c r="Q303" s="24">
        <v>0</v>
      </c>
      <c r="R303" s="19" t="s">
        <v>1739</v>
      </c>
      <c r="BI303" s="25">
        <v>63180785.2645225</v>
      </c>
      <c r="BJ303" s="25">
        <v>26253.511258319799</v>
      </c>
      <c r="BK303" s="25">
        <v>111.89715282965901</v>
      </c>
    </row>
    <row r="304" spans="1:63" ht="15.75" thickBot="1" x14ac:dyDescent="0.3">
      <c r="A304" s="19">
        <v>300</v>
      </c>
      <c r="B304" s="14" t="str">
        <f t="shared" si="4"/>
        <v>RSFN222</v>
      </c>
      <c r="C304" s="14" t="s">
        <v>1732</v>
      </c>
      <c r="D304" s="14">
        <v>222</v>
      </c>
      <c r="E304" s="14" t="s">
        <v>1721</v>
      </c>
      <c r="F304" s="14" t="s">
        <v>1501</v>
      </c>
      <c r="G304" s="14" t="s">
        <v>1499</v>
      </c>
      <c r="H304" s="14" t="s">
        <v>302</v>
      </c>
      <c r="I304" s="20">
        <f>SUMIFS(MeasureImpact!$O:$O,MeasureImpact!$G:$G,Utility_per_Participant!$F304,MeasureImpact!$F:$F,Utility_per_Participant!$G304,MeasureImpact!$B:$B,Utility_per_Participant!$H304)</f>
        <v>0.151</v>
      </c>
      <c r="J304" s="20">
        <f>SUMIFS(MeasureImpact!$P:$P,MeasureImpact!$G:$G,Utility_per_Participant!$F304,MeasureImpact!$F:$F,Utility_per_Participant!$G304,MeasureImpact!$B:$B,Utility_per_Participant!$H304)</f>
        <v>1E-3</v>
      </c>
      <c r="K304" s="21">
        <v>68.795478642385007</v>
      </c>
      <c r="L304" s="22">
        <f>SUMIFS(MeasureImpact!$L:$L,MeasureImpact!$G:$G,Utility_per_Participant!$F304,MeasureImpact!$F:$F,Utility_per_Participant!$G304,MeasureImpact!$B:$B,Utility_per_Participant!$H304)</f>
        <v>363.46</v>
      </c>
      <c r="M304" s="19">
        <f>AVERAGEIFS(MeasureImpact!$N:$N,MeasureImpact!$G:$G,Utility_per_Participant!$F304,MeasureImpact!$F:$F,Utility_per_Participant!$G304,MeasureImpact!$B:$B,Utility_per_Participant!$H304)</f>
        <v>15</v>
      </c>
      <c r="N304" s="23">
        <v>0</v>
      </c>
      <c r="O304" s="23">
        <f>SUMIFS(MeasureImpact!$Q:$Q,MeasureImpact!$G:$G,Utility_per_Participant!$F304,MeasureImpact!$F:$F,Utility_per_Participant!$G304,MeasureImpact!$B:$B,Utility_per_Participant!$H304)</f>
        <v>2809.94</v>
      </c>
      <c r="P304" s="14" t="str">
        <f>VLOOKUP(H304,MeasureImpact!$B:$I,8,0)</f>
        <v>Per End Use Consumption</v>
      </c>
      <c r="Q304" s="24">
        <v>0</v>
      </c>
      <c r="R304" s="19" t="s">
        <v>1739</v>
      </c>
      <c r="BI304" s="25">
        <v>385861.17544766201</v>
      </c>
      <c r="BJ304" s="25">
        <v>160.336891530408</v>
      </c>
      <c r="BK304" s="25">
        <v>0.68338446157844901</v>
      </c>
    </row>
    <row r="305" spans="1:63" s="28" customFormat="1" x14ac:dyDescent="0.25">
      <c r="A305" s="27">
        <v>301</v>
      </c>
      <c r="B305" s="28" t="str">
        <f t="shared" si="4"/>
        <v>RMOE223</v>
      </c>
      <c r="C305" s="28" t="s">
        <v>1725</v>
      </c>
      <c r="D305" s="28">
        <v>223</v>
      </c>
      <c r="E305" s="28" t="s">
        <v>1721</v>
      </c>
      <c r="F305" s="28" t="s">
        <v>1494</v>
      </c>
      <c r="G305" s="28" t="s">
        <v>1493</v>
      </c>
      <c r="H305" s="28" t="s">
        <v>316</v>
      </c>
      <c r="I305" s="29">
        <f>SUMIFS(MeasureImpact!$O:$O,MeasureImpact!$G:$G,Utility_per_Participant!$F305,MeasureImpact!$F:$F,Utility_per_Participant!$G305,MeasureImpact!$B:$B,Utility_per_Participant!$H305)</f>
        <v>2.163906297089391E-3</v>
      </c>
      <c r="J305" s="29">
        <f>SUMIFS(MeasureImpact!$P:$P,MeasureImpact!$G:$G,Utility_per_Participant!$F305,MeasureImpact!$F:$F,Utility_per_Participant!$G305,MeasureImpact!$B:$B,Utility_per_Participant!$H305)</f>
        <v>2.6118160780269502E-3</v>
      </c>
      <c r="K305" s="34">
        <v>1.290885281299361</v>
      </c>
      <c r="L305" s="30">
        <f>SUMIFS(MeasureImpact!$L:$L,MeasureImpact!$G:$G,Utility_per_Participant!$F305,MeasureImpact!$F:$F,Utility_per_Participant!$G305,MeasureImpact!$B:$B,Utility_per_Participant!$H305)</f>
        <v>6.82</v>
      </c>
      <c r="M305" s="27">
        <f>AVERAGEIFS(MeasureImpact!$N:$N,MeasureImpact!$G:$G,Utility_per_Participant!$F305,MeasureImpact!$F:$F,Utility_per_Participant!$G305,MeasureImpact!$B:$B,Utility_per_Participant!$H305)</f>
        <v>20</v>
      </c>
      <c r="N305" s="31">
        <v>0</v>
      </c>
      <c r="O305" s="31">
        <f>SUMIFS(MeasureImpact!$Q:$Q,MeasureImpact!$G:$G,Utility_per_Participant!$F305,MeasureImpact!$F:$F,Utility_per_Participant!$G305,MeasureImpact!$B:$B,Utility_per_Participant!$H305)</f>
        <v>3771</v>
      </c>
      <c r="P305" s="28" t="str">
        <f>VLOOKUP(H305,MeasureImpact!$B:$I,8,0)</f>
        <v>Per Home</v>
      </c>
      <c r="Q305" s="32">
        <v>0</v>
      </c>
      <c r="R305" s="27" t="s">
        <v>1739</v>
      </c>
      <c r="BI305" s="33">
        <v>199846.7956550075</v>
      </c>
      <c r="BJ305" s="33">
        <v>118.95257632409999</v>
      </c>
      <c r="BK305" s="33">
        <v>9.3348592945747448</v>
      </c>
    </row>
    <row r="306" spans="1:63" x14ac:dyDescent="0.25">
      <c r="A306" s="19">
        <v>302</v>
      </c>
      <c r="B306" s="14" t="str">
        <f t="shared" si="4"/>
        <v>RMON223</v>
      </c>
      <c r="C306" s="14" t="s">
        <v>1726</v>
      </c>
      <c r="D306" s="14">
        <v>223</v>
      </c>
      <c r="E306" s="14" t="s">
        <v>1721</v>
      </c>
      <c r="F306" s="14" t="s">
        <v>1494</v>
      </c>
      <c r="G306" s="14" t="s">
        <v>1499</v>
      </c>
      <c r="H306" s="14" t="s">
        <v>316</v>
      </c>
      <c r="I306" s="20">
        <f>SUMIFS(MeasureImpact!$O:$O,MeasureImpact!$G:$G,Utility_per_Participant!$F306,MeasureImpact!$F:$F,Utility_per_Participant!$G306,MeasureImpact!$B:$B,Utility_per_Participant!$H306)</f>
        <v>2.163906297089391E-3</v>
      </c>
      <c r="J306" s="20">
        <f>SUMIFS(MeasureImpact!$P:$P,MeasureImpact!$G:$G,Utility_per_Participant!$F306,MeasureImpact!$F:$F,Utility_per_Participant!$G306,MeasureImpact!$B:$B,Utility_per_Participant!$H306)</f>
        <v>2.6118160780269502E-3</v>
      </c>
      <c r="K306" s="21">
        <v>1.290885281299361</v>
      </c>
      <c r="L306" s="22">
        <f>SUMIFS(MeasureImpact!$L:$L,MeasureImpact!$G:$G,Utility_per_Participant!$F306,MeasureImpact!$F:$F,Utility_per_Participant!$G306,MeasureImpact!$B:$B,Utility_per_Participant!$H306)</f>
        <v>6.82</v>
      </c>
      <c r="M306" s="19">
        <f>AVERAGEIFS(MeasureImpact!$N:$N,MeasureImpact!$G:$G,Utility_per_Participant!$F306,MeasureImpact!$F:$F,Utility_per_Participant!$G306,MeasureImpact!$B:$B,Utility_per_Participant!$H306)</f>
        <v>20</v>
      </c>
      <c r="N306" s="23">
        <v>0</v>
      </c>
      <c r="O306" s="23">
        <f>SUMIFS(MeasureImpact!$Q:$Q,MeasureImpact!$G:$G,Utility_per_Participant!$F306,MeasureImpact!$F:$F,Utility_per_Participant!$G306,MeasureImpact!$B:$B,Utility_per_Participant!$H306)</f>
        <v>3771</v>
      </c>
      <c r="P306" s="14" t="str">
        <f>VLOOKUP(H306,MeasureImpact!$B:$I,8,0)</f>
        <v>Per Home</v>
      </c>
      <c r="Q306" s="24">
        <v>0</v>
      </c>
      <c r="R306" s="19" t="s">
        <v>1739</v>
      </c>
      <c r="BI306" s="25">
        <v>1399.1293199412839</v>
      </c>
      <c r="BJ306" s="25">
        <v>0.80524238767522804</v>
      </c>
      <c r="BK306" s="25">
        <v>9.8679634888465415E-2</v>
      </c>
    </row>
    <row r="307" spans="1:63" x14ac:dyDescent="0.25">
      <c r="A307" s="19">
        <v>303</v>
      </c>
      <c r="B307" s="14" t="str">
        <f t="shared" si="4"/>
        <v>RMFE223</v>
      </c>
      <c r="C307" s="14" t="s">
        <v>1727</v>
      </c>
      <c r="D307" s="14">
        <v>223</v>
      </c>
      <c r="E307" s="14" t="s">
        <v>1721</v>
      </c>
      <c r="F307" s="14" t="s">
        <v>1500</v>
      </c>
      <c r="G307" s="14" t="s">
        <v>1493</v>
      </c>
      <c r="H307" s="14" t="s">
        <v>316</v>
      </c>
      <c r="I307" s="20">
        <f>SUMIFS(MeasureImpact!$O:$O,MeasureImpact!$G:$G,Utility_per_Participant!$F307,MeasureImpact!$F:$F,Utility_per_Participant!$G307,MeasureImpact!$B:$B,Utility_per_Participant!$H307)</f>
        <v>1.7260484246578135E-3</v>
      </c>
      <c r="J307" s="20">
        <f>SUMIFS(MeasureImpact!$P:$P,MeasureImpact!$G:$G,Utility_per_Participant!$F307,MeasureImpact!$F:$F,Utility_per_Participant!$G307,MeasureImpact!$B:$B,Utility_per_Participant!$H307)</f>
        <v>2.0833254346725233E-3</v>
      </c>
      <c r="K307" s="21">
        <v>1.0296797551713379</v>
      </c>
      <c r="L307" s="22">
        <f>SUMIFS(MeasureImpact!$L:$L,MeasureImpact!$G:$G,Utility_per_Participant!$F307,MeasureImpact!$F:$F,Utility_per_Participant!$G307,MeasureImpact!$B:$B,Utility_per_Participant!$H307)</f>
        <v>5.44</v>
      </c>
      <c r="M307" s="19">
        <f>AVERAGEIFS(MeasureImpact!$N:$N,MeasureImpact!$G:$G,Utility_per_Participant!$F307,MeasureImpact!$F:$F,Utility_per_Participant!$G307,MeasureImpact!$B:$B,Utility_per_Participant!$H307)</f>
        <v>20</v>
      </c>
      <c r="N307" s="23">
        <v>0</v>
      </c>
      <c r="O307" s="23">
        <f>SUMIFS(MeasureImpact!$Q:$Q,MeasureImpact!$G:$G,Utility_per_Participant!$F307,MeasureImpact!$F:$F,Utility_per_Participant!$G307,MeasureImpact!$B:$B,Utility_per_Participant!$H307)</f>
        <v>2847</v>
      </c>
      <c r="P307" s="14" t="str">
        <f>VLOOKUP(H307,MeasureImpact!$B:$I,8,0)</f>
        <v>Per Home</v>
      </c>
      <c r="Q307" s="24">
        <v>0</v>
      </c>
      <c r="R307" s="19" t="s">
        <v>1739</v>
      </c>
      <c r="BI307" s="25">
        <v>379730.40989586152</v>
      </c>
      <c r="BJ307" s="25">
        <v>229.76543351876799</v>
      </c>
      <c r="BK307" s="25">
        <v>13.20908104391016</v>
      </c>
    </row>
    <row r="308" spans="1:63" x14ac:dyDescent="0.25">
      <c r="A308" s="19">
        <v>304</v>
      </c>
      <c r="B308" s="14" t="str">
        <f t="shared" si="4"/>
        <v>RMFN223</v>
      </c>
      <c r="C308" s="14" t="s">
        <v>1728</v>
      </c>
      <c r="D308" s="14">
        <v>223</v>
      </c>
      <c r="E308" s="14" t="s">
        <v>1721</v>
      </c>
      <c r="F308" s="14" t="s">
        <v>1500</v>
      </c>
      <c r="G308" s="14" t="s">
        <v>1499</v>
      </c>
      <c r="H308" s="14" t="s">
        <v>316</v>
      </c>
      <c r="I308" s="20">
        <f>SUMIFS(MeasureImpact!$O:$O,MeasureImpact!$G:$G,Utility_per_Participant!$F308,MeasureImpact!$F:$F,Utility_per_Participant!$G308,MeasureImpact!$B:$B,Utility_per_Participant!$H308)</f>
        <v>1.7260484246578135E-3</v>
      </c>
      <c r="J308" s="20">
        <f>SUMIFS(MeasureImpact!$P:$P,MeasureImpact!$G:$G,Utility_per_Participant!$F308,MeasureImpact!$F:$F,Utility_per_Participant!$G308,MeasureImpact!$B:$B,Utility_per_Participant!$H308)</f>
        <v>2.0833254346725233E-3</v>
      </c>
      <c r="K308" s="21">
        <v>1.0296797551713379</v>
      </c>
      <c r="L308" s="22">
        <f>SUMIFS(MeasureImpact!$L:$L,MeasureImpact!$G:$G,Utility_per_Participant!$F308,MeasureImpact!$F:$F,Utility_per_Participant!$G308,MeasureImpact!$B:$B,Utility_per_Participant!$H308)</f>
        <v>5.44</v>
      </c>
      <c r="M308" s="19">
        <f>AVERAGEIFS(MeasureImpact!$N:$N,MeasureImpact!$G:$G,Utility_per_Participant!$F308,MeasureImpact!$F:$F,Utility_per_Participant!$G308,MeasureImpact!$B:$B,Utility_per_Participant!$H308)</f>
        <v>20</v>
      </c>
      <c r="N308" s="23">
        <v>0</v>
      </c>
      <c r="O308" s="23">
        <f>SUMIFS(MeasureImpact!$Q:$Q,MeasureImpact!$G:$G,Utility_per_Participant!$F308,MeasureImpact!$F:$F,Utility_per_Participant!$G308,MeasureImpact!$B:$B,Utility_per_Participant!$H308)</f>
        <v>2847</v>
      </c>
      <c r="P308" s="14" t="str">
        <f>VLOOKUP(H308,MeasureImpact!$B:$I,8,0)</f>
        <v>Per Home</v>
      </c>
      <c r="Q308" s="24">
        <v>0</v>
      </c>
      <c r="R308" s="19" t="s">
        <v>1739</v>
      </c>
      <c r="BI308" s="25">
        <v>2687.2775670496958</v>
      </c>
      <c r="BJ308" s="25">
        <v>1.5714101327683201</v>
      </c>
      <c r="BK308" s="25">
        <v>0.15952949847375669</v>
      </c>
    </row>
    <row r="309" spans="1:63" x14ac:dyDescent="0.25">
      <c r="A309" s="19">
        <v>305</v>
      </c>
      <c r="B309" s="14" t="str">
        <f t="shared" si="4"/>
        <v>RSFE223</v>
      </c>
      <c r="C309" s="14" t="s">
        <v>1729</v>
      </c>
      <c r="D309" s="14">
        <v>223</v>
      </c>
      <c r="E309" s="14" t="s">
        <v>1721</v>
      </c>
      <c r="F309" s="14" t="s">
        <v>1501</v>
      </c>
      <c r="G309" s="14" t="s">
        <v>1493</v>
      </c>
      <c r="H309" s="14" t="s">
        <v>316</v>
      </c>
      <c r="I309" s="20">
        <f>SUMIFS(MeasureImpact!$O:$O,MeasureImpact!$G:$G,Utility_per_Participant!$F309,MeasureImpact!$F:$F,Utility_per_Participant!$G309,MeasureImpact!$B:$B,Utility_per_Participant!$H309)</f>
        <v>2.0877571018838993E-3</v>
      </c>
      <c r="J309" s="20">
        <f>SUMIFS(MeasureImpact!$P:$P,MeasureImpact!$G:$G,Utility_per_Participant!$F309,MeasureImpact!$F:$F,Utility_per_Participant!$G309,MeasureImpact!$B:$B,Utility_per_Participant!$H309)</f>
        <v>2.5199046617913972E-3</v>
      </c>
      <c r="K309" s="21">
        <v>1.245458233277096</v>
      </c>
      <c r="L309" s="22">
        <f>SUMIFS(MeasureImpact!$L:$L,MeasureImpact!$G:$G,Utility_per_Participant!$F309,MeasureImpact!$F:$F,Utility_per_Participant!$G309,MeasureImpact!$B:$B,Utility_per_Participant!$H309)</f>
        <v>6.58</v>
      </c>
      <c r="M309" s="19">
        <f>AVERAGEIFS(MeasureImpact!$N:$N,MeasureImpact!$G:$G,Utility_per_Participant!$F309,MeasureImpact!$F:$F,Utility_per_Participant!$G309,MeasureImpact!$B:$B,Utility_per_Participant!$H309)</f>
        <v>20</v>
      </c>
      <c r="N309" s="23">
        <v>0</v>
      </c>
      <c r="O309" s="23">
        <f>SUMIFS(MeasureImpact!$Q:$Q,MeasureImpact!$G:$G,Utility_per_Participant!$F309,MeasureImpact!$F:$F,Utility_per_Participant!$G309,MeasureImpact!$B:$B,Utility_per_Participant!$H309)</f>
        <v>4581.43</v>
      </c>
      <c r="P309" s="14" t="str">
        <f>VLOOKUP(H309,MeasureImpact!$B:$I,8,0)</f>
        <v>Per Home</v>
      </c>
      <c r="Q309" s="24">
        <v>0</v>
      </c>
      <c r="R309" s="19" t="s">
        <v>1739</v>
      </c>
      <c r="BI309" s="25">
        <v>2071142.3059469559</v>
      </c>
      <c r="BJ309" s="25">
        <v>1208.4035842988999</v>
      </c>
      <c r="BK309" s="25">
        <v>126.23853098960797</v>
      </c>
    </row>
    <row r="310" spans="1:63" ht="15.75" thickBot="1" x14ac:dyDescent="0.3">
      <c r="A310" s="19">
        <v>306</v>
      </c>
      <c r="B310" s="14" t="str">
        <f t="shared" si="4"/>
        <v>RSFN223</v>
      </c>
      <c r="C310" s="14" t="s">
        <v>1732</v>
      </c>
      <c r="D310" s="14">
        <v>223</v>
      </c>
      <c r="E310" s="14" t="s">
        <v>1721</v>
      </c>
      <c r="F310" s="14" t="s">
        <v>1501</v>
      </c>
      <c r="G310" s="14" t="s">
        <v>1499</v>
      </c>
      <c r="H310" s="14" t="s">
        <v>316</v>
      </c>
      <c r="I310" s="20">
        <f>SUMIFS(MeasureImpact!$O:$O,MeasureImpact!$G:$G,Utility_per_Participant!$F310,MeasureImpact!$F:$F,Utility_per_Participant!$G310,MeasureImpact!$B:$B,Utility_per_Participant!$H310)</f>
        <v>2.0877571018838993E-3</v>
      </c>
      <c r="J310" s="20">
        <f>SUMIFS(MeasureImpact!$P:$P,MeasureImpact!$G:$G,Utility_per_Participant!$F310,MeasureImpact!$F:$F,Utility_per_Participant!$G310,MeasureImpact!$B:$B,Utility_per_Participant!$H310)</f>
        <v>2.5199046617913972E-3</v>
      </c>
      <c r="K310" s="21">
        <v>1.245458233277096</v>
      </c>
      <c r="L310" s="22">
        <f>SUMIFS(MeasureImpact!$L:$L,MeasureImpact!$G:$G,Utility_per_Participant!$F310,MeasureImpact!$F:$F,Utility_per_Participant!$G310,MeasureImpact!$B:$B,Utility_per_Participant!$H310)</f>
        <v>6.58</v>
      </c>
      <c r="M310" s="19">
        <f>AVERAGEIFS(MeasureImpact!$N:$N,MeasureImpact!$G:$G,Utility_per_Participant!$F310,MeasureImpact!$F:$F,Utility_per_Participant!$G310,MeasureImpact!$B:$B,Utility_per_Participant!$H310)</f>
        <v>20</v>
      </c>
      <c r="N310" s="23">
        <v>0</v>
      </c>
      <c r="O310" s="23">
        <f>SUMIFS(MeasureImpact!$Q:$Q,MeasureImpact!$G:$G,Utility_per_Participant!$F310,MeasureImpact!$F:$F,Utility_per_Participant!$G310,MeasureImpact!$B:$B,Utility_per_Participant!$H310)</f>
        <v>4581.43</v>
      </c>
      <c r="P310" s="14" t="str">
        <f>VLOOKUP(H310,MeasureImpact!$B:$I,8,0)</f>
        <v>Per Home</v>
      </c>
      <c r="Q310" s="24">
        <v>0</v>
      </c>
      <c r="R310" s="19" t="s">
        <v>1739</v>
      </c>
      <c r="BI310" s="25">
        <v>14811.1975920356</v>
      </c>
      <c r="BJ310" s="25">
        <v>8.0529742556466299</v>
      </c>
      <c r="BK310" s="25">
        <v>1.614862192110925</v>
      </c>
    </row>
    <row r="311" spans="1:63" s="28" customFormat="1" x14ac:dyDescent="0.25">
      <c r="A311" s="27">
        <v>307</v>
      </c>
      <c r="B311" s="28" t="str">
        <f t="shared" si="4"/>
        <v>RMOE224</v>
      </c>
      <c r="C311" s="28" t="s">
        <v>1725</v>
      </c>
      <c r="D311" s="28">
        <v>224</v>
      </c>
      <c r="E311" s="28" t="s">
        <v>1721</v>
      </c>
      <c r="F311" s="28" t="s">
        <v>1494</v>
      </c>
      <c r="G311" s="28" t="s">
        <v>1493</v>
      </c>
      <c r="H311" s="28" t="s">
        <v>347</v>
      </c>
      <c r="I311" s="29">
        <f>SUMIFS(MeasureImpact!$O:$O,MeasureImpact!$G:$G,Utility_per_Participant!$F311,MeasureImpact!$F:$F,Utility_per_Participant!$G311,MeasureImpact!$B:$B,Utility_per_Participant!$H311)</f>
        <v>0.23191237399832515</v>
      </c>
      <c r="J311" s="29">
        <f>SUMIFS(MeasureImpact!$P:$P,MeasureImpact!$G:$G,Utility_per_Participant!$F311,MeasureImpact!$F:$F,Utility_per_Participant!$G311,MeasureImpact!$B:$B,Utility_per_Participant!$H311)</f>
        <v>0.13150289339134538</v>
      </c>
      <c r="K311" s="34">
        <v>101.71494610918631</v>
      </c>
      <c r="L311" s="30">
        <f>SUMIFS(MeasureImpact!$L:$L,MeasureImpact!$G:$G,Utility_per_Participant!$F311,MeasureImpact!$F:$F,Utility_per_Participant!$G311,MeasureImpact!$B:$B,Utility_per_Participant!$H311)</f>
        <v>537.38</v>
      </c>
      <c r="M311" s="27">
        <f>AVERAGEIFS(MeasureImpact!$N:$N,MeasureImpact!$G:$G,Utility_per_Participant!$F311,MeasureImpact!$F:$F,Utility_per_Participant!$G311,MeasureImpact!$B:$B,Utility_per_Participant!$H311)</f>
        <v>20</v>
      </c>
      <c r="N311" s="31">
        <v>1001.740549629684</v>
      </c>
      <c r="O311" s="31">
        <f>SUMIFS(MeasureImpact!$Q:$Q,MeasureImpact!$G:$G,Utility_per_Participant!$F311,MeasureImpact!$F:$F,Utility_per_Participant!$G311,MeasureImpact!$B:$B,Utility_per_Participant!$H311)</f>
        <v>5178.84</v>
      </c>
      <c r="P311" s="28" t="str">
        <f>VLOOKUP(H311,MeasureImpact!$B:$I,8,0)</f>
        <v>Per End Use Consumption</v>
      </c>
      <c r="Q311" s="32">
        <v>0</v>
      </c>
      <c r="R311" s="27" t="s">
        <v>1739</v>
      </c>
      <c r="BI311" s="33">
        <v>251581.22025810499</v>
      </c>
      <c r="BJ311" s="33">
        <v>65.399137866291696</v>
      </c>
      <c r="BK311" s="33">
        <v>113.79825971843034</v>
      </c>
    </row>
    <row r="312" spans="1:63" x14ac:dyDescent="0.25">
      <c r="A312" s="19">
        <v>308</v>
      </c>
      <c r="B312" s="14" t="str">
        <f t="shared" si="4"/>
        <v>RMON224</v>
      </c>
      <c r="C312" s="14" t="s">
        <v>1726</v>
      </c>
      <c r="D312" s="14">
        <v>224</v>
      </c>
      <c r="E312" s="14" t="s">
        <v>1721</v>
      </c>
      <c r="F312" s="14" t="s">
        <v>1494</v>
      </c>
      <c r="G312" s="14" t="s">
        <v>1499</v>
      </c>
      <c r="H312" s="14" t="s">
        <v>347</v>
      </c>
      <c r="I312" s="20">
        <f>SUMIFS(MeasureImpact!$O:$O,MeasureImpact!$G:$G,Utility_per_Participant!$F312,MeasureImpact!$F:$F,Utility_per_Participant!$G312,MeasureImpact!$B:$B,Utility_per_Participant!$H312)</f>
        <v>0.23191237399832515</v>
      </c>
      <c r="J312" s="20">
        <f>SUMIFS(MeasureImpact!$P:$P,MeasureImpact!$G:$G,Utility_per_Participant!$F312,MeasureImpact!$F:$F,Utility_per_Participant!$G312,MeasureImpact!$B:$B,Utility_per_Participant!$H312)</f>
        <v>0.13150289339134538</v>
      </c>
      <c r="K312" s="21">
        <v>101.71494610918631</v>
      </c>
      <c r="L312" s="22">
        <f>SUMIFS(MeasureImpact!$L:$L,MeasureImpact!$G:$G,Utility_per_Participant!$F312,MeasureImpact!$F:$F,Utility_per_Participant!$G312,MeasureImpact!$B:$B,Utility_per_Participant!$H312)</f>
        <v>537.38</v>
      </c>
      <c r="M312" s="19">
        <f>AVERAGEIFS(MeasureImpact!$N:$N,MeasureImpact!$G:$G,Utility_per_Participant!$F312,MeasureImpact!$F:$F,Utility_per_Participant!$G312,MeasureImpact!$B:$B,Utility_per_Participant!$H312)</f>
        <v>20</v>
      </c>
      <c r="N312" s="23">
        <v>0</v>
      </c>
      <c r="O312" s="23">
        <f>SUMIFS(MeasureImpact!$Q:$Q,MeasureImpact!$G:$G,Utility_per_Participant!$F312,MeasureImpact!$F:$F,Utility_per_Participant!$G312,MeasureImpact!$B:$B,Utility_per_Participant!$H312)</f>
        <v>5178.84</v>
      </c>
      <c r="P312" s="14" t="str">
        <f>VLOOKUP(H312,MeasureImpact!$B:$I,8,0)</f>
        <v>Per End Use Consumption</v>
      </c>
      <c r="Q312" s="24">
        <v>0</v>
      </c>
      <c r="R312" s="19" t="s">
        <v>1739</v>
      </c>
      <c r="BI312" s="25">
        <v>0</v>
      </c>
      <c r="BJ312" s="25">
        <v>0</v>
      </c>
      <c r="BK312" s="25">
        <v>0</v>
      </c>
    </row>
    <row r="313" spans="1:63" x14ac:dyDescent="0.25">
      <c r="A313" s="19">
        <v>309</v>
      </c>
      <c r="B313" s="14" t="str">
        <f t="shared" si="4"/>
        <v>RMFE224</v>
      </c>
      <c r="C313" s="14" t="s">
        <v>1727</v>
      </c>
      <c r="D313" s="14">
        <v>224</v>
      </c>
      <c r="E313" s="14" t="s">
        <v>1721</v>
      </c>
      <c r="F313" s="14" t="s">
        <v>1500</v>
      </c>
      <c r="G313" s="14" t="s">
        <v>1493</v>
      </c>
      <c r="H313" s="14" t="s">
        <v>347</v>
      </c>
      <c r="I313" s="20">
        <f>SUMIFS(MeasureImpact!$O:$O,MeasureImpact!$G:$G,Utility_per_Participant!$F313,MeasureImpact!$F:$F,Utility_per_Participant!$G313,MeasureImpact!$B:$B,Utility_per_Participant!$H313)</f>
        <v>0.20723368898547873</v>
      </c>
      <c r="J313" s="20">
        <f>SUMIFS(MeasureImpact!$P:$P,MeasureImpact!$G:$G,Utility_per_Participant!$F313,MeasureImpact!$F:$F,Utility_per_Participant!$G313,MeasureImpact!$B:$B,Utility_per_Participant!$H313)</f>
        <v>0.12722854925154095</v>
      </c>
      <c r="K313" s="21">
        <v>93.290121494723763</v>
      </c>
      <c r="L313" s="22">
        <f>SUMIFS(MeasureImpact!$L:$L,MeasureImpact!$G:$G,Utility_per_Participant!$F313,MeasureImpact!$F:$F,Utility_per_Participant!$G313,MeasureImpact!$B:$B,Utility_per_Participant!$H313)</f>
        <v>492.87</v>
      </c>
      <c r="M313" s="19">
        <f>AVERAGEIFS(MeasureImpact!$N:$N,MeasureImpact!$G:$G,Utility_per_Participant!$F313,MeasureImpact!$F:$F,Utility_per_Participant!$G313,MeasureImpact!$B:$B,Utility_per_Participant!$H313)</f>
        <v>20</v>
      </c>
      <c r="N313" s="23">
        <v>919.88329843568999</v>
      </c>
      <c r="O313" s="23">
        <f>SUMIFS(MeasureImpact!$Q:$Q,MeasureImpact!$G:$G,Utility_per_Participant!$F313,MeasureImpact!$F:$F,Utility_per_Participant!$G313,MeasureImpact!$B:$B,Utility_per_Participant!$H313)</f>
        <v>3909.88</v>
      </c>
      <c r="P313" s="14" t="str">
        <f>VLOOKUP(H313,MeasureImpact!$B:$I,8,0)</f>
        <v>Per End Use Consumption</v>
      </c>
      <c r="Q313" s="24">
        <v>0</v>
      </c>
      <c r="R313" s="19" t="s">
        <v>1739</v>
      </c>
      <c r="BI313" s="25">
        <v>2557970.8635460697</v>
      </c>
      <c r="BJ313" s="25">
        <v>963.70510265569999</v>
      </c>
      <c r="BK313" s="25">
        <v>795.60429275276749</v>
      </c>
    </row>
    <row r="314" spans="1:63" x14ac:dyDescent="0.25">
      <c r="A314" s="19">
        <v>310</v>
      </c>
      <c r="B314" s="14" t="str">
        <f t="shared" si="4"/>
        <v>RMFN224</v>
      </c>
      <c r="C314" s="14" t="s">
        <v>1728</v>
      </c>
      <c r="D314" s="14">
        <v>224</v>
      </c>
      <c r="E314" s="14" t="s">
        <v>1721</v>
      </c>
      <c r="F314" s="14" t="s">
        <v>1500</v>
      </c>
      <c r="G314" s="14" t="s">
        <v>1499</v>
      </c>
      <c r="H314" s="14" t="s">
        <v>347</v>
      </c>
      <c r="I314" s="20">
        <f>SUMIFS(MeasureImpact!$O:$O,MeasureImpact!$G:$G,Utility_per_Participant!$F314,MeasureImpact!$F:$F,Utility_per_Participant!$G314,MeasureImpact!$B:$B,Utility_per_Participant!$H314)</f>
        <v>0.20723368898547873</v>
      </c>
      <c r="J314" s="20">
        <f>SUMIFS(MeasureImpact!$P:$P,MeasureImpact!$G:$G,Utility_per_Participant!$F314,MeasureImpact!$F:$F,Utility_per_Participant!$G314,MeasureImpact!$B:$B,Utility_per_Participant!$H314)</f>
        <v>0.12722854925154095</v>
      </c>
      <c r="K314" s="21">
        <v>93.290121494723763</v>
      </c>
      <c r="L314" s="22">
        <f>SUMIFS(MeasureImpact!$L:$L,MeasureImpact!$G:$G,Utility_per_Participant!$F314,MeasureImpact!$F:$F,Utility_per_Participant!$G314,MeasureImpact!$B:$B,Utility_per_Participant!$H314)</f>
        <v>492.87</v>
      </c>
      <c r="M314" s="19">
        <f>AVERAGEIFS(MeasureImpact!$N:$N,MeasureImpact!$G:$G,Utility_per_Participant!$F314,MeasureImpact!$F:$F,Utility_per_Participant!$G314,MeasureImpact!$B:$B,Utility_per_Participant!$H314)</f>
        <v>20</v>
      </c>
      <c r="N314" s="23">
        <v>0</v>
      </c>
      <c r="O314" s="23">
        <f>SUMIFS(MeasureImpact!$Q:$Q,MeasureImpact!$G:$G,Utility_per_Participant!$F314,MeasureImpact!$F:$F,Utility_per_Participant!$G314,MeasureImpact!$B:$B,Utility_per_Participant!$H314)</f>
        <v>3909.88</v>
      </c>
      <c r="P314" s="14" t="str">
        <f>VLOOKUP(H314,MeasureImpact!$B:$I,8,0)</f>
        <v>Per End Use Consumption</v>
      </c>
      <c r="Q314" s="24">
        <v>0</v>
      </c>
      <c r="R314" s="19" t="s">
        <v>1739</v>
      </c>
      <c r="BI314" s="25">
        <v>0</v>
      </c>
      <c r="BJ314" s="25">
        <v>0</v>
      </c>
      <c r="BK314" s="25">
        <v>0</v>
      </c>
    </row>
    <row r="315" spans="1:63" x14ac:dyDescent="0.25">
      <c r="A315" s="19">
        <v>311</v>
      </c>
      <c r="B315" s="14" t="str">
        <f t="shared" si="4"/>
        <v>RSFE224</v>
      </c>
      <c r="C315" s="14" t="s">
        <v>1729</v>
      </c>
      <c r="D315" s="14">
        <v>224</v>
      </c>
      <c r="E315" s="14" t="s">
        <v>1721</v>
      </c>
      <c r="F315" s="14" t="s">
        <v>1501</v>
      </c>
      <c r="G315" s="14" t="s">
        <v>1493</v>
      </c>
      <c r="H315" s="14" t="s">
        <v>347</v>
      </c>
      <c r="I315" s="20">
        <f>SUMIFS(MeasureImpact!$O:$O,MeasureImpact!$G:$G,Utility_per_Participant!$F315,MeasureImpact!$F:$F,Utility_per_Participant!$G315,MeasureImpact!$B:$B,Utility_per_Participant!$H315)</f>
        <v>0.39464320415246107</v>
      </c>
      <c r="J315" s="20">
        <f>SUMIFS(MeasureImpact!$P:$P,MeasureImpact!$G:$G,Utility_per_Participant!$F315,MeasureImpact!$F:$F,Utility_per_Participant!$G315,MeasureImpact!$B:$B,Utility_per_Participant!$H315)</f>
        <v>0.1797266474008461</v>
      </c>
      <c r="K315" s="21">
        <v>162.2143101065052</v>
      </c>
      <c r="L315" s="22">
        <f>SUMIFS(MeasureImpact!$L:$L,MeasureImpact!$G:$G,Utility_per_Participant!$F315,MeasureImpact!$F:$F,Utility_per_Participant!$G315,MeasureImpact!$B:$B,Utility_per_Participant!$H315)</f>
        <v>857.01</v>
      </c>
      <c r="M315" s="19">
        <f>AVERAGEIFS(MeasureImpact!$N:$N,MeasureImpact!$G:$G,Utility_per_Participant!$F315,MeasureImpact!$F:$F,Utility_per_Participant!$G315,MeasureImpact!$B:$B,Utility_per_Participant!$H315)</f>
        <v>20</v>
      </c>
      <c r="N315" s="23">
        <v>1018.533987783105</v>
      </c>
      <c r="O315" s="23">
        <f>SUMIFS(MeasureImpact!$Q:$Q,MeasureImpact!$G:$G,Utility_per_Participant!$F315,MeasureImpact!$F:$F,Utility_per_Participant!$G315,MeasureImpact!$B:$B,Utility_per_Participant!$H315)</f>
        <v>6291.83</v>
      </c>
      <c r="P315" s="14" t="str">
        <f>VLOOKUP(H315,MeasureImpact!$B:$I,8,0)</f>
        <v>Per End Use Consumption</v>
      </c>
      <c r="Q315" s="24">
        <v>0</v>
      </c>
      <c r="R315" s="19" t="s">
        <v>1739</v>
      </c>
      <c r="BI315" s="25">
        <v>110967.81065474791</v>
      </c>
      <c r="BJ315" s="25">
        <v>43.460264534626802</v>
      </c>
      <c r="BK315" s="25">
        <v>32.513657958856591</v>
      </c>
    </row>
    <row r="316" spans="1:63" ht="15.75" thickBot="1" x14ac:dyDescent="0.3">
      <c r="A316" s="19">
        <v>312</v>
      </c>
      <c r="B316" s="14" t="str">
        <f t="shared" si="4"/>
        <v>RSFN224</v>
      </c>
      <c r="C316" s="14" t="s">
        <v>1732</v>
      </c>
      <c r="D316" s="14">
        <v>224</v>
      </c>
      <c r="E316" s="14" t="s">
        <v>1721</v>
      </c>
      <c r="F316" s="14" t="s">
        <v>1501</v>
      </c>
      <c r="G316" s="14" t="s">
        <v>1499</v>
      </c>
      <c r="H316" s="14" t="s">
        <v>347</v>
      </c>
      <c r="I316" s="20">
        <f>SUMIFS(MeasureImpact!$O:$O,MeasureImpact!$G:$G,Utility_per_Participant!$F316,MeasureImpact!$F:$F,Utility_per_Participant!$G316,MeasureImpact!$B:$B,Utility_per_Participant!$H316)</f>
        <v>0.39464320415246107</v>
      </c>
      <c r="J316" s="20">
        <f>SUMIFS(MeasureImpact!$P:$P,MeasureImpact!$G:$G,Utility_per_Participant!$F316,MeasureImpact!$F:$F,Utility_per_Participant!$G316,MeasureImpact!$B:$B,Utility_per_Participant!$H316)</f>
        <v>0.1797266474008461</v>
      </c>
      <c r="K316" s="21">
        <v>162.2143101065052</v>
      </c>
      <c r="L316" s="22">
        <f>SUMIFS(MeasureImpact!$L:$L,MeasureImpact!$G:$G,Utility_per_Participant!$F316,MeasureImpact!$F:$F,Utility_per_Participant!$G316,MeasureImpact!$B:$B,Utility_per_Participant!$H316)</f>
        <v>857.01</v>
      </c>
      <c r="M316" s="19">
        <f>AVERAGEIFS(MeasureImpact!$N:$N,MeasureImpact!$G:$G,Utility_per_Participant!$F316,MeasureImpact!$F:$F,Utility_per_Participant!$G316,MeasureImpact!$B:$B,Utility_per_Participant!$H316)</f>
        <v>20</v>
      </c>
      <c r="N316" s="23">
        <v>0</v>
      </c>
      <c r="O316" s="23">
        <f>SUMIFS(MeasureImpact!$Q:$Q,MeasureImpact!$G:$G,Utility_per_Participant!$F316,MeasureImpact!$F:$F,Utility_per_Participant!$G316,MeasureImpact!$B:$B,Utility_per_Participant!$H316)</f>
        <v>6291.83</v>
      </c>
      <c r="P316" s="14" t="str">
        <f>VLOOKUP(H316,MeasureImpact!$B:$I,8,0)</f>
        <v>Per End Use Consumption</v>
      </c>
      <c r="Q316" s="24">
        <v>0</v>
      </c>
      <c r="R316" s="19" t="s">
        <v>1739</v>
      </c>
      <c r="BI316" s="25">
        <v>0</v>
      </c>
      <c r="BJ316" s="25">
        <v>0</v>
      </c>
      <c r="BK316" s="25">
        <v>0</v>
      </c>
    </row>
    <row r="317" spans="1:63" s="28" customFormat="1" x14ac:dyDescent="0.25">
      <c r="A317" s="27">
        <v>313</v>
      </c>
      <c r="B317" s="28" t="str">
        <f t="shared" si="4"/>
        <v>RMOE225</v>
      </c>
      <c r="C317" s="28" t="s">
        <v>1725</v>
      </c>
      <c r="D317" s="28">
        <v>225</v>
      </c>
      <c r="E317" s="28" t="s">
        <v>1721</v>
      </c>
      <c r="F317" s="28" t="s">
        <v>1494</v>
      </c>
      <c r="G317" s="28" t="s">
        <v>1493</v>
      </c>
      <c r="H317" s="28" t="s">
        <v>353</v>
      </c>
      <c r="I317" s="29">
        <f>SUMIFS(MeasureImpact!$O:$O,MeasureImpact!$G:$G,Utility_per_Participant!$F317,MeasureImpact!$F:$F,Utility_per_Participant!$G317,MeasureImpact!$B:$B,Utility_per_Participant!$H317)</f>
        <v>0.14106638411817352</v>
      </c>
      <c r="J317" s="29">
        <f>SUMIFS(MeasureImpact!$P:$P,MeasureImpact!$G:$G,Utility_per_Participant!$F317,MeasureImpact!$F:$F,Utility_per_Participant!$G317,MeasureImpact!$B:$B,Utility_per_Participant!$H317)</f>
        <v>9.1695942731068625E-2</v>
      </c>
      <c r="K317" s="34">
        <v>64.760042543073808</v>
      </c>
      <c r="L317" s="30">
        <f>SUMIFS(MeasureImpact!$L:$L,MeasureImpact!$G:$G,Utility_per_Participant!$F317,MeasureImpact!$F:$F,Utility_per_Participant!$G317,MeasureImpact!$B:$B,Utility_per_Participant!$H317)</f>
        <v>342.14</v>
      </c>
      <c r="M317" s="27">
        <f>AVERAGEIFS(MeasureImpact!$N:$N,MeasureImpact!$G:$G,Utility_per_Participant!$F317,MeasureImpact!$F:$F,Utility_per_Participant!$G317,MeasureImpact!$B:$B,Utility_per_Participant!$H317)</f>
        <v>20</v>
      </c>
      <c r="N317" s="31">
        <v>1039.8440437247909</v>
      </c>
      <c r="O317" s="31">
        <f>SUMIFS(MeasureImpact!$Q:$Q,MeasureImpact!$G:$G,Utility_per_Participant!$F317,MeasureImpact!$F:$F,Utility_per_Participant!$G317,MeasureImpact!$B:$B,Utility_per_Participant!$H317)</f>
        <v>5178.84</v>
      </c>
      <c r="P317" s="28" t="str">
        <f>VLOOKUP(H317,MeasureImpact!$B:$I,8,0)</f>
        <v>Per End Use Consumption</v>
      </c>
      <c r="Q317" s="32">
        <v>0</v>
      </c>
      <c r="R317" s="27" t="s">
        <v>1739</v>
      </c>
      <c r="BI317" s="33">
        <v>667517.58447382902</v>
      </c>
      <c r="BJ317" s="33">
        <v>142.57240520103301</v>
      </c>
      <c r="BK317" s="33">
        <v>339.38493612306763</v>
      </c>
    </row>
    <row r="318" spans="1:63" x14ac:dyDescent="0.25">
      <c r="A318" s="19">
        <v>314</v>
      </c>
      <c r="B318" s="14" t="str">
        <f t="shared" si="4"/>
        <v>RMON225</v>
      </c>
      <c r="C318" s="14" t="s">
        <v>1726</v>
      </c>
      <c r="D318" s="14">
        <v>225</v>
      </c>
      <c r="E318" s="14" t="s">
        <v>1721</v>
      </c>
      <c r="F318" s="14" t="s">
        <v>1494</v>
      </c>
      <c r="G318" s="14" t="s">
        <v>1499</v>
      </c>
      <c r="H318" s="14" t="s">
        <v>353</v>
      </c>
      <c r="I318" s="20">
        <f>SUMIFS(MeasureImpact!$O:$O,MeasureImpact!$G:$G,Utility_per_Participant!$F318,MeasureImpact!$F:$F,Utility_per_Participant!$G318,MeasureImpact!$B:$B,Utility_per_Participant!$H318)</f>
        <v>0.14106638411817352</v>
      </c>
      <c r="J318" s="20">
        <f>SUMIFS(MeasureImpact!$P:$P,MeasureImpact!$G:$G,Utility_per_Participant!$F318,MeasureImpact!$F:$F,Utility_per_Participant!$G318,MeasureImpact!$B:$B,Utility_per_Participant!$H318)</f>
        <v>9.1695942731068625E-2</v>
      </c>
      <c r="K318" s="21">
        <v>64.760042543073808</v>
      </c>
      <c r="L318" s="22">
        <f>SUMIFS(MeasureImpact!$L:$L,MeasureImpact!$G:$G,Utility_per_Participant!$F318,MeasureImpact!$F:$F,Utility_per_Participant!$G318,MeasureImpact!$B:$B,Utility_per_Participant!$H318)</f>
        <v>342.14</v>
      </c>
      <c r="M318" s="19">
        <f>AVERAGEIFS(MeasureImpact!$N:$N,MeasureImpact!$G:$G,Utility_per_Participant!$F318,MeasureImpact!$F:$F,Utility_per_Participant!$G318,MeasureImpact!$B:$B,Utility_per_Participant!$H318)</f>
        <v>20</v>
      </c>
      <c r="N318" s="23">
        <v>0</v>
      </c>
      <c r="O318" s="23">
        <f>SUMIFS(MeasureImpact!$Q:$Q,MeasureImpact!$G:$G,Utility_per_Participant!$F318,MeasureImpact!$F:$F,Utility_per_Participant!$G318,MeasureImpact!$B:$B,Utility_per_Participant!$H318)</f>
        <v>5178.84</v>
      </c>
      <c r="P318" s="14" t="str">
        <f>VLOOKUP(H318,MeasureImpact!$B:$I,8,0)</f>
        <v>Per End Use Consumption</v>
      </c>
      <c r="Q318" s="24">
        <v>0</v>
      </c>
      <c r="R318" s="19" t="s">
        <v>1739</v>
      </c>
      <c r="BI318" s="25">
        <v>0</v>
      </c>
      <c r="BJ318" s="25">
        <v>0</v>
      </c>
      <c r="BK318" s="25">
        <v>0</v>
      </c>
    </row>
    <row r="319" spans="1:63" x14ac:dyDescent="0.25">
      <c r="A319" s="19">
        <v>315</v>
      </c>
      <c r="B319" s="14" t="str">
        <f t="shared" si="4"/>
        <v>RMFE225</v>
      </c>
      <c r="C319" s="14" t="s">
        <v>1727</v>
      </c>
      <c r="D319" s="14">
        <v>225</v>
      </c>
      <c r="E319" s="14" t="s">
        <v>1721</v>
      </c>
      <c r="F319" s="14" t="s">
        <v>1500</v>
      </c>
      <c r="G319" s="14" t="s">
        <v>1493</v>
      </c>
      <c r="H319" s="14" t="s">
        <v>353</v>
      </c>
      <c r="I319" s="20">
        <f>SUMIFS(MeasureImpact!$O:$O,MeasureImpact!$G:$G,Utility_per_Participant!$F319,MeasureImpact!$F:$F,Utility_per_Participant!$G319,MeasureImpact!$B:$B,Utility_per_Participant!$H319)</f>
        <v>0.1243897103681708</v>
      </c>
      <c r="J319" s="20">
        <f>SUMIFS(MeasureImpact!$P:$P,MeasureImpact!$G:$G,Utility_per_Participant!$F319,MeasureImpact!$F:$F,Utility_per_Participant!$G319,MeasureImpact!$B:$B,Utility_per_Participant!$H319)</f>
        <v>9.0446830306412734E-2</v>
      </c>
      <c r="K319" s="21">
        <v>59.471577035815145</v>
      </c>
      <c r="L319" s="22">
        <f>SUMIFS(MeasureImpact!$L:$L,MeasureImpact!$G:$G,Utility_per_Participant!$F319,MeasureImpact!$F:$F,Utility_per_Participant!$G319,MeasureImpact!$B:$B,Utility_per_Participant!$H319)</f>
        <v>314.20000000000005</v>
      </c>
      <c r="M319" s="19">
        <f>AVERAGEIFS(MeasureImpact!$N:$N,MeasureImpact!$G:$G,Utility_per_Participant!$F319,MeasureImpact!$F:$F,Utility_per_Participant!$G319,MeasureImpact!$B:$B,Utility_per_Participant!$H319)</f>
        <v>20</v>
      </c>
      <c r="N319" s="23">
        <v>948.05099999999698</v>
      </c>
      <c r="O319" s="23">
        <f>SUMIFS(MeasureImpact!$Q:$Q,MeasureImpact!$G:$G,Utility_per_Participant!$F319,MeasureImpact!$F:$F,Utility_per_Participant!$G319,MeasureImpact!$B:$B,Utility_per_Participant!$H319)</f>
        <v>3909.88</v>
      </c>
      <c r="P319" s="14" t="str">
        <f>VLOOKUP(H319,MeasureImpact!$B:$I,8,0)</f>
        <v>Per End Use Consumption</v>
      </c>
      <c r="Q319" s="24">
        <v>0</v>
      </c>
      <c r="R319" s="19" t="s">
        <v>1739</v>
      </c>
      <c r="BI319" s="25">
        <v>5898274.6112128999</v>
      </c>
      <c r="BJ319" s="25">
        <v>1995.04573260912</v>
      </c>
      <c r="BK319" s="25">
        <v>2109.3003185267589</v>
      </c>
    </row>
    <row r="320" spans="1:63" x14ac:dyDescent="0.25">
      <c r="A320" s="19">
        <v>316</v>
      </c>
      <c r="B320" s="14" t="str">
        <f t="shared" si="4"/>
        <v>RMFN225</v>
      </c>
      <c r="C320" s="14" t="s">
        <v>1728</v>
      </c>
      <c r="D320" s="14">
        <v>225</v>
      </c>
      <c r="E320" s="14" t="s">
        <v>1721</v>
      </c>
      <c r="F320" s="14" t="s">
        <v>1500</v>
      </c>
      <c r="G320" s="14" t="s">
        <v>1499</v>
      </c>
      <c r="H320" s="14" t="s">
        <v>353</v>
      </c>
      <c r="I320" s="20">
        <f>SUMIFS(MeasureImpact!$O:$O,MeasureImpact!$G:$G,Utility_per_Participant!$F320,MeasureImpact!$F:$F,Utility_per_Participant!$G320,MeasureImpact!$B:$B,Utility_per_Participant!$H320)</f>
        <v>0.1243897103681708</v>
      </c>
      <c r="J320" s="20">
        <f>SUMIFS(MeasureImpact!$P:$P,MeasureImpact!$G:$G,Utility_per_Participant!$F320,MeasureImpact!$F:$F,Utility_per_Participant!$G320,MeasureImpact!$B:$B,Utility_per_Participant!$H320)</f>
        <v>9.0446830306412734E-2</v>
      </c>
      <c r="K320" s="21">
        <v>59.471577035815145</v>
      </c>
      <c r="L320" s="22">
        <f>SUMIFS(MeasureImpact!$L:$L,MeasureImpact!$G:$G,Utility_per_Participant!$F320,MeasureImpact!$F:$F,Utility_per_Participant!$G320,MeasureImpact!$B:$B,Utility_per_Participant!$H320)</f>
        <v>314.20000000000005</v>
      </c>
      <c r="M320" s="19">
        <f>AVERAGEIFS(MeasureImpact!$N:$N,MeasureImpact!$G:$G,Utility_per_Participant!$F320,MeasureImpact!$F:$F,Utility_per_Participant!$G320,MeasureImpact!$B:$B,Utility_per_Participant!$H320)</f>
        <v>20</v>
      </c>
      <c r="N320" s="23">
        <v>0</v>
      </c>
      <c r="O320" s="23">
        <f>SUMIFS(MeasureImpact!$Q:$Q,MeasureImpact!$G:$G,Utility_per_Participant!$F320,MeasureImpact!$F:$F,Utility_per_Participant!$G320,MeasureImpact!$B:$B,Utility_per_Participant!$H320)</f>
        <v>3909.88</v>
      </c>
      <c r="P320" s="14" t="str">
        <f>VLOOKUP(H320,MeasureImpact!$B:$I,8,0)</f>
        <v>Per End Use Consumption</v>
      </c>
      <c r="Q320" s="24">
        <v>0</v>
      </c>
      <c r="R320" s="19" t="s">
        <v>1739</v>
      </c>
      <c r="BI320" s="25">
        <v>0</v>
      </c>
      <c r="BJ320" s="25">
        <v>0</v>
      </c>
      <c r="BK320" s="25">
        <v>0</v>
      </c>
    </row>
    <row r="321" spans="1:63" x14ac:dyDescent="0.25">
      <c r="A321" s="19">
        <v>317</v>
      </c>
      <c r="B321" s="14" t="str">
        <f t="shared" si="4"/>
        <v>RSFE225</v>
      </c>
      <c r="C321" s="14" t="s">
        <v>1729</v>
      </c>
      <c r="D321" s="14">
        <v>225</v>
      </c>
      <c r="E321" s="14" t="s">
        <v>1721</v>
      </c>
      <c r="F321" s="14" t="s">
        <v>1501</v>
      </c>
      <c r="G321" s="14" t="s">
        <v>1493</v>
      </c>
      <c r="H321" s="14" t="s">
        <v>353</v>
      </c>
      <c r="I321" s="20">
        <f>SUMIFS(MeasureImpact!$O:$O,MeasureImpact!$G:$G,Utility_per_Participant!$F321,MeasureImpact!$F:$F,Utility_per_Participant!$G321,MeasureImpact!$B:$B,Utility_per_Participant!$H321)</f>
        <v>0.15751461028255972</v>
      </c>
      <c r="J321" s="20">
        <f>SUMIFS(MeasureImpact!$P:$P,MeasureImpact!$G:$G,Utility_per_Participant!$F321,MeasureImpact!$F:$F,Utility_per_Participant!$G321,MeasureImpact!$B:$B,Utility_per_Participant!$H321)</f>
        <v>8.2194349241522122E-2</v>
      </c>
      <c r="K321" s="21">
        <v>67.326670756331779</v>
      </c>
      <c r="L321" s="22">
        <f>SUMIFS(MeasureImpact!$L:$L,MeasureImpact!$G:$G,Utility_per_Participant!$F321,MeasureImpact!$F:$F,Utility_per_Participant!$G321,MeasureImpact!$B:$B,Utility_per_Participant!$H321)</f>
        <v>355.7</v>
      </c>
      <c r="M321" s="19">
        <f>AVERAGEIFS(MeasureImpact!$N:$N,MeasureImpact!$G:$G,Utility_per_Participant!$F321,MeasureImpact!$F:$F,Utility_per_Participant!$G321,MeasureImpact!$B:$B,Utility_per_Participant!$H321)</f>
        <v>20</v>
      </c>
      <c r="N321" s="23">
        <v>1060.987672645485</v>
      </c>
      <c r="O321" s="23">
        <f>SUMIFS(MeasureImpact!$Q:$Q,MeasureImpact!$G:$G,Utility_per_Participant!$F321,MeasureImpact!$F:$F,Utility_per_Participant!$G321,MeasureImpact!$B:$B,Utility_per_Participant!$H321)</f>
        <v>6291.83</v>
      </c>
      <c r="P321" s="14" t="str">
        <f>VLOOKUP(H321,MeasureImpact!$B:$I,8,0)</f>
        <v>Per End Use Consumption</v>
      </c>
      <c r="Q321" s="24">
        <v>0</v>
      </c>
      <c r="R321" s="19" t="s">
        <v>1739</v>
      </c>
      <c r="BI321" s="25">
        <v>1080422.5386722488</v>
      </c>
      <c r="BJ321" s="25">
        <v>379.02304900091298</v>
      </c>
      <c r="BK321" s="25">
        <v>369.94533266018817</v>
      </c>
    </row>
    <row r="322" spans="1:63" ht="15.75" thickBot="1" x14ac:dyDescent="0.3">
      <c r="A322" s="19">
        <v>318</v>
      </c>
      <c r="B322" s="14" t="str">
        <f t="shared" si="4"/>
        <v>RSFN225</v>
      </c>
      <c r="C322" s="14" t="s">
        <v>1732</v>
      </c>
      <c r="D322" s="14">
        <v>225</v>
      </c>
      <c r="E322" s="14" t="s">
        <v>1721</v>
      </c>
      <c r="F322" s="14" t="s">
        <v>1501</v>
      </c>
      <c r="G322" s="14" t="s">
        <v>1499</v>
      </c>
      <c r="H322" s="14" t="s">
        <v>353</v>
      </c>
      <c r="I322" s="20">
        <f>SUMIFS(MeasureImpact!$O:$O,MeasureImpact!$G:$G,Utility_per_Participant!$F322,MeasureImpact!$F:$F,Utility_per_Participant!$G322,MeasureImpact!$B:$B,Utility_per_Participant!$H322)</f>
        <v>0.15751461028255972</v>
      </c>
      <c r="J322" s="20">
        <f>SUMIFS(MeasureImpact!$P:$P,MeasureImpact!$G:$G,Utility_per_Participant!$F322,MeasureImpact!$F:$F,Utility_per_Participant!$G322,MeasureImpact!$B:$B,Utility_per_Participant!$H322)</f>
        <v>8.2194349241522122E-2</v>
      </c>
      <c r="K322" s="21">
        <v>67.326670756331779</v>
      </c>
      <c r="L322" s="22">
        <f>SUMIFS(MeasureImpact!$L:$L,MeasureImpact!$G:$G,Utility_per_Participant!$F322,MeasureImpact!$F:$F,Utility_per_Participant!$G322,MeasureImpact!$B:$B,Utility_per_Participant!$H322)</f>
        <v>355.7</v>
      </c>
      <c r="M322" s="19">
        <f>AVERAGEIFS(MeasureImpact!$N:$N,MeasureImpact!$G:$G,Utility_per_Participant!$F322,MeasureImpact!$F:$F,Utility_per_Participant!$G322,MeasureImpact!$B:$B,Utility_per_Participant!$H322)</f>
        <v>20</v>
      </c>
      <c r="N322" s="23">
        <v>0</v>
      </c>
      <c r="O322" s="23">
        <f>SUMIFS(MeasureImpact!$Q:$Q,MeasureImpact!$G:$G,Utility_per_Participant!$F322,MeasureImpact!$F:$F,Utility_per_Participant!$G322,MeasureImpact!$B:$B,Utility_per_Participant!$H322)</f>
        <v>6291.83</v>
      </c>
      <c r="P322" s="14" t="str">
        <f>VLOOKUP(H322,MeasureImpact!$B:$I,8,0)</f>
        <v>Per End Use Consumption</v>
      </c>
      <c r="Q322" s="24">
        <v>0</v>
      </c>
      <c r="R322" s="19" t="s">
        <v>1739</v>
      </c>
      <c r="BI322" s="25">
        <v>0</v>
      </c>
      <c r="BJ322" s="25">
        <v>0</v>
      </c>
      <c r="BK322" s="25">
        <v>0</v>
      </c>
    </row>
    <row r="323" spans="1:63" s="28" customFormat="1" x14ac:dyDescent="0.25">
      <c r="A323" s="27">
        <v>319</v>
      </c>
      <c r="B323" s="28" t="str">
        <f t="shared" si="4"/>
        <v>RMOE226</v>
      </c>
      <c r="C323" s="28" t="s">
        <v>1725</v>
      </c>
      <c r="D323" s="28">
        <v>226</v>
      </c>
      <c r="E323" s="28" t="s">
        <v>1721</v>
      </c>
      <c r="F323" s="28" t="s">
        <v>1494</v>
      </c>
      <c r="G323" s="28" t="s">
        <v>1493</v>
      </c>
      <c r="H323" s="28" t="s">
        <v>354</v>
      </c>
      <c r="I323" s="29">
        <f>SUMIFS(MeasureImpact!$O:$O,MeasureImpact!$G:$G,Utility_per_Participant!$F323,MeasureImpact!$F:$F,Utility_per_Participant!$G323,MeasureImpact!$B:$B,Utility_per_Participant!$H323)</f>
        <v>1.210670671507045</v>
      </c>
      <c r="J323" s="29">
        <f>SUMIFS(MeasureImpact!$P:$P,MeasureImpact!$G:$G,Utility_per_Participant!$F323,MeasureImpact!$F:$F,Utility_per_Participant!$G323,MeasureImpact!$B:$B,Utility_per_Participant!$H323)</f>
        <v>0.53494713412284078</v>
      </c>
      <c r="K323" s="34">
        <v>493.58380469858412</v>
      </c>
      <c r="L323" s="30">
        <f>SUMIFS(MeasureImpact!$L:$L,MeasureImpact!$G:$G,Utility_per_Participant!$F323,MeasureImpact!$F:$F,Utility_per_Participant!$G323,MeasureImpact!$B:$B,Utility_per_Participant!$H323)</f>
        <v>2607.6999999999998</v>
      </c>
      <c r="M323" s="27">
        <f>AVERAGEIFS(MeasureImpact!$N:$N,MeasureImpact!$G:$G,Utility_per_Participant!$F323,MeasureImpact!$F:$F,Utility_per_Participant!$G323,MeasureImpact!$B:$B,Utility_per_Participant!$H323)</f>
        <v>20</v>
      </c>
      <c r="N323" s="31">
        <v>937.01894235533098</v>
      </c>
      <c r="O323" s="31">
        <f>SUMIFS(MeasureImpact!$Q:$Q,MeasureImpact!$G:$G,Utility_per_Participant!$F323,MeasureImpact!$F:$F,Utility_per_Participant!$G323,MeasureImpact!$B:$B,Utility_per_Participant!$H323)</f>
        <v>5178.84</v>
      </c>
      <c r="P323" s="28" t="str">
        <f>VLOOKUP(H323,MeasureImpact!$B:$I,8,0)</f>
        <v>Per End Use Consumption</v>
      </c>
      <c r="Q323" s="32">
        <v>0</v>
      </c>
      <c r="R323" s="27" t="s">
        <v>1739</v>
      </c>
      <c r="BI323" s="33">
        <v>990743.71425274597</v>
      </c>
      <c r="BJ323" s="33">
        <v>351.88903185762598</v>
      </c>
      <c r="BK323" s="33">
        <v>334.00451750340591</v>
      </c>
    </row>
    <row r="324" spans="1:63" x14ac:dyDescent="0.25">
      <c r="A324" s="19">
        <v>320</v>
      </c>
      <c r="B324" s="14" t="str">
        <f t="shared" si="4"/>
        <v>RMON226</v>
      </c>
      <c r="C324" s="14" t="s">
        <v>1726</v>
      </c>
      <c r="D324" s="14">
        <v>226</v>
      </c>
      <c r="E324" s="14" t="s">
        <v>1721</v>
      </c>
      <c r="F324" s="14" t="s">
        <v>1494</v>
      </c>
      <c r="G324" s="14" t="s">
        <v>1499</v>
      </c>
      <c r="H324" s="14" t="s">
        <v>354</v>
      </c>
      <c r="I324" s="20">
        <f>SUMIFS(MeasureImpact!$O:$O,MeasureImpact!$G:$G,Utility_per_Participant!$F324,MeasureImpact!$F:$F,Utility_per_Participant!$G324,MeasureImpact!$B:$B,Utility_per_Participant!$H324)</f>
        <v>1.210670671507045</v>
      </c>
      <c r="J324" s="20">
        <f>SUMIFS(MeasureImpact!$P:$P,MeasureImpact!$G:$G,Utility_per_Participant!$F324,MeasureImpact!$F:$F,Utility_per_Participant!$G324,MeasureImpact!$B:$B,Utility_per_Participant!$H324)</f>
        <v>0.53494713412284078</v>
      </c>
      <c r="K324" s="21">
        <v>493.58380469858412</v>
      </c>
      <c r="L324" s="22">
        <f>SUMIFS(MeasureImpact!$L:$L,MeasureImpact!$G:$G,Utility_per_Participant!$F324,MeasureImpact!$F:$F,Utility_per_Participant!$G324,MeasureImpact!$B:$B,Utility_per_Participant!$H324)</f>
        <v>2607.6999999999998</v>
      </c>
      <c r="M324" s="19">
        <f>AVERAGEIFS(MeasureImpact!$N:$N,MeasureImpact!$G:$G,Utility_per_Participant!$F324,MeasureImpact!$F:$F,Utility_per_Participant!$G324,MeasureImpact!$B:$B,Utility_per_Participant!$H324)</f>
        <v>20</v>
      </c>
      <c r="N324" s="23">
        <v>0</v>
      </c>
      <c r="O324" s="23">
        <f>SUMIFS(MeasureImpact!$Q:$Q,MeasureImpact!$G:$G,Utility_per_Participant!$F324,MeasureImpact!$F:$F,Utility_per_Participant!$G324,MeasureImpact!$B:$B,Utility_per_Participant!$H324)</f>
        <v>5178.84</v>
      </c>
      <c r="P324" s="14" t="str">
        <f>VLOOKUP(H324,MeasureImpact!$B:$I,8,0)</f>
        <v>Per End Use Consumption</v>
      </c>
      <c r="Q324" s="24">
        <v>0</v>
      </c>
      <c r="R324" s="19" t="s">
        <v>1739</v>
      </c>
      <c r="BI324" s="25">
        <v>0</v>
      </c>
      <c r="BJ324" s="25">
        <v>0</v>
      </c>
      <c r="BK324" s="25">
        <v>0</v>
      </c>
    </row>
    <row r="325" spans="1:63" x14ac:dyDescent="0.25">
      <c r="A325" s="19">
        <v>321</v>
      </c>
      <c r="B325" s="14" t="str">
        <f t="shared" si="4"/>
        <v>RMFE226</v>
      </c>
      <c r="C325" s="14" t="s">
        <v>1727</v>
      </c>
      <c r="D325" s="14">
        <v>226</v>
      </c>
      <c r="E325" s="14" t="s">
        <v>1721</v>
      </c>
      <c r="F325" s="14" t="s">
        <v>1500</v>
      </c>
      <c r="G325" s="14" t="s">
        <v>1493</v>
      </c>
      <c r="H325" s="14" t="s">
        <v>354</v>
      </c>
      <c r="I325" s="20">
        <f>SUMIFS(MeasureImpact!$O:$O,MeasureImpact!$G:$G,Utility_per_Participant!$F325,MeasureImpact!$F:$F,Utility_per_Participant!$G325,MeasureImpact!$B:$B,Utility_per_Participant!$H325)</f>
        <v>1.0170930715284179</v>
      </c>
      <c r="J325" s="20">
        <f>SUMIFS(MeasureImpact!$P:$P,MeasureImpact!$G:$G,Utility_per_Participant!$F325,MeasureImpact!$F:$F,Utility_per_Participant!$G325,MeasureImpact!$B:$B,Utility_per_Participant!$H325)</f>
        <v>0.48336271719944435</v>
      </c>
      <c r="K325" s="21">
        <v>423.04317029467711</v>
      </c>
      <c r="L325" s="22">
        <f>SUMIFS(MeasureImpact!$L:$L,MeasureImpact!$G:$G,Utility_per_Participant!$F325,MeasureImpact!$F:$F,Utility_per_Participant!$G325,MeasureImpact!$B:$B,Utility_per_Participant!$H325)</f>
        <v>2235.02</v>
      </c>
      <c r="M325" s="19">
        <f>AVERAGEIFS(MeasureImpact!$N:$N,MeasureImpact!$G:$G,Utility_per_Participant!$F325,MeasureImpact!$F:$F,Utility_per_Participant!$G325,MeasureImpact!$B:$B,Utility_per_Participant!$H325)</f>
        <v>20</v>
      </c>
      <c r="N325" s="23">
        <v>868.17938261402549</v>
      </c>
      <c r="O325" s="23">
        <f>SUMIFS(MeasureImpact!$Q:$Q,MeasureImpact!$G:$G,Utility_per_Participant!$F325,MeasureImpact!$F:$F,Utility_per_Participant!$G325,MeasureImpact!$B:$B,Utility_per_Participant!$H325)</f>
        <v>3909.88</v>
      </c>
      <c r="P325" s="14" t="str">
        <f>VLOOKUP(H325,MeasureImpact!$B:$I,8,0)</f>
        <v>Per End Use Consumption</v>
      </c>
      <c r="Q325" s="24">
        <v>0</v>
      </c>
      <c r="R325" s="19" t="s">
        <v>1739</v>
      </c>
      <c r="BI325" s="25">
        <v>9707975.0764074195</v>
      </c>
      <c r="BJ325" s="25">
        <v>4783.4446783250196</v>
      </c>
      <c r="BK325" s="25">
        <v>1657.1698780016607</v>
      </c>
    </row>
    <row r="326" spans="1:63" x14ac:dyDescent="0.25">
      <c r="A326" s="19">
        <v>322</v>
      </c>
      <c r="B326" s="14" t="str">
        <f t="shared" si="4"/>
        <v>RMFN226</v>
      </c>
      <c r="C326" s="14" t="s">
        <v>1728</v>
      </c>
      <c r="D326" s="14">
        <v>226</v>
      </c>
      <c r="E326" s="14" t="s">
        <v>1721</v>
      </c>
      <c r="F326" s="14" t="s">
        <v>1500</v>
      </c>
      <c r="G326" s="14" t="s">
        <v>1499</v>
      </c>
      <c r="H326" s="14" t="s">
        <v>354</v>
      </c>
      <c r="I326" s="20">
        <f>SUMIFS(MeasureImpact!$O:$O,MeasureImpact!$G:$G,Utility_per_Participant!$F326,MeasureImpact!$F:$F,Utility_per_Participant!$G326,MeasureImpact!$B:$B,Utility_per_Participant!$H326)</f>
        <v>1.0170930715284179</v>
      </c>
      <c r="J326" s="20">
        <f>SUMIFS(MeasureImpact!$P:$P,MeasureImpact!$G:$G,Utility_per_Participant!$F326,MeasureImpact!$F:$F,Utility_per_Participant!$G326,MeasureImpact!$B:$B,Utility_per_Participant!$H326)</f>
        <v>0.48336271719944435</v>
      </c>
      <c r="K326" s="21">
        <v>423.04317029467711</v>
      </c>
      <c r="L326" s="22">
        <f>SUMIFS(MeasureImpact!$L:$L,MeasureImpact!$G:$G,Utility_per_Participant!$F326,MeasureImpact!$F:$F,Utility_per_Participant!$G326,MeasureImpact!$B:$B,Utility_per_Participant!$H326)</f>
        <v>2235.02</v>
      </c>
      <c r="M326" s="19">
        <f>AVERAGEIFS(MeasureImpact!$N:$N,MeasureImpact!$G:$G,Utility_per_Participant!$F326,MeasureImpact!$F:$F,Utility_per_Participant!$G326,MeasureImpact!$B:$B,Utility_per_Participant!$H326)</f>
        <v>20</v>
      </c>
      <c r="N326" s="23">
        <v>0</v>
      </c>
      <c r="O326" s="23">
        <f>SUMIFS(MeasureImpact!$Q:$Q,MeasureImpact!$G:$G,Utility_per_Participant!$F326,MeasureImpact!$F:$F,Utility_per_Participant!$G326,MeasureImpact!$B:$B,Utility_per_Participant!$H326)</f>
        <v>3909.88</v>
      </c>
      <c r="P326" s="14" t="str">
        <f>VLOOKUP(H326,MeasureImpact!$B:$I,8,0)</f>
        <v>Per End Use Consumption</v>
      </c>
      <c r="Q326" s="24">
        <v>0</v>
      </c>
      <c r="R326" s="19" t="s">
        <v>1739</v>
      </c>
      <c r="BI326" s="25">
        <v>0</v>
      </c>
      <c r="BJ326" s="25">
        <v>0</v>
      </c>
      <c r="BK326" s="25">
        <v>0</v>
      </c>
    </row>
    <row r="327" spans="1:63" x14ac:dyDescent="0.25">
      <c r="A327" s="19">
        <v>323</v>
      </c>
      <c r="B327" s="14" t="str">
        <f t="shared" ref="B327:B390" si="5">CONCATENATE(C327,D327)</f>
        <v>RSFE226</v>
      </c>
      <c r="C327" s="14" t="s">
        <v>1729</v>
      </c>
      <c r="D327" s="14">
        <v>226</v>
      </c>
      <c r="E327" s="14" t="s">
        <v>1721</v>
      </c>
      <c r="F327" s="14" t="s">
        <v>1501</v>
      </c>
      <c r="G327" s="14" t="s">
        <v>1493</v>
      </c>
      <c r="H327" s="14" t="s">
        <v>354</v>
      </c>
      <c r="I327" s="20">
        <f>SUMIFS(MeasureImpact!$O:$O,MeasureImpact!$G:$G,Utility_per_Participant!$F327,MeasureImpact!$F:$F,Utility_per_Participant!$G327,MeasureImpact!$B:$B,Utility_per_Participant!$H327)</f>
        <v>1.7398060459249387</v>
      </c>
      <c r="J327" s="20">
        <f>SUMIFS(MeasureImpact!$P:$P,MeasureImpact!$G:$G,Utility_per_Participant!$F327,MeasureImpact!$F:$F,Utility_per_Participant!$G327,MeasureImpact!$B:$B,Utility_per_Participant!$H327)</f>
        <v>0.85541824444588666</v>
      </c>
      <c r="K327" s="21">
        <v>730.70163861280128</v>
      </c>
      <c r="L327" s="22">
        <f>SUMIFS(MeasureImpact!$L:$L,MeasureImpact!$G:$G,Utility_per_Participant!$F327,MeasureImpact!$F:$F,Utility_per_Participant!$G327,MeasureImpact!$B:$B,Utility_per_Participant!$H327)</f>
        <v>3860.4399999999996</v>
      </c>
      <c r="M327" s="19">
        <f>AVERAGEIFS(MeasureImpact!$N:$N,MeasureImpact!$G:$G,Utility_per_Participant!$F327,MeasureImpact!$F:$F,Utility_per_Participant!$G327,MeasureImpact!$B:$B,Utility_per_Participant!$H327)</f>
        <v>20</v>
      </c>
      <c r="N327" s="23">
        <v>1042.125580224015</v>
      </c>
      <c r="O327" s="23">
        <f>SUMIFS(MeasureImpact!$Q:$Q,MeasureImpact!$G:$G,Utility_per_Participant!$F327,MeasureImpact!$F:$F,Utility_per_Participant!$G327,MeasureImpact!$B:$B,Utility_per_Participant!$H327)</f>
        <v>6291.83</v>
      </c>
      <c r="P327" s="14" t="str">
        <f>VLOOKUP(H327,MeasureImpact!$B:$I,8,0)</f>
        <v>Per End Use Consumption</v>
      </c>
      <c r="Q327" s="24">
        <v>0</v>
      </c>
      <c r="R327" s="19" t="s">
        <v>1739</v>
      </c>
      <c r="BI327" s="25">
        <v>441168.198761334</v>
      </c>
      <c r="BJ327" s="25">
        <v>193.98349194065699</v>
      </c>
      <c r="BK327" s="25">
        <v>103.61252445315162</v>
      </c>
    </row>
    <row r="328" spans="1:63" ht="15.75" thickBot="1" x14ac:dyDescent="0.3">
      <c r="A328" s="19">
        <v>324</v>
      </c>
      <c r="B328" s="14" t="str">
        <f t="shared" si="5"/>
        <v>RSFN226</v>
      </c>
      <c r="C328" s="14" t="s">
        <v>1732</v>
      </c>
      <c r="D328" s="14">
        <v>226</v>
      </c>
      <c r="E328" s="14" t="s">
        <v>1721</v>
      </c>
      <c r="F328" s="14" t="s">
        <v>1501</v>
      </c>
      <c r="G328" s="14" t="s">
        <v>1499</v>
      </c>
      <c r="H328" s="14" t="s">
        <v>354</v>
      </c>
      <c r="I328" s="20">
        <f>SUMIFS(MeasureImpact!$O:$O,MeasureImpact!$G:$G,Utility_per_Participant!$F328,MeasureImpact!$F:$F,Utility_per_Participant!$G328,MeasureImpact!$B:$B,Utility_per_Participant!$H328)</f>
        <v>1.7398060459249387</v>
      </c>
      <c r="J328" s="20">
        <f>SUMIFS(MeasureImpact!$P:$P,MeasureImpact!$G:$G,Utility_per_Participant!$F328,MeasureImpact!$F:$F,Utility_per_Participant!$G328,MeasureImpact!$B:$B,Utility_per_Participant!$H328)</f>
        <v>0.85541824444588666</v>
      </c>
      <c r="K328" s="21">
        <v>730.70163861280128</v>
      </c>
      <c r="L328" s="22">
        <f>SUMIFS(MeasureImpact!$L:$L,MeasureImpact!$G:$G,Utility_per_Participant!$F328,MeasureImpact!$F:$F,Utility_per_Participant!$G328,MeasureImpact!$B:$B,Utility_per_Participant!$H328)</f>
        <v>3860.4399999999996</v>
      </c>
      <c r="M328" s="19">
        <f>AVERAGEIFS(MeasureImpact!$N:$N,MeasureImpact!$G:$G,Utility_per_Participant!$F328,MeasureImpact!$F:$F,Utility_per_Participant!$G328,MeasureImpact!$B:$B,Utility_per_Participant!$H328)</f>
        <v>20</v>
      </c>
      <c r="N328" s="23">
        <v>0</v>
      </c>
      <c r="O328" s="23">
        <f>SUMIFS(MeasureImpact!$Q:$Q,MeasureImpact!$G:$G,Utility_per_Participant!$F328,MeasureImpact!$F:$F,Utility_per_Participant!$G328,MeasureImpact!$B:$B,Utility_per_Participant!$H328)</f>
        <v>6291.83</v>
      </c>
      <c r="P328" s="14" t="str">
        <f>VLOOKUP(H328,MeasureImpact!$B:$I,8,0)</f>
        <v>Per End Use Consumption</v>
      </c>
      <c r="Q328" s="24">
        <v>0</v>
      </c>
      <c r="R328" s="19" t="s">
        <v>1739</v>
      </c>
      <c r="BI328" s="25">
        <v>0</v>
      </c>
      <c r="BJ328" s="25">
        <v>0</v>
      </c>
      <c r="BK328" s="25">
        <v>0</v>
      </c>
    </row>
    <row r="329" spans="1:63" s="28" customFormat="1" x14ac:dyDescent="0.25">
      <c r="A329" s="27">
        <v>325</v>
      </c>
      <c r="B329" s="28" t="str">
        <f t="shared" si="5"/>
        <v>RMOE227</v>
      </c>
      <c r="C329" s="28" t="s">
        <v>1725</v>
      </c>
      <c r="D329" s="28">
        <v>227</v>
      </c>
      <c r="E329" s="28" t="s">
        <v>1721</v>
      </c>
      <c r="F329" s="28" t="s">
        <v>1494</v>
      </c>
      <c r="G329" s="28" t="s">
        <v>1493</v>
      </c>
      <c r="H329" s="28" t="s">
        <v>355</v>
      </c>
      <c r="I329" s="29">
        <f>SUMIFS(MeasureImpact!$O:$O,MeasureImpact!$G:$G,Utility_per_Participant!$F329,MeasureImpact!$F:$F,Utility_per_Participant!$G329,MeasureImpact!$B:$B,Utility_per_Participant!$H329)</f>
        <v>6.2137743287681284E-2</v>
      </c>
      <c r="J329" s="29">
        <f>SUMIFS(MeasureImpact!$P:$P,MeasureImpact!$G:$G,Utility_per_Participant!$F329,MeasureImpact!$F:$F,Utility_per_Participant!$G329,MeasureImpact!$B:$B,Utility_per_Participant!$H329)</f>
        <v>5.7377837985466161E-2</v>
      </c>
      <c r="K329" s="34">
        <v>32.718831338036303</v>
      </c>
      <c r="L329" s="30">
        <f>SUMIFS(MeasureImpact!$L:$L,MeasureImpact!$G:$G,Utility_per_Participant!$F329,MeasureImpact!$F:$F,Utility_per_Participant!$G329,MeasureImpact!$B:$B,Utility_per_Participant!$H329)</f>
        <v>172.86</v>
      </c>
      <c r="M329" s="27">
        <f>AVERAGEIFS(MeasureImpact!$N:$N,MeasureImpact!$G:$G,Utility_per_Participant!$F329,MeasureImpact!$F:$F,Utility_per_Participant!$G329,MeasureImpact!$B:$B,Utility_per_Participant!$H329)</f>
        <v>20</v>
      </c>
      <c r="N329" s="31">
        <v>1144.402293300936</v>
      </c>
      <c r="O329" s="31">
        <f>SUMIFS(MeasureImpact!$Q:$Q,MeasureImpact!$G:$G,Utility_per_Participant!$F329,MeasureImpact!$F:$F,Utility_per_Participant!$G329,MeasureImpact!$B:$B,Utility_per_Participant!$H329)</f>
        <v>5178.84</v>
      </c>
      <c r="P329" s="28" t="str">
        <f>VLOOKUP(H329,MeasureImpact!$B:$I,8,0)</f>
        <v>Per End Use Consumption</v>
      </c>
      <c r="Q329" s="32">
        <v>0</v>
      </c>
      <c r="R329" s="27" t="s">
        <v>1739</v>
      </c>
      <c r="BI329" s="33">
        <v>3039617.4578598528</v>
      </c>
      <c r="BJ329" s="33">
        <v>442.74975240560201</v>
      </c>
      <c r="BK329" s="33">
        <v>1795.2256332747438</v>
      </c>
    </row>
    <row r="330" spans="1:63" x14ac:dyDescent="0.25">
      <c r="A330" s="19">
        <v>326</v>
      </c>
      <c r="B330" s="14" t="str">
        <f t="shared" si="5"/>
        <v>RMON227</v>
      </c>
      <c r="C330" s="14" t="s">
        <v>1726</v>
      </c>
      <c r="D330" s="14">
        <v>227</v>
      </c>
      <c r="E330" s="14" t="s">
        <v>1721</v>
      </c>
      <c r="F330" s="14" t="s">
        <v>1494</v>
      </c>
      <c r="G330" s="14" t="s">
        <v>1499</v>
      </c>
      <c r="H330" s="14" t="s">
        <v>355</v>
      </c>
      <c r="I330" s="20">
        <f>SUMIFS(MeasureImpact!$O:$O,MeasureImpact!$G:$G,Utility_per_Participant!$F330,MeasureImpact!$F:$F,Utility_per_Participant!$G330,MeasureImpact!$B:$B,Utility_per_Participant!$H330)</f>
        <v>6.2137743287681284E-2</v>
      </c>
      <c r="J330" s="20">
        <f>SUMIFS(MeasureImpact!$P:$P,MeasureImpact!$G:$G,Utility_per_Participant!$F330,MeasureImpact!$F:$F,Utility_per_Participant!$G330,MeasureImpact!$B:$B,Utility_per_Participant!$H330)</f>
        <v>5.7377837985466161E-2</v>
      </c>
      <c r="K330" s="21">
        <v>32.718831338036303</v>
      </c>
      <c r="L330" s="22">
        <f>SUMIFS(MeasureImpact!$L:$L,MeasureImpact!$G:$G,Utility_per_Participant!$F330,MeasureImpact!$F:$F,Utility_per_Participant!$G330,MeasureImpact!$B:$B,Utility_per_Participant!$H330)</f>
        <v>172.86</v>
      </c>
      <c r="M330" s="19">
        <f>AVERAGEIFS(MeasureImpact!$N:$N,MeasureImpact!$G:$G,Utility_per_Participant!$F330,MeasureImpact!$F:$F,Utility_per_Participant!$G330,MeasureImpact!$B:$B,Utility_per_Participant!$H330)</f>
        <v>20</v>
      </c>
      <c r="N330" s="23">
        <v>0</v>
      </c>
      <c r="O330" s="23">
        <f>SUMIFS(MeasureImpact!$Q:$Q,MeasureImpact!$G:$G,Utility_per_Participant!$F330,MeasureImpact!$F:$F,Utility_per_Participant!$G330,MeasureImpact!$B:$B,Utility_per_Participant!$H330)</f>
        <v>5178.84</v>
      </c>
      <c r="P330" s="14" t="str">
        <f>VLOOKUP(H330,MeasureImpact!$B:$I,8,0)</f>
        <v>Per End Use Consumption</v>
      </c>
      <c r="Q330" s="24">
        <v>0</v>
      </c>
      <c r="R330" s="19" t="s">
        <v>1739</v>
      </c>
      <c r="BI330" s="25">
        <v>0</v>
      </c>
      <c r="BJ330" s="25">
        <v>0</v>
      </c>
      <c r="BK330" s="25">
        <v>0</v>
      </c>
    </row>
    <row r="331" spans="1:63" x14ac:dyDescent="0.25">
      <c r="A331" s="19">
        <v>327</v>
      </c>
      <c r="B331" s="14" t="str">
        <f t="shared" si="5"/>
        <v>RMFE227</v>
      </c>
      <c r="C331" s="14" t="s">
        <v>1727</v>
      </c>
      <c r="D331" s="14">
        <v>227</v>
      </c>
      <c r="E331" s="14" t="s">
        <v>1721</v>
      </c>
      <c r="F331" s="14" t="s">
        <v>1500</v>
      </c>
      <c r="G331" s="14" t="s">
        <v>1493</v>
      </c>
      <c r="H331" s="14" t="s">
        <v>355</v>
      </c>
      <c r="I331" s="20">
        <f>SUMIFS(MeasureImpact!$O:$O,MeasureImpact!$G:$G,Utility_per_Participant!$F331,MeasureImpact!$F:$F,Utility_per_Participant!$G331,MeasureImpact!$B:$B,Utility_per_Participant!$H331)</f>
        <v>5.1299174503432958E-2</v>
      </c>
      <c r="J331" s="20">
        <f>SUMIFS(MeasureImpact!$P:$P,MeasureImpact!$G:$G,Utility_per_Participant!$F331,MeasureImpact!$F:$F,Utility_per_Participant!$G331,MeasureImpact!$B:$B,Utility_per_Participant!$H331)</f>
        <v>5.6013024766805093E-2</v>
      </c>
      <c r="K331" s="21">
        <v>29.145236893618129</v>
      </c>
      <c r="L331" s="22">
        <f>SUMIFS(MeasureImpact!$L:$L,MeasureImpact!$G:$G,Utility_per_Participant!$F331,MeasureImpact!$F:$F,Utility_per_Participant!$G331,MeasureImpact!$B:$B,Utility_per_Participant!$H331)</f>
        <v>153.98000000000002</v>
      </c>
      <c r="M331" s="19">
        <f>AVERAGEIFS(MeasureImpact!$N:$N,MeasureImpact!$G:$G,Utility_per_Participant!$F331,MeasureImpact!$F:$F,Utility_per_Participant!$G331,MeasureImpact!$B:$B,Utility_per_Participant!$H331)</f>
        <v>20</v>
      </c>
      <c r="N331" s="23">
        <v>948.05099999999698</v>
      </c>
      <c r="O331" s="23">
        <f>SUMIFS(MeasureImpact!$Q:$Q,MeasureImpact!$G:$G,Utility_per_Participant!$F331,MeasureImpact!$F:$F,Utility_per_Participant!$G331,MeasureImpact!$B:$B,Utility_per_Participant!$H331)</f>
        <v>3909.88</v>
      </c>
      <c r="P331" s="14" t="str">
        <f>VLOOKUP(H331,MeasureImpact!$B:$I,8,0)</f>
        <v>Per End Use Consumption</v>
      </c>
      <c r="Q331" s="24">
        <v>0</v>
      </c>
      <c r="R331" s="19" t="s">
        <v>1739</v>
      </c>
      <c r="BI331" s="25">
        <v>24634113.323907219</v>
      </c>
      <c r="BJ331" s="25">
        <v>6272.9905570916198</v>
      </c>
      <c r="BK331" s="25">
        <v>11300.934536609851</v>
      </c>
    </row>
    <row r="332" spans="1:63" x14ac:dyDescent="0.25">
      <c r="A332" s="19">
        <v>328</v>
      </c>
      <c r="B332" s="14" t="str">
        <f t="shared" si="5"/>
        <v>RMFN227</v>
      </c>
      <c r="C332" s="14" t="s">
        <v>1728</v>
      </c>
      <c r="D332" s="14">
        <v>227</v>
      </c>
      <c r="E332" s="14" t="s">
        <v>1721</v>
      </c>
      <c r="F332" s="14" t="s">
        <v>1500</v>
      </c>
      <c r="G332" s="14" t="s">
        <v>1499</v>
      </c>
      <c r="H332" s="14" t="s">
        <v>355</v>
      </c>
      <c r="I332" s="20">
        <f>SUMIFS(MeasureImpact!$O:$O,MeasureImpact!$G:$G,Utility_per_Participant!$F332,MeasureImpact!$F:$F,Utility_per_Participant!$G332,MeasureImpact!$B:$B,Utility_per_Participant!$H332)</f>
        <v>5.1299174503432958E-2</v>
      </c>
      <c r="J332" s="20">
        <f>SUMIFS(MeasureImpact!$P:$P,MeasureImpact!$G:$G,Utility_per_Participant!$F332,MeasureImpact!$F:$F,Utility_per_Participant!$G332,MeasureImpact!$B:$B,Utility_per_Participant!$H332)</f>
        <v>5.6013024766805093E-2</v>
      </c>
      <c r="K332" s="21">
        <v>29.145236893618129</v>
      </c>
      <c r="L332" s="22">
        <f>SUMIFS(MeasureImpact!$L:$L,MeasureImpact!$G:$G,Utility_per_Participant!$F332,MeasureImpact!$F:$F,Utility_per_Participant!$G332,MeasureImpact!$B:$B,Utility_per_Participant!$H332)</f>
        <v>153.98000000000002</v>
      </c>
      <c r="M332" s="19">
        <f>AVERAGEIFS(MeasureImpact!$N:$N,MeasureImpact!$G:$G,Utility_per_Participant!$F332,MeasureImpact!$F:$F,Utility_per_Participant!$G332,MeasureImpact!$B:$B,Utility_per_Participant!$H332)</f>
        <v>20</v>
      </c>
      <c r="N332" s="23">
        <v>0</v>
      </c>
      <c r="O332" s="23">
        <f>SUMIFS(MeasureImpact!$Q:$Q,MeasureImpact!$G:$G,Utility_per_Participant!$F332,MeasureImpact!$F:$F,Utility_per_Participant!$G332,MeasureImpact!$B:$B,Utility_per_Participant!$H332)</f>
        <v>3909.88</v>
      </c>
      <c r="P332" s="14" t="str">
        <f>VLOOKUP(H332,MeasureImpact!$B:$I,8,0)</f>
        <v>Per End Use Consumption</v>
      </c>
      <c r="Q332" s="24">
        <v>0</v>
      </c>
      <c r="R332" s="19" t="s">
        <v>1739</v>
      </c>
      <c r="BI332" s="25">
        <v>0</v>
      </c>
      <c r="BJ332" s="25">
        <v>0</v>
      </c>
      <c r="BK332" s="25">
        <v>0</v>
      </c>
    </row>
    <row r="333" spans="1:63" x14ac:dyDescent="0.25">
      <c r="A333" s="19">
        <v>329</v>
      </c>
      <c r="B333" s="14" t="str">
        <f t="shared" si="5"/>
        <v>RSFE227</v>
      </c>
      <c r="C333" s="14" t="s">
        <v>1729</v>
      </c>
      <c r="D333" s="14">
        <v>227</v>
      </c>
      <c r="E333" s="14" t="s">
        <v>1721</v>
      </c>
      <c r="F333" s="14" t="s">
        <v>1501</v>
      </c>
      <c r="G333" s="14" t="s">
        <v>1493</v>
      </c>
      <c r="H333" s="14" t="s">
        <v>355</v>
      </c>
      <c r="I333" s="20">
        <f>SUMIFS(MeasureImpact!$O:$O,MeasureImpact!$G:$G,Utility_per_Participant!$F333,MeasureImpact!$F:$F,Utility_per_Participant!$G333,MeasureImpact!$B:$B,Utility_per_Participant!$H333)</f>
        <v>4.1444199490588897E-2</v>
      </c>
      <c r="J333" s="20">
        <f>SUMIFS(MeasureImpact!$P:$P,MeasureImpact!$G:$G,Utility_per_Participant!$F333,MeasureImpact!$F:$F,Utility_per_Participant!$G333,MeasureImpact!$B:$B,Utility_per_Participant!$H333)</f>
        <v>2.2792462968355093E-2</v>
      </c>
      <c r="K333" s="21">
        <v>18.002360572490062</v>
      </c>
      <c r="L333" s="22">
        <f>SUMIFS(MeasureImpact!$L:$L,MeasureImpact!$G:$G,Utility_per_Participant!$F333,MeasureImpact!$F:$F,Utility_per_Participant!$G333,MeasureImpact!$B:$B,Utility_per_Participant!$H333)</f>
        <v>95.11</v>
      </c>
      <c r="M333" s="19">
        <f>AVERAGEIFS(MeasureImpact!$N:$N,MeasureImpact!$G:$G,Utility_per_Participant!$F333,MeasureImpact!$F:$F,Utility_per_Participant!$G333,MeasureImpact!$B:$B,Utility_per_Participant!$H333)</f>
        <v>20</v>
      </c>
      <c r="N333" s="23">
        <v>1078.008480706545</v>
      </c>
      <c r="O333" s="23">
        <f>SUMIFS(MeasureImpact!$Q:$Q,MeasureImpact!$G:$G,Utility_per_Participant!$F333,MeasureImpact!$F:$F,Utility_per_Participant!$G333,MeasureImpact!$B:$B,Utility_per_Participant!$H333)</f>
        <v>6291.83</v>
      </c>
      <c r="P333" s="14" t="str">
        <f>VLOOKUP(H333,MeasureImpact!$B:$I,8,0)</f>
        <v>Per End Use Consumption</v>
      </c>
      <c r="Q333" s="24">
        <v>0</v>
      </c>
      <c r="R333" s="19" t="s">
        <v>1739</v>
      </c>
      <c r="BI333" s="25">
        <v>5624795.2032910101</v>
      </c>
      <c r="BJ333" s="25">
        <v>1936.45616765212</v>
      </c>
      <c r="BK333" s="25">
        <v>1970.4711933565136</v>
      </c>
    </row>
    <row r="334" spans="1:63" ht="15.75" thickBot="1" x14ac:dyDescent="0.3">
      <c r="A334" s="19">
        <v>330</v>
      </c>
      <c r="B334" s="14" t="str">
        <f t="shared" si="5"/>
        <v>RSFN227</v>
      </c>
      <c r="C334" s="14" t="s">
        <v>1732</v>
      </c>
      <c r="D334" s="14">
        <v>227</v>
      </c>
      <c r="E334" s="14" t="s">
        <v>1721</v>
      </c>
      <c r="F334" s="14" t="s">
        <v>1501</v>
      </c>
      <c r="G334" s="14" t="s">
        <v>1499</v>
      </c>
      <c r="H334" s="14" t="s">
        <v>355</v>
      </c>
      <c r="I334" s="20">
        <f>SUMIFS(MeasureImpact!$O:$O,MeasureImpact!$G:$G,Utility_per_Participant!$F334,MeasureImpact!$F:$F,Utility_per_Participant!$G334,MeasureImpact!$B:$B,Utility_per_Participant!$H334)</f>
        <v>4.1444199490588897E-2</v>
      </c>
      <c r="J334" s="20">
        <f>SUMIFS(MeasureImpact!$P:$P,MeasureImpact!$G:$G,Utility_per_Participant!$F334,MeasureImpact!$F:$F,Utility_per_Participant!$G334,MeasureImpact!$B:$B,Utility_per_Participant!$H334)</f>
        <v>2.2792462968355093E-2</v>
      </c>
      <c r="K334" s="21">
        <v>18.002360572490062</v>
      </c>
      <c r="L334" s="22">
        <f>SUMIFS(MeasureImpact!$L:$L,MeasureImpact!$G:$G,Utility_per_Participant!$F334,MeasureImpact!$F:$F,Utility_per_Participant!$G334,MeasureImpact!$B:$B,Utility_per_Participant!$H334)</f>
        <v>95.11</v>
      </c>
      <c r="M334" s="19">
        <f>AVERAGEIFS(MeasureImpact!$N:$N,MeasureImpact!$G:$G,Utility_per_Participant!$F334,MeasureImpact!$F:$F,Utility_per_Participant!$G334,MeasureImpact!$B:$B,Utility_per_Participant!$H334)</f>
        <v>20</v>
      </c>
      <c r="N334" s="23">
        <v>0</v>
      </c>
      <c r="O334" s="23">
        <f>SUMIFS(MeasureImpact!$Q:$Q,MeasureImpact!$G:$G,Utility_per_Participant!$F334,MeasureImpact!$F:$F,Utility_per_Participant!$G334,MeasureImpact!$B:$B,Utility_per_Participant!$H334)</f>
        <v>6291.83</v>
      </c>
      <c r="P334" s="14" t="str">
        <f>VLOOKUP(H334,MeasureImpact!$B:$I,8,0)</f>
        <v>Per End Use Consumption</v>
      </c>
      <c r="Q334" s="24">
        <v>0</v>
      </c>
      <c r="R334" s="19" t="s">
        <v>1739</v>
      </c>
      <c r="BI334" s="25">
        <v>0</v>
      </c>
      <c r="BJ334" s="25">
        <v>0</v>
      </c>
      <c r="BK334" s="25">
        <v>0</v>
      </c>
    </row>
    <row r="335" spans="1:63" s="28" customFormat="1" x14ac:dyDescent="0.25">
      <c r="A335" s="27">
        <v>331</v>
      </c>
      <c r="B335" s="28" t="str">
        <f t="shared" si="5"/>
        <v>RMOE228</v>
      </c>
      <c r="C335" s="28" t="s">
        <v>1725</v>
      </c>
      <c r="D335" s="28">
        <v>228</v>
      </c>
      <c r="E335" s="28" t="s">
        <v>1721</v>
      </c>
      <c r="F335" s="28" t="s">
        <v>1494</v>
      </c>
      <c r="G335" s="28" t="s">
        <v>1493</v>
      </c>
      <c r="H335" s="28" t="s">
        <v>367</v>
      </c>
      <c r="I335" s="29">
        <f>SUMIFS(MeasureImpact!$O:$O,MeasureImpact!$G:$G,Utility_per_Participant!$F335,MeasureImpact!$F:$F,Utility_per_Participant!$G335,MeasureImpact!$B:$B,Utility_per_Participant!$H335)</f>
        <v>6.0000000000000001E-3</v>
      </c>
      <c r="J335" s="29">
        <f>SUMIFS(MeasureImpact!$P:$P,MeasureImpact!$G:$G,Utility_per_Participant!$F335,MeasureImpact!$F:$F,Utility_per_Participant!$G335,MeasureImpact!$B:$B,Utility_per_Participant!$H335)</f>
        <v>2.8000000000000001E-2</v>
      </c>
      <c r="K335" s="34">
        <v>5.593205287741366</v>
      </c>
      <c r="L335" s="30">
        <f>SUMIFS(MeasureImpact!$L:$L,MeasureImpact!$G:$G,Utility_per_Participant!$F335,MeasureImpact!$F:$F,Utility_per_Participant!$G335,MeasureImpact!$B:$B,Utility_per_Participant!$H335)</f>
        <v>29.55</v>
      </c>
      <c r="M335" s="27">
        <f>AVERAGEIFS(MeasureImpact!$N:$N,MeasureImpact!$G:$G,Utility_per_Participant!$F335,MeasureImpact!$F:$F,Utility_per_Participant!$G335,MeasureImpact!$B:$B,Utility_per_Participant!$H335)</f>
        <v>10</v>
      </c>
      <c r="N335" s="31">
        <v>0</v>
      </c>
      <c r="O335" s="31">
        <f>SUMIFS(MeasureImpact!$Q:$Q,MeasureImpact!$G:$G,Utility_per_Participant!$F335,MeasureImpact!$F:$F,Utility_per_Participant!$G335,MeasureImpact!$B:$B,Utility_per_Participant!$H335)</f>
        <v>16.939999999999998</v>
      </c>
      <c r="P335" s="28" t="str">
        <f>VLOOKUP(H335,MeasureImpact!$B:$I,8,0)</f>
        <v>Per End Use Consumption</v>
      </c>
      <c r="Q335" s="32">
        <v>0</v>
      </c>
      <c r="R335" s="27" t="s">
        <v>1739</v>
      </c>
      <c r="BI335" s="33">
        <v>222879.20965828892</v>
      </c>
      <c r="BJ335" s="33">
        <v>36.692052917926603</v>
      </c>
      <c r="BK335" s="33">
        <v>235.43553712566674</v>
      </c>
    </row>
    <row r="336" spans="1:63" x14ac:dyDescent="0.25">
      <c r="A336" s="19">
        <v>332</v>
      </c>
      <c r="B336" s="14" t="str">
        <f t="shared" si="5"/>
        <v>RMON228</v>
      </c>
      <c r="C336" s="14" t="s">
        <v>1726</v>
      </c>
      <c r="D336" s="14">
        <v>228</v>
      </c>
      <c r="E336" s="14" t="s">
        <v>1721</v>
      </c>
      <c r="F336" s="14" t="s">
        <v>1494</v>
      </c>
      <c r="G336" s="14" t="s">
        <v>1499</v>
      </c>
      <c r="H336" s="14" t="s">
        <v>367</v>
      </c>
      <c r="I336" s="20">
        <f>SUMIFS(MeasureImpact!$O:$O,MeasureImpact!$G:$G,Utility_per_Participant!$F336,MeasureImpact!$F:$F,Utility_per_Participant!$G336,MeasureImpact!$B:$B,Utility_per_Participant!$H336)</f>
        <v>6.0000000000000001E-3</v>
      </c>
      <c r="J336" s="20">
        <f>SUMIFS(MeasureImpact!$P:$P,MeasureImpact!$G:$G,Utility_per_Participant!$F336,MeasureImpact!$F:$F,Utility_per_Participant!$G336,MeasureImpact!$B:$B,Utility_per_Participant!$H336)</f>
        <v>2.8000000000000001E-2</v>
      </c>
      <c r="K336" s="21">
        <v>5.593205287741366</v>
      </c>
      <c r="L336" s="22">
        <f>SUMIFS(MeasureImpact!$L:$L,MeasureImpact!$G:$G,Utility_per_Participant!$F336,MeasureImpact!$F:$F,Utility_per_Participant!$G336,MeasureImpact!$B:$B,Utility_per_Participant!$H336)</f>
        <v>29.55</v>
      </c>
      <c r="M336" s="19">
        <f>AVERAGEIFS(MeasureImpact!$N:$N,MeasureImpact!$G:$G,Utility_per_Participant!$F336,MeasureImpact!$F:$F,Utility_per_Participant!$G336,MeasureImpact!$B:$B,Utility_per_Participant!$H336)</f>
        <v>10</v>
      </c>
      <c r="N336" s="23">
        <v>0</v>
      </c>
      <c r="O336" s="23">
        <f>SUMIFS(MeasureImpact!$Q:$Q,MeasureImpact!$G:$G,Utility_per_Participant!$F336,MeasureImpact!$F:$F,Utility_per_Participant!$G336,MeasureImpact!$B:$B,Utility_per_Participant!$H336)</f>
        <v>16.939999999999998</v>
      </c>
      <c r="P336" s="14" t="str">
        <f>VLOOKUP(H336,MeasureImpact!$B:$I,8,0)</f>
        <v>Per End Use Consumption</v>
      </c>
      <c r="Q336" s="24">
        <v>0</v>
      </c>
      <c r="R336" s="19" t="s">
        <v>1739</v>
      </c>
      <c r="BI336" s="25">
        <v>2024.1467854015118</v>
      </c>
      <c r="BJ336" s="25">
        <v>0.25375088151173097</v>
      </c>
      <c r="BK336" s="25">
        <v>2.4722400949504308</v>
      </c>
    </row>
    <row r="337" spans="1:63" x14ac:dyDescent="0.25">
      <c r="A337" s="19">
        <v>333</v>
      </c>
      <c r="B337" s="14" t="str">
        <f t="shared" si="5"/>
        <v>RMFE228</v>
      </c>
      <c r="C337" s="14" t="s">
        <v>1727</v>
      </c>
      <c r="D337" s="14">
        <v>228</v>
      </c>
      <c r="E337" s="14" t="s">
        <v>1721</v>
      </c>
      <c r="F337" s="14" t="s">
        <v>1500</v>
      </c>
      <c r="G337" s="14" t="s">
        <v>1493</v>
      </c>
      <c r="H337" s="14" t="s">
        <v>367</v>
      </c>
      <c r="I337" s="20">
        <f>SUMIFS(MeasureImpact!$O:$O,MeasureImpact!$G:$G,Utility_per_Participant!$F337,MeasureImpact!$F:$F,Utility_per_Participant!$G337,MeasureImpact!$B:$B,Utility_per_Participant!$H337)</f>
        <v>6.0000000000000001E-3</v>
      </c>
      <c r="J337" s="20">
        <f>SUMIFS(MeasureImpact!$P:$P,MeasureImpact!$G:$G,Utility_per_Participant!$F337,MeasureImpact!$F:$F,Utility_per_Participant!$G337,MeasureImpact!$B:$B,Utility_per_Participant!$H337)</f>
        <v>2.8000000000000001E-2</v>
      </c>
      <c r="K337" s="21">
        <v>5.593205287741366</v>
      </c>
      <c r="L337" s="22">
        <f>SUMIFS(MeasureImpact!$L:$L,MeasureImpact!$G:$G,Utility_per_Participant!$F337,MeasureImpact!$F:$F,Utility_per_Participant!$G337,MeasureImpact!$B:$B,Utility_per_Participant!$H337)</f>
        <v>29.55</v>
      </c>
      <c r="M337" s="19">
        <f>AVERAGEIFS(MeasureImpact!$N:$N,MeasureImpact!$G:$G,Utility_per_Participant!$F337,MeasureImpact!$F:$F,Utility_per_Participant!$G337,MeasureImpact!$B:$B,Utility_per_Participant!$H337)</f>
        <v>10</v>
      </c>
      <c r="N337" s="23">
        <v>0</v>
      </c>
      <c r="O337" s="23">
        <f>SUMIFS(MeasureImpact!$Q:$Q,MeasureImpact!$G:$G,Utility_per_Participant!$F337,MeasureImpact!$F:$F,Utility_per_Participant!$G337,MeasureImpact!$B:$B,Utility_per_Participant!$H337)</f>
        <v>16.939999999999998</v>
      </c>
      <c r="P337" s="14" t="str">
        <f>VLOOKUP(H337,MeasureImpact!$B:$I,8,0)</f>
        <v>Per End Use Consumption</v>
      </c>
      <c r="Q337" s="24">
        <v>0</v>
      </c>
      <c r="R337" s="19" t="s">
        <v>1739</v>
      </c>
      <c r="BI337" s="25">
        <v>8647738.2000434306</v>
      </c>
      <c r="BJ337" s="25">
        <v>1145.3226074112999</v>
      </c>
      <c r="BK337" s="25">
        <v>10304.784567814451</v>
      </c>
    </row>
    <row r="338" spans="1:63" x14ac:dyDescent="0.25">
      <c r="A338" s="19">
        <v>334</v>
      </c>
      <c r="B338" s="14" t="str">
        <f t="shared" si="5"/>
        <v>RMFN228</v>
      </c>
      <c r="C338" s="14" t="s">
        <v>1728</v>
      </c>
      <c r="D338" s="14">
        <v>228</v>
      </c>
      <c r="E338" s="14" t="s">
        <v>1721</v>
      </c>
      <c r="F338" s="14" t="s">
        <v>1500</v>
      </c>
      <c r="G338" s="14" t="s">
        <v>1499</v>
      </c>
      <c r="H338" s="14" t="s">
        <v>367</v>
      </c>
      <c r="I338" s="20">
        <f>SUMIFS(MeasureImpact!$O:$O,MeasureImpact!$G:$G,Utility_per_Participant!$F338,MeasureImpact!$F:$F,Utility_per_Participant!$G338,MeasureImpact!$B:$B,Utility_per_Participant!$H338)</f>
        <v>6.0000000000000001E-3</v>
      </c>
      <c r="J338" s="20">
        <f>SUMIFS(MeasureImpact!$P:$P,MeasureImpact!$G:$G,Utility_per_Participant!$F338,MeasureImpact!$F:$F,Utility_per_Participant!$G338,MeasureImpact!$B:$B,Utility_per_Participant!$H338)</f>
        <v>2.8000000000000001E-2</v>
      </c>
      <c r="K338" s="21">
        <v>5.593205287741366</v>
      </c>
      <c r="L338" s="22">
        <f>SUMIFS(MeasureImpact!$L:$L,MeasureImpact!$G:$G,Utility_per_Participant!$F338,MeasureImpact!$F:$F,Utility_per_Participant!$G338,MeasureImpact!$B:$B,Utility_per_Participant!$H338)</f>
        <v>29.55</v>
      </c>
      <c r="M338" s="19">
        <f>AVERAGEIFS(MeasureImpact!$N:$N,MeasureImpact!$G:$G,Utility_per_Participant!$F338,MeasureImpact!$F:$F,Utility_per_Participant!$G338,MeasureImpact!$B:$B,Utility_per_Participant!$H338)</f>
        <v>10</v>
      </c>
      <c r="N338" s="23">
        <v>0</v>
      </c>
      <c r="O338" s="23">
        <f>SUMIFS(MeasureImpact!$Q:$Q,MeasureImpact!$G:$G,Utility_per_Participant!$F338,MeasureImpact!$F:$F,Utility_per_Participant!$G338,MeasureImpact!$B:$B,Utility_per_Participant!$H338)</f>
        <v>16.939999999999998</v>
      </c>
      <c r="P338" s="14" t="str">
        <f>VLOOKUP(H338,MeasureImpact!$B:$I,8,0)</f>
        <v>Per End Use Consumption</v>
      </c>
      <c r="Q338" s="24">
        <v>0</v>
      </c>
      <c r="R338" s="19" t="s">
        <v>1739</v>
      </c>
      <c r="BI338" s="25">
        <v>88860.835612591589</v>
      </c>
      <c r="BJ338" s="25">
        <v>7.9520119959122999</v>
      </c>
      <c r="BK338" s="25">
        <v>121.93071393120383</v>
      </c>
    </row>
    <row r="339" spans="1:63" x14ac:dyDescent="0.25">
      <c r="A339" s="19">
        <v>335</v>
      </c>
      <c r="B339" s="14" t="str">
        <f t="shared" si="5"/>
        <v>RSFE228</v>
      </c>
      <c r="C339" s="14" t="s">
        <v>1729</v>
      </c>
      <c r="D339" s="14">
        <v>228</v>
      </c>
      <c r="E339" s="14" t="s">
        <v>1721</v>
      </c>
      <c r="F339" s="14" t="s">
        <v>1501</v>
      </c>
      <c r="G339" s="14" t="s">
        <v>1493</v>
      </c>
      <c r="H339" s="14" t="s">
        <v>367</v>
      </c>
      <c r="I339" s="20">
        <f>SUMIFS(MeasureImpact!$O:$O,MeasureImpact!$G:$G,Utility_per_Participant!$F339,MeasureImpact!$F:$F,Utility_per_Participant!$G339,MeasureImpact!$B:$B,Utility_per_Participant!$H339)</f>
        <v>6.0000000000000001E-3</v>
      </c>
      <c r="J339" s="20">
        <f>SUMIFS(MeasureImpact!$P:$P,MeasureImpact!$G:$G,Utility_per_Participant!$F339,MeasureImpact!$F:$F,Utility_per_Participant!$G339,MeasureImpact!$B:$B,Utility_per_Participant!$H339)</f>
        <v>2.8000000000000001E-2</v>
      </c>
      <c r="K339" s="21">
        <v>5.593205287741366</v>
      </c>
      <c r="L339" s="22">
        <f>SUMIFS(MeasureImpact!$L:$L,MeasureImpact!$G:$G,Utility_per_Participant!$F339,MeasureImpact!$F:$F,Utility_per_Participant!$G339,MeasureImpact!$B:$B,Utility_per_Participant!$H339)</f>
        <v>29.55</v>
      </c>
      <c r="M339" s="19">
        <f>AVERAGEIFS(MeasureImpact!$N:$N,MeasureImpact!$G:$G,Utility_per_Participant!$F339,MeasureImpact!$F:$F,Utility_per_Participant!$G339,MeasureImpact!$B:$B,Utility_per_Participant!$H339)</f>
        <v>10</v>
      </c>
      <c r="N339" s="23">
        <v>0</v>
      </c>
      <c r="O339" s="23">
        <f>SUMIFS(MeasureImpact!$Q:$Q,MeasureImpact!$G:$G,Utility_per_Participant!$F339,MeasureImpact!$F:$F,Utility_per_Participant!$G339,MeasureImpact!$B:$B,Utility_per_Participant!$H339)</f>
        <v>16.939999999999998</v>
      </c>
      <c r="P339" s="14" t="str">
        <f>VLOOKUP(H339,MeasureImpact!$B:$I,8,0)</f>
        <v>Per End Use Consumption</v>
      </c>
      <c r="Q339" s="24">
        <v>0</v>
      </c>
      <c r="R339" s="19" t="s">
        <v>1739</v>
      </c>
      <c r="BI339" s="25">
        <v>3304810.67735377</v>
      </c>
      <c r="BJ339" s="25">
        <v>582.06016049988295</v>
      </c>
      <c r="BK339" s="25">
        <v>3331.2871904747203</v>
      </c>
    </row>
    <row r="340" spans="1:63" ht="15.75" thickBot="1" x14ac:dyDescent="0.3">
      <c r="A340" s="19">
        <v>336</v>
      </c>
      <c r="B340" s="14" t="str">
        <f t="shared" si="5"/>
        <v>RSFN228</v>
      </c>
      <c r="C340" s="14" t="s">
        <v>1732</v>
      </c>
      <c r="D340" s="14">
        <v>228</v>
      </c>
      <c r="E340" s="14" t="s">
        <v>1721</v>
      </c>
      <c r="F340" s="14" t="s">
        <v>1501</v>
      </c>
      <c r="G340" s="14" t="s">
        <v>1499</v>
      </c>
      <c r="H340" s="14" t="s">
        <v>367</v>
      </c>
      <c r="I340" s="20">
        <f>SUMIFS(MeasureImpact!$O:$O,MeasureImpact!$G:$G,Utility_per_Participant!$F340,MeasureImpact!$F:$F,Utility_per_Participant!$G340,MeasureImpact!$B:$B,Utility_per_Participant!$H340)</f>
        <v>6.0000000000000001E-3</v>
      </c>
      <c r="J340" s="20">
        <f>SUMIFS(MeasureImpact!$P:$P,MeasureImpact!$G:$G,Utility_per_Participant!$F340,MeasureImpact!$F:$F,Utility_per_Participant!$G340,MeasureImpact!$B:$B,Utility_per_Participant!$H340)</f>
        <v>2.8000000000000001E-2</v>
      </c>
      <c r="K340" s="21">
        <v>5.593205287741366</v>
      </c>
      <c r="L340" s="22">
        <f>SUMIFS(MeasureImpact!$L:$L,MeasureImpact!$G:$G,Utility_per_Participant!$F340,MeasureImpact!$F:$F,Utility_per_Participant!$G340,MeasureImpact!$B:$B,Utility_per_Participant!$H340)</f>
        <v>29.55</v>
      </c>
      <c r="M340" s="19">
        <f>AVERAGEIFS(MeasureImpact!$N:$N,MeasureImpact!$G:$G,Utility_per_Participant!$F340,MeasureImpact!$F:$F,Utility_per_Participant!$G340,MeasureImpact!$B:$B,Utility_per_Participant!$H340)</f>
        <v>10</v>
      </c>
      <c r="N340" s="23">
        <v>0</v>
      </c>
      <c r="O340" s="23">
        <f>SUMIFS(MeasureImpact!$Q:$Q,MeasureImpact!$G:$G,Utility_per_Participant!$F340,MeasureImpact!$F:$F,Utility_per_Participant!$G340,MeasureImpact!$B:$B,Utility_per_Participant!$H340)</f>
        <v>16.939999999999998</v>
      </c>
      <c r="P340" s="14" t="str">
        <f>VLOOKUP(H340,MeasureImpact!$B:$I,8,0)</f>
        <v>Per End Use Consumption</v>
      </c>
      <c r="Q340" s="24">
        <v>0</v>
      </c>
      <c r="R340" s="19" t="s">
        <v>1739</v>
      </c>
      <c r="BI340" s="25">
        <v>32912.600005671651</v>
      </c>
      <c r="BJ340" s="25">
        <v>3.6206148889311902</v>
      </c>
      <c r="BK340" s="25">
        <v>42.322711906438236</v>
      </c>
    </row>
    <row r="341" spans="1:63" s="28" customFormat="1" x14ac:dyDescent="0.25">
      <c r="A341" s="27">
        <v>337</v>
      </c>
      <c r="B341" s="28" t="str">
        <f t="shared" si="5"/>
        <v>RMOE229</v>
      </c>
      <c r="C341" s="28" t="s">
        <v>1725</v>
      </c>
      <c r="D341" s="28">
        <v>229</v>
      </c>
      <c r="E341" s="28" t="s">
        <v>1721</v>
      </c>
      <c r="F341" s="28" t="s">
        <v>1494</v>
      </c>
      <c r="G341" s="28" t="s">
        <v>1493</v>
      </c>
      <c r="H341" s="28" t="s">
        <v>370</v>
      </c>
      <c r="I341" s="29">
        <f>SUMIFS(MeasureImpact!$O:$O,MeasureImpact!$G:$G,Utility_per_Participant!$F341,MeasureImpact!$F:$F,Utility_per_Participant!$G341,MeasureImpact!$B:$B,Utility_per_Participant!$H341)</f>
        <v>6.0000000000000001E-3</v>
      </c>
      <c r="J341" s="29">
        <f>SUMIFS(MeasureImpact!$P:$P,MeasureImpact!$G:$G,Utility_per_Participant!$F341,MeasureImpact!$F:$F,Utility_per_Participant!$G341,MeasureImpact!$B:$B,Utility_per_Participant!$H341)</f>
        <v>2.8000000000000001E-2</v>
      </c>
      <c r="K341" s="34">
        <v>5.593205287741366</v>
      </c>
      <c r="L341" s="30">
        <f>SUMIFS(MeasureImpact!$L:$L,MeasureImpact!$G:$G,Utility_per_Participant!$F341,MeasureImpact!$F:$F,Utility_per_Participant!$G341,MeasureImpact!$B:$B,Utility_per_Participant!$H341)</f>
        <v>29.55</v>
      </c>
      <c r="M341" s="27">
        <f>AVERAGEIFS(MeasureImpact!$N:$N,MeasureImpact!$G:$G,Utility_per_Participant!$F341,MeasureImpact!$F:$F,Utility_per_Participant!$G341,MeasureImpact!$B:$B,Utility_per_Participant!$H341)</f>
        <v>10</v>
      </c>
      <c r="N341" s="31">
        <v>0</v>
      </c>
      <c r="O341" s="31">
        <f>SUMIFS(MeasureImpact!$Q:$Q,MeasureImpact!$G:$G,Utility_per_Participant!$F341,MeasureImpact!$F:$F,Utility_per_Participant!$G341,MeasureImpact!$B:$B,Utility_per_Participant!$H341)</f>
        <v>4.2799999999999994</v>
      </c>
      <c r="P341" s="28" t="str">
        <f>VLOOKUP(H341,MeasureImpact!$B:$I,8,0)</f>
        <v>Per End Use Consumption</v>
      </c>
      <c r="Q341" s="32">
        <v>0</v>
      </c>
      <c r="R341" s="27" t="s">
        <v>1739</v>
      </c>
      <c r="BI341" s="33">
        <v>430664.36300483899</v>
      </c>
      <c r="BJ341" s="33">
        <v>71.002856958994798</v>
      </c>
      <c r="BK341" s="33">
        <v>454.49102224063972</v>
      </c>
    </row>
    <row r="342" spans="1:63" x14ac:dyDescent="0.25">
      <c r="A342" s="19">
        <v>338</v>
      </c>
      <c r="B342" s="14" t="str">
        <f t="shared" si="5"/>
        <v>RMON229</v>
      </c>
      <c r="C342" s="14" t="s">
        <v>1726</v>
      </c>
      <c r="D342" s="14">
        <v>229</v>
      </c>
      <c r="E342" s="14" t="s">
        <v>1721</v>
      </c>
      <c r="F342" s="14" t="s">
        <v>1494</v>
      </c>
      <c r="G342" s="14" t="s">
        <v>1499</v>
      </c>
      <c r="H342" s="14" t="s">
        <v>370</v>
      </c>
      <c r="I342" s="20">
        <f>SUMIFS(MeasureImpact!$O:$O,MeasureImpact!$G:$G,Utility_per_Participant!$F342,MeasureImpact!$F:$F,Utility_per_Participant!$G342,MeasureImpact!$B:$B,Utility_per_Participant!$H342)</f>
        <v>6.0000000000000001E-3</v>
      </c>
      <c r="J342" s="20">
        <f>SUMIFS(MeasureImpact!$P:$P,MeasureImpact!$G:$G,Utility_per_Participant!$F342,MeasureImpact!$F:$F,Utility_per_Participant!$G342,MeasureImpact!$B:$B,Utility_per_Participant!$H342)</f>
        <v>2.8000000000000001E-2</v>
      </c>
      <c r="K342" s="21">
        <v>5.593205287741366</v>
      </c>
      <c r="L342" s="22">
        <f>SUMIFS(MeasureImpact!$L:$L,MeasureImpact!$G:$G,Utility_per_Participant!$F342,MeasureImpact!$F:$F,Utility_per_Participant!$G342,MeasureImpact!$B:$B,Utility_per_Participant!$H342)</f>
        <v>29.55</v>
      </c>
      <c r="M342" s="19">
        <f>AVERAGEIFS(MeasureImpact!$N:$N,MeasureImpact!$G:$G,Utility_per_Participant!$F342,MeasureImpact!$F:$F,Utility_per_Participant!$G342,MeasureImpact!$B:$B,Utility_per_Participant!$H342)</f>
        <v>10</v>
      </c>
      <c r="N342" s="23">
        <v>0</v>
      </c>
      <c r="O342" s="23">
        <f>SUMIFS(MeasureImpact!$Q:$Q,MeasureImpact!$G:$G,Utility_per_Participant!$F342,MeasureImpact!$F:$F,Utility_per_Participant!$G342,MeasureImpact!$B:$B,Utility_per_Participant!$H342)</f>
        <v>4.2799999999999994</v>
      </c>
      <c r="P342" s="14" t="str">
        <f>VLOOKUP(H342,MeasureImpact!$B:$I,8,0)</f>
        <v>Per End Use Consumption</v>
      </c>
      <c r="Q342" s="24">
        <v>0</v>
      </c>
      <c r="R342" s="19" t="s">
        <v>1739</v>
      </c>
      <c r="BI342" s="25">
        <v>3910.3173808132201</v>
      </c>
      <c r="BJ342" s="25">
        <v>0.491033782805749</v>
      </c>
      <c r="BK342" s="25">
        <v>4.7724754052465288</v>
      </c>
    </row>
    <row r="343" spans="1:63" x14ac:dyDescent="0.25">
      <c r="A343" s="19">
        <v>339</v>
      </c>
      <c r="B343" s="14" t="str">
        <f t="shared" si="5"/>
        <v>RMFE229</v>
      </c>
      <c r="C343" s="14" t="s">
        <v>1727</v>
      </c>
      <c r="D343" s="14">
        <v>229</v>
      </c>
      <c r="E343" s="14" t="s">
        <v>1721</v>
      </c>
      <c r="F343" s="14" t="s">
        <v>1500</v>
      </c>
      <c r="G343" s="14" t="s">
        <v>1493</v>
      </c>
      <c r="H343" s="14" t="s">
        <v>370</v>
      </c>
      <c r="I343" s="20">
        <f>SUMIFS(MeasureImpact!$O:$O,MeasureImpact!$G:$G,Utility_per_Participant!$F343,MeasureImpact!$F:$F,Utility_per_Participant!$G343,MeasureImpact!$B:$B,Utility_per_Participant!$H343)</f>
        <v>6.0000000000000001E-3</v>
      </c>
      <c r="J343" s="20">
        <f>SUMIFS(MeasureImpact!$P:$P,MeasureImpact!$G:$G,Utility_per_Participant!$F343,MeasureImpact!$F:$F,Utility_per_Participant!$G343,MeasureImpact!$B:$B,Utility_per_Participant!$H343)</f>
        <v>2.8000000000000001E-2</v>
      </c>
      <c r="K343" s="21">
        <v>5.593205287741366</v>
      </c>
      <c r="L343" s="22">
        <f>SUMIFS(MeasureImpact!$L:$L,MeasureImpact!$G:$G,Utility_per_Participant!$F343,MeasureImpact!$F:$F,Utility_per_Participant!$G343,MeasureImpact!$B:$B,Utility_per_Participant!$H343)</f>
        <v>29.55</v>
      </c>
      <c r="M343" s="19">
        <f>AVERAGEIFS(MeasureImpact!$N:$N,MeasureImpact!$G:$G,Utility_per_Participant!$F343,MeasureImpact!$F:$F,Utility_per_Participant!$G343,MeasureImpact!$B:$B,Utility_per_Participant!$H343)</f>
        <v>10</v>
      </c>
      <c r="N343" s="23">
        <v>0</v>
      </c>
      <c r="O343" s="23">
        <f>SUMIFS(MeasureImpact!$Q:$Q,MeasureImpact!$G:$G,Utility_per_Participant!$F343,MeasureImpact!$F:$F,Utility_per_Participant!$G343,MeasureImpact!$B:$B,Utility_per_Participant!$H343)</f>
        <v>4.2799999999999994</v>
      </c>
      <c r="P343" s="14" t="str">
        <f>VLOOKUP(H343,MeasureImpact!$B:$I,8,0)</f>
        <v>Per End Use Consumption</v>
      </c>
      <c r="Q343" s="24">
        <v>0</v>
      </c>
      <c r="R343" s="19" t="s">
        <v>1739</v>
      </c>
      <c r="BI343" s="25">
        <v>12035673.3802197</v>
      </c>
      <c r="BJ343" s="25">
        <v>1634.2396325805801</v>
      </c>
      <c r="BK343" s="25">
        <v>14172.885833637016</v>
      </c>
    </row>
    <row r="344" spans="1:63" x14ac:dyDescent="0.25">
      <c r="A344" s="19">
        <v>340</v>
      </c>
      <c r="B344" s="14" t="str">
        <f t="shared" si="5"/>
        <v>RMFN229</v>
      </c>
      <c r="C344" s="14" t="s">
        <v>1728</v>
      </c>
      <c r="D344" s="14">
        <v>229</v>
      </c>
      <c r="E344" s="14" t="s">
        <v>1721</v>
      </c>
      <c r="F344" s="14" t="s">
        <v>1500</v>
      </c>
      <c r="G344" s="14" t="s">
        <v>1499</v>
      </c>
      <c r="H344" s="14" t="s">
        <v>370</v>
      </c>
      <c r="I344" s="20">
        <f>SUMIFS(MeasureImpact!$O:$O,MeasureImpact!$G:$G,Utility_per_Participant!$F344,MeasureImpact!$F:$F,Utility_per_Participant!$G344,MeasureImpact!$B:$B,Utility_per_Participant!$H344)</f>
        <v>6.0000000000000001E-3</v>
      </c>
      <c r="J344" s="20">
        <f>SUMIFS(MeasureImpact!$P:$P,MeasureImpact!$G:$G,Utility_per_Participant!$F344,MeasureImpact!$F:$F,Utility_per_Participant!$G344,MeasureImpact!$B:$B,Utility_per_Participant!$H344)</f>
        <v>2.8000000000000001E-2</v>
      </c>
      <c r="K344" s="21">
        <v>5.593205287741366</v>
      </c>
      <c r="L344" s="22">
        <f>SUMIFS(MeasureImpact!$L:$L,MeasureImpact!$G:$G,Utility_per_Participant!$F344,MeasureImpact!$F:$F,Utility_per_Participant!$G344,MeasureImpact!$B:$B,Utility_per_Participant!$H344)</f>
        <v>29.55</v>
      </c>
      <c r="M344" s="19">
        <f>AVERAGEIFS(MeasureImpact!$N:$N,MeasureImpact!$G:$G,Utility_per_Participant!$F344,MeasureImpact!$F:$F,Utility_per_Participant!$G344,MeasureImpact!$B:$B,Utility_per_Participant!$H344)</f>
        <v>10</v>
      </c>
      <c r="N344" s="23">
        <v>0</v>
      </c>
      <c r="O344" s="23">
        <f>SUMIFS(MeasureImpact!$Q:$Q,MeasureImpact!$G:$G,Utility_per_Participant!$F344,MeasureImpact!$F:$F,Utility_per_Participant!$G344,MeasureImpact!$B:$B,Utility_per_Participant!$H344)</f>
        <v>4.2799999999999994</v>
      </c>
      <c r="P344" s="14" t="str">
        <f>VLOOKUP(H344,MeasureImpact!$B:$I,8,0)</f>
        <v>Per End Use Consumption</v>
      </c>
      <c r="Q344" s="24">
        <v>0</v>
      </c>
      <c r="R344" s="19" t="s">
        <v>1739</v>
      </c>
      <c r="BI344" s="25">
        <v>123200.5638203517</v>
      </c>
      <c r="BJ344" s="25">
        <v>11.3465787529056</v>
      </c>
      <c r="BK344" s="25">
        <v>167.69854829818252</v>
      </c>
    </row>
    <row r="345" spans="1:63" x14ac:dyDescent="0.25">
      <c r="A345" s="19">
        <v>341</v>
      </c>
      <c r="B345" s="14" t="str">
        <f t="shared" si="5"/>
        <v>RSFE229</v>
      </c>
      <c r="C345" s="14" t="s">
        <v>1729</v>
      </c>
      <c r="D345" s="14">
        <v>229</v>
      </c>
      <c r="E345" s="14" t="s">
        <v>1721</v>
      </c>
      <c r="F345" s="14" t="s">
        <v>1501</v>
      </c>
      <c r="G345" s="14" t="s">
        <v>1493</v>
      </c>
      <c r="H345" s="14" t="s">
        <v>370</v>
      </c>
      <c r="I345" s="20">
        <f>SUMIFS(MeasureImpact!$O:$O,MeasureImpact!$G:$G,Utility_per_Participant!$F345,MeasureImpact!$F:$F,Utility_per_Participant!$G345,MeasureImpact!$B:$B,Utility_per_Participant!$H345)</f>
        <v>6.0000000000000001E-3</v>
      </c>
      <c r="J345" s="20">
        <f>SUMIFS(MeasureImpact!$P:$P,MeasureImpact!$G:$G,Utility_per_Participant!$F345,MeasureImpact!$F:$F,Utility_per_Participant!$G345,MeasureImpact!$B:$B,Utility_per_Participant!$H345)</f>
        <v>2.8000000000000001E-2</v>
      </c>
      <c r="K345" s="21">
        <v>5.593205287741366</v>
      </c>
      <c r="L345" s="22">
        <f>SUMIFS(MeasureImpact!$L:$L,MeasureImpact!$G:$G,Utility_per_Participant!$F345,MeasureImpact!$F:$F,Utility_per_Participant!$G345,MeasureImpact!$B:$B,Utility_per_Participant!$H345)</f>
        <v>29.55</v>
      </c>
      <c r="M345" s="19">
        <f>AVERAGEIFS(MeasureImpact!$N:$N,MeasureImpact!$G:$G,Utility_per_Participant!$F345,MeasureImpact!$F:$F,Utility_per_Participant!$G345,MeasureImpact!$B:$B,Utility_per_Participant!$H345)</f>
        <v>10</v>
      </c>
      <c r="N345" s="23">
        <v>0</v>
      </c>
      <c r="O345" s="23">
        <f>SUMIFS(MeasureImpact!$Q:$Q,MeasureImpact!$G:$G,Utility_per_Participant!$F345,MeasureImpact!$F:$F,Utility_per_Participant!$G345,MeasureImpact!$B:$B,Utility_per_Participant!$H345)</f>
        <v>4.2799999999999994</v>
      </c>
      <c r="P345" s="14" t="str">
        <f>VLOOKUP(H345,MeasureImpact!$B:$I,8,0)</f>
        <v>Per End Use Consumption</v>
      </c>
      <c r="Q345" s="24">
        <v>0</v>
      </c>
      <c r="R345" s="19" t="s">
        <v>1739</v>
      </c>
      <c r="BI345" s="25">
        <v>11804636.118884999</v>
      </c>
      <c r="BJ345" s="25">
        <v>2081.0529687471899</v>
      </c>
      <c r="BK345" s="25">
        <v>11890.970667269683</v>
      </c>
    </row>
    <row r="346" spans="1:63" ht="15.75" thickBot="1" x14ac:dyDescent="0.3">
      <c r="A346" s="19">
        <v>342</v>
      </c>
      <c r="B346" s="14" t="str">
        <f t="shared" si="5"/>
        <v>RSFN229</v>
      </c>
      <c r="C346" s="14" t="s">
        <v>1732</v>
      </c>
      <c r="D346" s="14">
        <v>229</v>
      </c>
      <c r="E346" s="14" t="s">
        <v>1721</v>
      </c>
      <c r="F346" s="14" t="s">
        <v>1501</v>
      </c>
      <c r="G346" s="14" t="s">
        <v>1499</v>
      </c>
      <c r="H346" s="14" t="s">
        <v>370</v>
      </c>
      <c r="I346" s="20">
        <f>SUMIFS(MeasureImpact!$O:$O,MeasureImpact!$G:$G,Utility_per_Participant!$F346,MeasureImpact!$F:$F,Utility_per_Participant!$G346,MeasureImpact!$B:$B,Utility_per_Participant!$H346)</f>
        <v>6.0000000000000001E-3</v>
      </c>
      <c r="J346" s="20">
        <f>SUMIFS(MeasureImpact!$P:$P,MeasureImpact!$G:$G,Utility_per_Participant!$F346,MeasureImpact!$F:$F,Utility_per_Participant!$G346,MeasureImpact!$B:$B,Utility_per_Participant!$H346)</f>
        <v>2.8000000000000001E-2</v>
      </c>
      <c r="K346" s="21">
        <v>5.593205287741366</v>
      </c>
      <c r="L346" s="22">
        <f>SUMIFS(MeasureImpact!$L:$L,MeasureImpact!$G:$G,Utility_per_Participant!$F346,MeasureImpact!$F:$F,Utility_per_Participant!$G346,MeasureImpact!$B:$B,Utility_per_Participant!$H346)</f>
        <v>29.55</v>
      </c>
      <c r="M346" s="19">
        <f>AVERAGEIFS(MeasureImpact!$N:$N,MeasureImpact!$G:$G,Utility_per_Participant!$F346,MeasureImpact!$F:$F,Utility_per_Participant!$G346,MeasureImpact!$B:$B,Utility_per_Participant!$H346)</f>
        <v>10</v>
      </c>
      <c r="N346" s="23">
        <v>0</v>
      </c>
      <c r="O346" s="23">
        <f>SUMIFS(MeasureImpact!$Q:$Q,MeasureImpact!$G:$G,Utility_per_Participant!$F346,MeasureImpact!$F:$F,Utility_per_Participant!$G346,MeasureImpact!$B:$B,Utility_per_Participant!$H346)</f>
        <v>4.2799999999999994</v>
      </c>
      <c r="P346" s="14" t="str">
        <f>VLOOKUP(H346,MeasureImpact!$B:$I,8,0)</f>
        <v>Per End Use Consumption</v>
      </c>
      <c r="Q346" s="24">
        <v>0</v>
      </c>
      <c r="R346" s="19" t="s">
        <v>1739</v>
      </c>
      <c r="BI346" s="25">
        <v>117531.727667723</v>
      </c>
      <c r="BJ346" s="25">
        <v>12.9448669993668</v>
      </c>
      <c r="BK346" s="25">
        <v>151.07007707403048</v>
      </c>
    </row>
    <row r="347" spans="1:63" s="28" customFormat="1" x14ac:dyDescent="0.25">
      <c r="A347" s="27">
        <v>343</v>
      </c>
      <c r="B347" s="28" t="str">
        <f t="shared" si="5"/>
        <v>RMOE230</v>
      </c>
      <c r="C347" s="28" t="s">
        <v>1725</v>
      </c>
      <c r="D347" s="28">
        <v>230</v>
      </c>
      <c r="E347" s="28" t="s">
        <v>1721</v>
      </c>
      <c r="F347" s="28" t="s">
        <v>1494</v>
      </c>
      <c r="G347" s="28" t="s">
        <v>1493</v>
      </c>
      <c r="H347" s="28" t="s">
        <v>372</v>
      </c>
      <c r="I347" s="29">
        <f>SUMIFS(MeasureImpact!$O:$O,MeasureImpact!$G:$G,Utility_per_Participant!$F347,MeasureImpact!$F:$F,Utility_per_Participant!$G347,MeasureImpact!$B:$B,Utility_per_Participant!$H347)</f>
        <v>0.10199999999999999</v>
      </c>
      <c r="J347" s="29">
        <f>SUMIFS(MeasureImpact!$P:$P,MeasureImpact!$G:$G,Utility_per_Participant!$F347,MeasureImpact!$F:$F,Utility_per_Participant!$G347,MeasureImpact!$B:$B,Utility_per_Participant!$H347)</f>
        <v>0</v>
      </c>
      <c r="K347" s="34">
        <v>46.328017808039824</v>
      </c>
      <c r="L347" s="30">
        <f>SUMIFS(MeasureImpact!$L:$L,MeasureImpact!$G:$G,Utility_per_Participant!$F347,MeasureImpact!$F:$F,Utility_per_Participant!$G347,MeasureImpact!$B:$B,Utility_per_Participant!$H347)</f>
        <v>244.76</v>
      </c>
      <c r="M347" s="27">
        <f>AVERAGEIFS(MeasureImpact!$N:$N,MeasureImpact!$G:$G,Utility_per_Participant!$F347,MeasureImpact!$F:$F,Utility_per_Participant!$G347,MeasureImpact!$B:$B,Utility_per_Participant!$H347)</f>
        <v>10</v>
      </c>
      <c r="N347" s="31">
        <v>0</v>
      </c>
      <c r="O347" s="31">
        <f>SUMIFS(MeasureImpact!$Q:$Q,MeasureImpact!$G:$G,Utility_per_Participant!$F347,MeasureImpact!$F:$F,Utility_per_Participant!$G347,MeasureImpact!$B:$B,Utility_per_Participant!$H347)</f>
        <v>742.89</v>
      </c>
      <c r="P347" s="28" t="str">
        <f>VLOOKUP(H347,MeasureImpact!$B:$I,8,0)</f>
        <v>Per End Use Consumption</v>
      </c>
      <c r="Q347" s="32">
        <v>0</v>
      </c>
      <c r="R347" s="27" t="s">
        <v>1739</v>
      </c>
      <c r="BI347" s="33">
        <v>1463885.9247037999</v>
      </c>
      <c r="BJ347" s="33">
        <v>608.28850803612602</v>
      </c>
      <c r="BK347" s="33">
        <v>2.59263423770311</v>
      </c>
    </row>
    <row r="348" spans="1:63" x14ac:dyDescent="0.25">
      <c r="A348" s="19">
        <v>344</v>
      </c>
      <c r="B348" s="14" t="str">
        <f t="shared" si="5"/>
        <v>RMON230</v>
      </c>
      <c r="C348" s="14" t="s">
        <v>1726</v>
      </c>
      <c r="D348" s="14">
        <v>230</v>
      </c>
      <c r="E348" s="14" t="s">
        <v>1721</v>
      </c>
      <c r="F348" s="14" t="s">
        <v>1494</v>
      </c>
      <c r="G348" s="14" t="s">
        <v>1499</v>
      </c>
      <c r="H348" s="14" t="s">
        <v>372</v>
      </c>
      <c r="I348" s="20">
        <f>SUMIFS(MeasureImpact!$O:$O,MeasureImpact!$G:$G,Utility_per_Participant!$F348,MeasureImpact!$F:$F,Utility_per_Participant!$G348,MeasureImpact!$B:$B,Utility_per_Participant!$H348)</f>
        <v>0.10199999999999999</v>
      </c>
      <c r="J348" s="20">
        <f>SUMIFS(MeasureImpact!$P:$P,MeasureImpact!$G:$G,Utility_per_Participant!$F348,MeasureImpact!$F:$F,Utility_per_Participant!$G348,MeasureImpact!$B:$B,Utility_per_Participant!$H348)</f>
        <v>0</v>
      </c>
      <c r="K348" s="21">
        <v>46.328017808039824</v>
      </c>
      <c r="L348" s="22">
        <f>SUMIFS(MeasureImpact!$L:$L,MeasureImpact!$G:$G,Utility_per_Participant!$F348,MeasureImpact!$F:$F,Utility_per_Participant!$G348,MeasureImpact!$B:$B,Utility_per_Participant!$H348)</f>
        <v>244.76</v>
      </c>
      <c r="M348" s="19">
        <f>AVERAGEIFS(MeasureImpact!$N:$N,MeasureImpact!$G:$G,Utility_per_Participant!$F348,MeasureImpact!$F:$F,Utility_per_Participant!$G348,MeasureImpact!$B:$B,Utility_per_Participant!$H348)</f>
        <v>10</v>
      </c>
      <c r="N348" s="23">
        <v>0</v>
      </c>
      <c r="O348" s="23">
        <f>SUMIFS(MeasureImpact!$Q:$Q,MeasureImpact!$G:$G,Utility_per_Participant!$F348,MeasureImpact!$F:$F,Utility_per_Participant!$G348,MeasureImpact!$B:$B,Utility_per_Participant!$H348)</f>
        <v>742.89</v>
      </c>
      <c r="P348" s="14" t="str">
        <f>VLOOKUP(H348,MeasureImpact!$B:$I,8,0)</f>
        <v>Per End Use Consumption</v>
      </c>
      <c r="Q348" s="24">
        <v>0</v>
      </c>
      <c r="R348" s="19" t="s">
        <v>1739</v>
      </c>
      <c r="BI348" s="25">
        <v>9713.0029285660094</v>
      </c>
      <c r="BJ348" s="25">
        <v>4.03604403885734</v>
      </c>
      <c r="BK348" s="25">
        <v>1.72023403726667E-2</v>
      </c>
    </row>
    <row r="349" spans="1:63" x14ac:dyDescent="0.25">
      <c r="A349" s="19">
        <v>345</v>
      </c>
      <c r="B349" s="14" t="str">
        <f t="shared" si="5"/>
        <v>RMFE230</v>
      </c>
      <c r="C349" s="14" t="s">
        <v>1727</v>
      </c>
      <c r="D349" s="14">
        <v>230</v>
      </c>
      <c r="E349" s="14" t="s">
        <v>1721</v>
      </c>
      <c r="F349" s="14" t="s">
        <v>1500</v>
      </c>
      <c r="G349" s="14" t="s">
        <v>1493</v>
      </c>
      <c r="H349" s="14" t="s">
        <v>372</v>
      </c>
      <c r="I349" s="20">
        <f>SUMIFS(MeasureImpact!$O:$O,MeasureImpact!$G:$G,Utility_per_Participant!$F349,MeasureImpact!$F:$F,Utility_per_Participant!$G349,MeasureImpact!$B:$B,Utility_per_Participant!$H349)</f>
        <v>0.10199999999999999</v>
      </c>
      <c r="J349" s="20">
        <f>SUMIFS(MeasureImpact!$P:$P,MeasureImpact!$G:$G,Utility_per_Participant!$F349,MeasureImpact!$F:$F,Utility_per_Participant!$G349,MeasureImpact!$B:$B,Utility_per_Participant!$H349)</f>
        <v>0</v>
      </c>
      <c r="K349" s="21">
        <v>46.328017808039824</v>
      </c>
      <c r="L349" s="22">
        <f>SUMIFS(MeasureImpact!$L:$L,MeasureImpact!$G:$G,Utility_per_Participant!$F349,MeasureImpact!$F:$F,Utility_per_Participant!$G349,MeasureImpact!$B:$B,Utility_per_Participant!$H349)</f>
        <v>244.76</v>
      </c>
      <c r="M349" s="19">
        <f>AVERAGEIFS(MeasureImpact!$N:$N,MeasureImpact!$G:$G,Utility_per_Participant!$F349,MeasureImpact!$F:$F,Utility_per_Participant!$G349,MeasureImpact!$B:$B,Utility_per_Participant!$H349)</f>
        <v>10</v>
      </c>
      <c r="N349" s="23">
        <v>0</v>
      </c>
      <c r="O349" s="23">
        <f>SUMIFS(MeasureImpact!$Q:$Q,MeasureImpact!$G:$G,Utility_per_Participant!$F349,MeasureImpact!$F:$F,Utility_per_Participant!$G349,MeasureImpact!$B:$B,Utility_per_Participant!$H349)</f>
        <v>560.86</v>
      </c>
      <c r="P349" s="14" t="str">
        <f>VLOOKUP(H349,MeasureImpact!$B:$I,8,0)</f>
        <v>Per End Use Consumption</v>
      </c>
      <c r="Q349" s="24">
        <v>0</v>
      </c>
      <c r="R349" s="19" t="s">
        <v>1739</v>
      </c>
      <c r="BI349" s="25">
        <v>39321431.239338398</v>
      </c>
      <c r="BJ349" s="25">
        <v>16339.234047394701</v>
      </c>
      <c r="BK349" s="25">
        <v>69.640733055907305</v>
      </c>
    </row>
    <row r="350" spans="1:63" x14ac:dyDescent="0.25">
      <c r="A350" s="19">
        <v>346</v>
      </c>
      <c r="B350" s="14" t="str">
        <f t="shared" si="5"/>
        <v>RMFN230</v>
      </c>
      <c r="C350" s="14" t="s">
        <v>1728</v>
      </c>
      <c r="D350" s="14">
        <v>230</v>
      </c>
      <c r="E350" s="14" t="s">
        <v>1721</v>
      </c>
      <c r="F350" s="14" t="s">
        <v>1500</v>
      </c>
      <c r="G350" s="14" t="s">
        <v>1499</v>
      </c>
      <c r="H350" s="14" t="s">
        <v>372</v>
      </c>
      <c r="I350" s="20">
        <f>SUMIFS(MeasureImpact!$O:$O,MeasureImpact!$G:$G,Utility_per_Participant!$F350,MeasureImpact!$F:$F,Utility_per_Participant!$G350,MeasureImpact!$B:$B,Utility_per_Participant!$H350)</f>
        <v>0.10199999999999999</v>
      </c>
      <c r="J350" s="20">
        <f>SUMIFS(MeasureImpact!$P:$P,MeasureImpact!$G:$G,Utility_per_Participant!$F350,MeasureImpact!$F:$F,Utility_per_Participant!$G350,MeasureImpact!$B:$B,Utility_per_Participant!$H350)</f>
        <v>0</v>
      </c>
      <c r="K350" s="21">
        <v>46.328017808039824</v>
      </c>
      <c r="L350" s="22">
        <f>SUMIFS(MeasureImpact!$L:$L,MeasureImpact!$G:$G,Utility_per_Participant!$F350,MeasureImpact!$F:$F,Utility_per_Participant!$G350,MeasureImpact!$B:$B,Utility_per_Participant!$H350)</f>
        <v>244.76</v>
      </c>
      <c r="M350" s="19">
        <f>AVERAGEIFS(MeasureImpact!$N:$N,MeasureImpact!$G:$G,Utility_per_Participant!$F350,MeasureImpact!$F:$F,Utility_per_Participant!$G350,MeasureImpact!$B:$B,Utility_per_Participant!$H350)</f>
        <v>10</v>
      </c>
      <c r="N350" s="23">
        <v>0</v>
      </c>
      <c r="O350" s="23">
        <f>SUMIFS(MeasureImpact!$Q:$Q,MeasureImpact!$G:$G,Utility_per_Participant!$F350,MeasureImpact!$F:$F,Utility_per_Participant!$G350,MeasureImpact!$B:$B,Utility_per_Participant!$H350)</f>
        <v>560.86</v>
      </c>
      <c r="P350" s="14" t="str">
        <f>VLOOKUP(H350,MeasureImpact!$B:$I,8,0)</f>
        <v>Per End Use Consumption</v>
      </c>
      <c r="Q350" s="24">
        <v>0</v>
      </c>
      <c r="R350" s="19" t="s">
        <v>1739</v>
      </c>
      <c r="BI350" s="25">
        <v>258693.35183050699</v>
      </c>
      <c r="BJ350" s="25">
        <v>107.49484667371399</v>
      </c>
      <c r="BK350" s="25">
        <v>0.45816223088397801</v>
      </c>
    </row>
    <row r="351" spans="1:63" x14ac:dyDescent="0.25">
      <c r="A351" s="19">
        <v>347</v>
      </c>
      <c r="B351" s="14" t="str">
        <f t="shared" si="5"/>
        <v>RSFE230</v>
      </c>
      <c r="C351" s="14" t="s">
        <v>1729</v>
      </c>
      <c r="D351" s="14">
        <v>230</v>
      </c>
      <c r="E351" s="14" t="s">
        <v>1721</v>
      </c>
      <c r="F351" s="14" t="s">
        <v>1501</v>
      </c>
      <c r="G351" s="14" t="s">
        <v>1493</v>
      </c>
      <c r="H351" s="14" t="s">
        <v>372</v>
      </c>
      <c r="I351" s="20">
        <f>SUMIFS(MeasureImpact!$O:$O,MeasureImpact!$G:$G,Utility_per_Participant!$F351,MeasureImpact!$F:$F,Utility_per_Participant!$G351,MeasureImpact!$B:$B,Utility_per_Participant!$H351)</f>
        <v>0.10199999999999999</v>
      </c>
      <c r="J351" s="20">
        <f>SUMIFS(MeasureImpact!$P:$P,MeasureImpact!$G:$G,Utility_per_Participant!$F351,MeasureImpact!$F:$F,Utility_per_Participant!$G351,MeasureImpact!$B:$B,Utility_per_Participant!$H351)</f>
        <v>0</v>
      </c>
      <c r="K351" s="21">
        <v>46.328017808039824</v>
      </c>
      <c r="L351" s="22">
        <f>SUMIFS(MeasureImpact!$L:$L,MeasureImpact!$G:$G,Utility_per_Participant!$F351,MeasureImpact!$F:$F,Utility_per_Participant!$G351,MeasureImpact!$B:$B,Utility_per_Participant!$H351)</f>
        <v>244.76</v>
      </c>
      <c r="M351" s="19">
        <f>AVERAGEIFS(MeasureImpact!$N:$N,MeasureImpact!$G:$G,Utility_per_Participant!$F351,MeasureImpact!$F:$F,Utility_per_Participant!$G351,MeasureImpact!$B:$B,Utility_per_Participant!$H351)</f>
        <v>10</v>
      </c>
      <c r="N351" s="23">
        <v>0</v>
      </c>
      <c r="O351" s="23">
        <f>SUMIFS(MeasureImpact!$Q:$Q,MeasureImpact!$G:$G,Utility_per_Participant!$F351,MeasureImpact!$F:$F,Utility_per_Participant!$G351,MeasureImpact!$B:$B,Utility_per_Participant!$H351)</f>
        <v>1263.56</v>
      </c>
      <c r="P351" s="14" t="str">
        <f>VLOOKUP(H351,MeasureImpact!$B:$I,8,0)</f>
        <v>Per End Use Consumption</v>
      </c>
      <c r="Q351" s="24">
        <v>0</v>
      </c>
      <c r="R351" s="19" t="s">
        <v>1739</v>
      </c>
      <c r="BI351" s="25">
        <v>18808403.876163799</v>
      </c>
      <c r="BJ351" s="25">
        <v>7815.4559308899297</v>
      </c>
      <c r="BK351" s="25">
        <v>33.310868711137502</v>
      </c>
    </row>
    <row r="352" spans="1:63" ht="15.75" thickBot="1" x14ac:dyDescent="0.3">
      <c r="A352" s="19">
        <v>348</v>
      </c>
      <c r="B352" s="14" t="str">
        <f t="shared" si="5"/>
        <v>RSFN230</v>
      </c>
      <c r="C352" s="14" t="s">
        <v>1732</v>
      </c>
      <c r="D352" s="14">
        <v>230</v>
      </c>
      <c r="E352" s="14" t="s">
        <v>1721</v>
      </c>
      <c r="F352" s="14" t="s">
        <v>1501</v>
      </c>
      <c r="G352" s="14" t="s">
        <v>1499</v>
      </c>
      <c r="H352" s="14" t="s">
        <v>372</v>
      </c>
      <c r="I352" s="20">
        <f>SUMIFS(MeasureImpact!$O:$O,MeasureImpact!$G:$G,Utility_per_Participant!$F352,MeasureImpact!$F:$F,Utility_per_Participant!$G352,MeasureImpact!$B:$B,Utility_per_Participant!$H352)</f>
        <v>0.10199999999999999</v>
      </c>
      <c r="J352" s="20">
        <f>SUMIFS(MeasureImpact!$P:$P,MeasureImpact!$G:$G,Utility_per_Participant!$F352,MeasureImpact!$F:$F,Utility_per_Participant!$G352,MeasureImpact!$B:$B,Utility_per_Participant!$H352)</f>
        <v>0</v>
      </c>
      <c r="K352" s="21">
        <v>46.328017808039824</v>
      </c>
      <c r="L352" s="22">
        <f>SUMIFS(MeasureImpact!$L:$L,MeasureImpact!$G:$G,Utility_per_Participant!$F352,MeasureImpact!$F:$F,Utility_per_Participant!$G352,MeasureImpact!$B:$B,Utility_per_Participant!$H352)</f>
        <v>244.76</v>
      </c>
      <c r="M352" s="19">
        <f>AVERAGEIFS(MeasureImpact!$N:$N,MeasureImpact!$G:$G,Utility_per_Participant!$F352,MeasureImpact!$F:$F,Utility_per_Participant!$G352,MeasureImpact!$B:$B,Utility_per_Participant!$H352)</f>
        <v>10</v>
      </c>
      <c r="N352" s="23">
        <v>0</v>
      </c>
      <c r="O352" s="23">
        <f>SUMIFS(MeasureImpact!$Q:$Q,MeasureImpact!$G:$G,Utility_per_Participant!$F352,MeasureImpact!$F:$F,Utility_per_Participant!$G352,MeasureImpact!$B:$B,Utility_per_Participant!$H352)</f>
        <v>1263.56</v>
      </c>
      <c r="P352" s="14" t="str">
        <f>VLOOKUP(H352,MeasureImpact!$B:$I,8,0)</f>
        <v>Per End Use Consumption</v>
      </c>
      <c r="Q352" s="24">
        <v>0</v>
      </c>
      <c r="R352" s="19" t="s">
        <v>1739</v>
      </c>
      <c r="BI352" s="25">
        <v>116916.76898604599</v>
      </c>
      <c r="BJ352" s="25">
        <v>48.582424197648201</v>
      </c>
      <c r="BK352" s="25">
        <v>0.207066966844553</v>
      </c>
    </row>
    <row r="353" spans="1:63" s="28" customFormat="1" x14ac:dyDescent="0.25">
      <c r="A353" s="27">
        <v>349</v>
      </c>
      <c r="B353" s="28" t="str">
        <f t="shared" si="5"/>
        <v>RMOT301</v>
      </c>
      <c r="C353" s="28" t="s">
        <v>1730</v>
      </c>
      <c r="D353" s="28">
        <v>301</v>
      </c>
      <c r="E353" s="28" t="s">
        <v>1718</v>
      </c>
      <c r="F353" s="28" t="s">
        <v>1494</v>
      </c>
      <c r="G353" s="28" t="s">
        <v>1510</v>
      </c>
      <c r="H353" s="28" t="s">
        <v>22</v>
      </c>
      <c r="I353" s="29">
        <f>SUMIFS(MeasureImpact!$O:$O,MeasureImpact!$G:$G,Utility_per_Participant!$F353,MeasureImpact!$F:$F,Utility_per_Participant!$G353,MeasureImpact!$B:$B,Utility_per_Participant!$H353)</f>
        <v>0.81499999999999995</v>
      </c>
      <c r="J353" s="29">
        <f>SUMIFS(MeasureImpact!$P:$P,MeasureImpact!$G:$G,Utility_per_Participant!$F353,MeasureImpact!$F:$F,Utility_per_Participant!$G353,MeasureImpact!$B:$B,Utility_per_Participant!$H353)</f>
        <v>1.3380000000000001</v>
      </c>
      <c r="K353" s="34">
        <v>515.01401460308762</v>
      </c>
      <c r="L353" s="30">
        <f>SUMIFS(MeasureImpact!$L:$L,MeasureImpact!$G:$G,Utility_per_Participant!$F353,MeasureImpact!$F:$F,Utility_per_Participant!$G353,MeasureImpact!$B:$B,Utility_per_Participant!$H353)</f>
        <v>2720.92</v>
      </c>
      <c r="M353" s="27">
        <f>AVERAGEIFS(MeasureImpact!$N:$N,MeasureImpact!$G:$G,Utility_per_Participant!$F353,MeasureImpact!$F:$F,Utility_per_Participant!$G353,MeasureImpact!$B:$B,Utility_per_Participant!$H353)</f>
        <v>16</v>
      </c>
      <c r="N353" s="31">
        <v>1083.2999999999986</v>
      </c>
      <c r="O353" s="31">
        <f>SUMIFS(MeasureImpact!$Q:$Q,MeasureImpact!$G:$G,Utility_per_Participant!$F353,MeasureImpact!$F:$F,Utility_per_Participant!$G353,MeasureImpact!$B:$B,Utility_per_Participant!$H353)</f>
        <v>3611</v>
      </c>
      <c r="P353" s="28" t="str">
        <f>VLOOKUP(H353,MeasureImpact!$B:$I,8,0)</f>
        <v>Per System</v>
      </c>
      <c r="Q353" s="32">
        <v>0</v>
      </c>
      <c r="R353" s="27" t="s">
        <v>1739</v>
      </c>
      <c r="BI353" s="33">
        <v>0</v>
      </c>
      <c r="BJ353" s="33">
        <v>0</v>
      </c>
      <c r="BK353" s="33">
        <v>0</v>
      </c>
    </row>
    <row r="354" spans="1:63" x14ac:dyDescent="0.25">
      <c r="A354" s="19">
        <v>350</v>
      </c>
      <c r="B354" s="14" t="str">
        <f t="shared" si="5"/>
        <v>RMON301</v>
      </c>
      <c r="C354" s="14" t="s">
        <v>1726</v>
      </c>
      <c r="D354" s="14">
        <v>301</v>
      </c>
      <c r="E354" s="14" t="s">
        <v>1718</v>
      </c>
      <c r="F354" s="14" t="s">
        <v>1494</v>
      </c>
      <c r="G354" s="14" t="s">
        <v>1499</v>
      </c>
      <c r="H354" s="14" t="s">
        <v>22</v>
      </c>
      <c r="I354" s="20">
        <f>SUMIFS(MeasureImpact!$O:$O,MeasureImpact!$G:$G,Utility_per_Participant!$F354,MeasureImpact!$F:$F,Utility_per_Participant!$G354,MeasureImpact!$B:$B,Utility_per_Participant!$H354)</f>
        <v>0.81499999999999995</v>
      </c>
      <c r="J354" s="20">
        <f>SUMIFS(MeasureImpact!$P:$P,MeasureImpact!$G:$G,Utility_per_Participant!$F354,MeasureImpact!$F:$F,Utility_per_Participant!$G354,MeasureImpact!$B:$B,Utility_per_Participant!$H354)</f>
        <v>1.3380000000000001</v>
      </c>
      <c r="K354" s="21">
        <v>515.01401460308762</v>
      </c>
      <c r="L354" s="22">
        <f>SUMIFS(MeasureImpact!$L:$L,MeasureImpact!$G:$G,Utility_per_Participant!$F354,MeasureImpact!$F:$F,Utility_per_Participant!$G354,MeasureImpact!$B:$B,Utility_per_Participant!$H354)</f>
        <v>2720.92</v>
      </c>
      <c r="M354" s="19">
        <f>AVERAGEIFS(MeasureImpact!$N:$N,MeasureImpact!$G:$G,Utility_per_Participant!$F354,MeasureImpact!$F:$F,Utility_per_Participant!$G354,MeasureImpact!$B:$B,Utility_per_Participant!$H354)</f>
        <v>16</v>
      </c>
      <c r="N354" s="23">
        <v>0</v>
      </c>
      <c r="O354" s="23">
        <f>SUMIFS(MeasureImpact!$Q:$Q,MeasureImpact!$G:$G,Utility_per_Participant!$F354,MeasureImpact!$F:$F,Utility_per_Participant!$G354,MeasureImpact!$B:$B,Utility_per_Participant!$H354)</f>
        <v>3611</v>
      </c>
      <c r="P354" s="14" t="str">
        <f>VLOOKUP(H354,MeasureImpact!$B:$I,8,0)</f>
        <v>Per System</v>
      </c>
      <c r="Q354" s="24">
        <v>0</v>
      </c>
      <c r="R354" s="19" t="s">
        <v>1739</v>
      </c>
      <c r="BI354" s="25">
        <v>1786971.274813598</v>
      </c>
      <c r="BJ354" s="25">
        <v>738.69843067840497</v>
      </c>
      <c r="BK354" s="25">
        <v>19.311981458516698</v>
      </c>
    </row>
    <row r="355" spans="1:63" x14ac:dyDescent="0.25">
      <c r="A355" s="19">
        <v>351</v>
      </c>
      <c r="B355" s="14" t="str">
        <f t="shared" si="5"/>
        <v>RMFT301</v>
      </c>
      <c r="C355" s="14" t="s">
        <v>1731</v>
      </c>
      <c r="D355" s="14">
        <v>301</v>
      </c>
      <c r="E355" s="14" t="s">
        <v>1718</v>
      </c>
      <c r="F355" s="14" t="s">
        <v>1500</v>
      </c>
      <c r="G355" s="14" t="s">
        <v>1510</v>
      </c>
      <c r="H355" s="14" t="s">
        <v>22</v>
      </c>
      <c r="I355" s="20">
        <f>SUMIFS(MeasureImpact!$O:$O,MeasureImpact!$G:$G,Utility_per_Participant!$F355,MeasureImpact!$F:$F,Utility_per_Participant!$G355,MeasureImpact!$B:$B,Utility_per_Participant!$H355)</f>
        <v>0.67900000000000005</v>
      </c>
      <c r="J355" s="20">
        <f>SUMIFS(MeasureImpact!$P:$P,MeasureImpact!$G:$G,Utility_per_Participant!$F355,MeasureImpact!$F:$F,Utility_per_Participant!$G355,MeasureImpact!$B:$B,Utility_per_Participant!$H355)</f>
        <v>1.1139999999999999</v>
      </c>
      <c r="K355" s="21">
        <v>429.17960736501806</v>
      </c>
      <c r="L355" s="22">
        <f>SUMIFS(MeasureImpact!$L:$L,MeasureImpact!$G:$G,Utility_per_Participant!$F355,MeasureImpact!$F:$F,Utility_per_Participant!$G355,MeasureImpact!$B:$B,Utility_per_Participant!$H355)</f>
        <v>2267.44</v>
      </c>
      <c r="M355" s="19">
        <f>AVERAGEIFS(MeasureImpact!$N:$N,MeasureImpact!$G:$G,Utility_per_Participant!$F355,MeasureImpact!$F:$F,Utility_per_Participant!$G355,MeasureImpact!$B:$B,Utility_per_Participant!$H355)</f>
        <v>16</v>
      </c>
      <c r="N355" s="23">
        <v>1132.0499999999986</v>
      </c>
      <c r="O355" s="23">
        <f>SUMIFS(MeasureImpact!$Q:$Q,MeasureImpact!$G:$G,Utility_per_Participant!$F355,MeasureImpact!$F:$F,Utility_per_Participant!$G355,MeasureImpact!$B:$B,Utility_per_Participant!$H355)</f>
        <v>3773.5</v>
      </c>
      <c r="P355" s="14" t="str">
        <f>VLOOKUP(H355,MeasureImpact!$B:$I,8,0)</f>
        <v>Per System</v>
      </c>
      <c r="Q355" s="24">
        <v>0</v>
      </c>
      <c r="R355" s="19" t="s">
        <v>1739</v>
      </c>
      <c r="BI355" s="25">
        <v>0</v>
      </c>
      <c r="BJ355" s="25">
        <v>0</v>
      </c>
      <c r="BK355" s="25">
        <v>0</v>
      </c>
    </row>
    <row r="356" spans="1:63" x14ac:dyDescent="0.25">
      <c r="A356" s="19">
        <v>352</v>
      </c>
      <c r="B356" s="14" t="str">
        <f t="shared" si="5"/>
        <v>RMFN301</v>
      </c>
      <c r="C356" s="14" t="s">
        <v>1728</v>
      </c>
      <c r="D356" s="14">
        <v>301</v>
      </c>
      <c r="E356" s="14" t="s">
        <v>1718</v>
      </c>
      <c r="F356" s="14" t="s">
        <v>1500</v>
      </c>
      <c r="G356" s="14" t="s">
        <v>1499</v>
      </c>
      <c r="H356" s="14" t="s">
        <v>22</v>
      </c>
      <c r="I356" s="20">
        <f>SUMIFS(MeasureImpact!$O:$O,MeasureImpact!$G:$G,Utility_per_Participant!$F356,MeasureImpact!$F:$F,Utility_per_Participant!$G356,MeasureImpact!$B:$B,Utility_per_Participant!$H356)</f>
        <v>0.67900000000000005</v>
      </c>
      <c r="J356" s="20">
        <f>SUMIFS(MeasureImpact!$P:$P,MeasureImpact!$G:$G,Utility_per_Participant!$F356,MeasureImpact!$F:$F,Utility_per_Participant!$G356,MeasureImpact!$B:$B,Utility_per_Participant!$H356)</f>
        <v>1.1139999999999999</v>
      </c>
      <c r="K356" s="21">
        <v>429.17960736501806</v>
      </c>
      <c r="L356" s="22">
        <f>SUMIFS(MeasureImpact!$L:$L,MeasureImpact!$G:$G,Utility_per_Participant!$F356,MeasureImpact!$F:$F,Utility_per_Participant!$G356,MeasureImpact!$B:$B,Utility_per_Participant!$H356)</f>
        <v>2267.44</v>
      </c>
      <c r="M356" s="19">
        <f>AVERAGEIFS(MeasureImpact!$N:$N,MeasureImpact!$G:$G,Utility_per_Participant!$F356,MeasureImpact!$F:$F,Utility_per_Participant!$G356,MeasureImpact!$B:$B,Utility_per_Participant!$H356)</f>
        <v>16</v>
      </c>
      <c r="N356" s="23">
        <v>0</v>
      </c>
      <c r="O356" s="23">
        <f>SUMIFS(MeasureImpact!$Q:$Q,MeasureImpact!$G:$G,Utility_per_Participant!$F356,MeasureImpact!$F:$F,Utility_per_Participant!$G356,MeasureImpact!$B:$B,Utility_per_Participant!$H356)</f>
        <v>3773.5</v>
      </c>
      <c r="P356" s="14" t="str">
        <f>VLOOKUP(H356,MeasureImpact!$B:$I,8,0)</f>
        <v>Per System</v>
      </c>
      <c r="Q356" s="24">
        <v>0</v>
      </c>
      <c r="R356" s="19" t="s">
        <v>1739</v>
      </c>
      <c r="BI356" s="25">
        <v>9274682.7619699836</v>
      </c>
      <c r="BJ356" s="25">
        <v>3779.1529249275</v>
      </c>
      <c r="BK356" s="25">
        <v>330.6320447954264</v>
      </c>
    </row>
    <row r="357" spans="1:63" x14ac:dyDescent="0.25">
      <c r="A357" s="19">
        <v>353</v>
      </c>
      <c r="B357" s="14" t="str">
        <f t="shared" si="5"/>
        <v>RSFT301</v>
      </c>
      <c r="C357" s="14" t="s">
        <v>1733</v>
      </c>
      <c r="D357" s="14">
        <v>301</v>
      </c>
      <c r="E357" s="14" t="s">
        <v>1718</v>
      </c>
      <c r="F357" s="14" t="s">
        <v>1501</v>
      </c>
      <c r="G357" s="14" t="s">
        <v>1510</v>
      </c>
      <c r="H357" s="14" t="s">
        <v>22</v>
      </c>
      <c r="I357" s="20">
        <f>SUMIFS(MeasureImpact!$O:$O,MeasureImpact!$G:$G,Utility_per_Participant!$F357,MeasureImpact!$F:$F,Utility_per_Participant!$G357,MeasureImpact!$B:$B,Utility_per_Participant!$H357)</f>
        <v>0.81499999999999995</v>
      </c>
      <c r="J357" s="20">
        <f>SUMIFS(MeasureImpact!$P:$P,MeasureImpact!$G:$G,Utility_per_Participant!$F357,MeasureImpact!$F:$F,Utility_per_Participant!$G357,MeasureImpact!$B:$B,Utility_per_Participant!$H357)</f>
        <v>1.3380000000000001</v>
      </c>
      <c r="K357" s="21">
        <v>515.01401460308762</v>
      </c>
      <c r="L357" s="22">
        <f>SUMIFS(MeasureImpact!$L:$L,MeasureImpact!$G:$G,Utility_per_Participant!$F357,MeasureImpact!$F:$F,Utility_per_Participant!$G357,MeasureImpact!$B:$B,Utility_per_Participant!$H357)</f>
        <v>2720.92</v>
      </c>
      <c r="M357" s="19">
        <f>AVERAGEIFS(MeasureImpact!$N:$N,MeasureImpact!$G:$G,Utility_per_Participant!$F357,MeasureImpact!$F:$F,Utility_per_Participant!$G357,MeasureImpact!$B:$B,Utility_per_Participant!$H357)</f>
        <v>16</v>
      </c>
      <c r="N357" s="23">
        <v>1083.2999999999986</v>
      </c>
      <c r="O357" s="23">
        <f>SUMIFS(MeasureImpact!$Q:$Q,MeasureImpact!$G:$G,Utility_per_Participant!$F357,MeasureImpact!$F:$F,Utility_per_Participant!$G357,MeasureImpact!$B:$B,Utility_per_Participant!$H357)</f>
        <v>3611</v>
      </c>
      <c r="P357" s="14" t="str">
        <f>VLOOKUP(H357,MeasureImpact!$B:$I,8,0)</f>
        <v>Per System</v>
      </c>
      <c r="Q357" s="24">
        <v>0</v>
      </c>
      <c r="R357" s="19" t="s">
        <v>1739</v>
      </c>
      <c r="BI357" s="25">
        <v>0</v>
      </c>
      <c r="BJ357" s="25">
        <v>0</v>
      </c>
      <c r="BK357" s="25">
        <v>0</v>
      </c>
    </row>
    <row r="358" spans="1:63" ht="15.75" thickBot="1" x14ac:dyDescent="0.3">
      <c r="A358" s="19">
        <v>354</v>
      </c>
      <c r="B358" s="14" t="str">
        <f t="shared" si="5"/>
        <v>RSFN301</v>
      </c>
      <c r="C358" s="14" t="s">
        <v>1732</v>
      </c>
      <c r="D358" s="14">
        <v>301</v>
      </c>
      <c r="E358" s="14" t="s">
        <v>1718</v>
      </c>
      <c r="F358" s="14" t="s">
        <v>1501</v>
      </c>
      <c r="G358" s="14" t="s">
        <v>1499</v>
      </c>
      <c r="H358" s="14" t="s">
        <v>22</v>
      </c>
      <c r="I358" s="20">
        <f>SUMIFS(MeasureImpact!$O:$O,MeasureImpact!$G:$G,Utility_per_Participant!$F358,MeasureImpact!$F:$F,Utility_per_Participant!$G358,MeasureImpact!$B:$B,Utility_per_Participant!$H358)</f>
        <v>0.81499999999999995</v>
      </c>
      <c r="J358" s="20">
        <f>SUMIFS(MeasureImpact!$P:$P,MeasureImpact!$G:$G,Utility_per_Participant!$F358,MeasureImpact!$F:$F,Utility_per_Participant!$G358,MeasureImpact!$B:$B,Utility_per_Participant!$H358)</f>
        <v>1.3380000000000001</v>
      </c>
      <c r="K358" s="21">
        <v>515.01401460308762</v>
      </c>
      <c r="L358" s="22">
        <f>SUMIFS(MeasureImpact!$L:$L,MeasureImpact!$G:$G,Utility_per_Participant!$F358,MeasureImpact!$F:$F,Utility_per_Participant!$G358,MeasureImpact!$B:$B,Utility_per_Participant!$H358)</f>
        <v>2720.92</v>
      </c>
      <c r="M358" s="19">
        <f>AVERAGEIFS(MeasureImpact!$N:$N,MeasureImpact!$G:$G,Utility_per_Participant!$F358,MeasureImpact!$F:$F,Utility_per_Participant!$G358,MeasureImpact!$B:$B,Utility_per_Participant!$H358)</f>
        <v>16</v>
      </c>
      <c r="N358" s="23">
        <v>0</v>
      </c>
      <c r="O358" s="23">
        <f>SUMIFS(MeasureImpact!$Q:$Q,MeasureImpact!$G:$G,Utility_per_Participant!$F358,MeasureImpact!$F:$F,Utility_per_Participant!$G358,MeasureImpact!$B:$B,Utility_per_Participant!$H358)</f>
        <v>3611</v>
      </c>
      <c r="P358" s="14" t="str">
        <f>VLOOKUP(H358,MeasureImpact!$B:$I,8,0)</f>
        <v>Per System</v>
      </c>
      <c r="Q358" s="24">
        <v>0</v>
      </c>
      <c r="R358" s="19" t="s">
        <v>1739</v>
      </c>
      <c r="BI358" s="25">
        <v>32277228.81525429</v>
      </c>
      <c r="BJ358" s="25">
        <v>13337.402973751199</v>
      </c>
      <c r="BK358" s="25">
        <v>371.36155317006921</v>
      </c>
    </row>
    <row r="359" spans="1:63" s="28" customFormat="1" x14ac:dyDescent="0.25">
      <c r="A359" s="27">
        <v>355</v>
      </c>
      <c r="B359" s="28" t="str">
        <f t="shared" si="5"/>
        <v>RMOT302</v>
      </c>
      <c r="C359" s="28" t="s">
        <v>1730</v>
      </c>
      <c r="D359" s="28">
        <v>302</v>
      </c>
      <c r="E359" s="28" t="s">
        <v>1718</v>
      </c>
      <c r="F359" s="28" t="s">
        <v>1494</v>
      </c>
      <c r="G359" s="28" t="s">
        <v>1510</v>
      </c>
      <c r="H359" s="28" t="s">
        <v>29</v>
      </c>
      <c r="I359" s="29">
        <f>SUMIFS(MeasureImpact!$O:$O,MeasureImpact!$G:$G,Utility_per_Participant!$F359,MeasureImpact!$F:$F,Utility_per_Participant!$G359,MeasureImpact!$B:$B,Utility_per_Participant!$H359)</f>
        <v>0</v>
      </c>
      <c r="J359" s="29">
        <f>SUMIFS(MeasureImpact!$P:$P,MeasureImpact!$G:$G,Utility_per_Participant!$F359,MeasureImpact!$F:$F,Utility_per_Participant!$G359,MeasureImpact!$B:$B,Utility_per_Participant!$H359)</f>
        <v>2.8256736555165758</v>
      </c>
      <c r="K359" s="34">
        <v>706.46630849292308</v>
      </c>
      <c r="L359" s="30">
        <f>SUMIFS(MeasureImpact!$L:$L,MeasureImpact!$G:$G,Utility_per_Participant!$F359,MeasureImpact!$F:$F,Utility_per_Participant!$G359,MeasureImpact!$B:$B,Utility_per_Participant!$H359)</f>
        <v>3732.4</v>
      </c>
      <c r="M359" s="27">
        <f>AVERAGEIFS(MeasureImpact!$N:$N,MeasureImpact!$G:$G,Utility_per_Participant!$F359,MeasureImpact!$F:$F,Utility_per_Participant!$G359,MeasureImpact!$B:$B,Utility_per_Participant!$H359)</f>
        <v>16</v>
      </c>
      <c r="N359" s="31">
        <v>163.79999999999998</v>
      </c>
      <c r="O359" s="31">
        <f>SUMIFS(MeasureImpact!$Q:$Q,MeasureImpact!$G:$G,Utility_per_Participant!$F359,MeasureImpact!$F:$F,Utility_per_Participant!$G359,MeasureImpact!$B:$B,Utility_per_Participant!$H359)</f>
        <v>546</v>
      </c>
      <c r="P359" s="28" t="str">
        <f>VLOOKUP(H359,MeasureImpact!$B:$I,8,0)</f>
        <v>Per Unit</v>
      </c>
      <c r="Q359" s="32">
        <v>0</v>
      </c>
      <c r="R359" s="27" t="s">
        <v>1739</v>
      </c>
      <c r="BI359" s="33">
        <v>0</v>
      </c>
      <c r="BJ359" s="33">
        <v>0</v>
      </c>
      <c r="BK359" s="33">
        <v>0</v>
      </c>
    </row>
    <row r="360" spans="1:63" x14ac:dyDescent="0.25">
      <c r="A360" s="19">
        <v>356</v>
      </c>
      <c r="B360" s="14" t="str">
        <f t="shared" si="5"/>
        <v>RMON302</v>
      </c>
      <c r="C360" s="14" t="s">
        <v>1726</v>
      </c>
      <c r="D360" s="14">
        <v>302</v>
      </c>
      <c r="E360" s="14" t="s">
        <v>1718</v>
      </c>
      <c r="F360" s="14" t="s">
        <v>1494</v>
      </c>
      <c r="G360" s="14" t="s">
        <v>1499</v>
      </c>
      <c r="H360" s="14" t="s">
        <v>29</v>
      </c>
      <c r="I360" s="20">
        <f>SUMIFS(MeasureImpact!$O:$O,MeasureImpact!$G:$G,Utility_per_Participant!$F360,MeasureImpact!$F:$F,Utility_per_Participant!$G360,MeasureImpact!$B:$B,Utility_per_Participant!$H360)</f>
        <v>0</v>
      </c>
      <c r="J360" s="20">
        <f>SUMIFS(MeasureImpact!$P:$P,MeasureImpact!$G:$G,Utility_per_Participant!$F360,MeasureImpact!$F:$F,Utility_per_Participant!$G360,MeasureImpact!$B:$B,Utility_per_Participant!$H360)</f>
        <v>2.8256736555165758</v>
      </c>
      <c r="K360" s="21">
        <v>706.46630849292308</v>
      </c>
      <c r="L360" s="22">
        <f>SUMIFS(MeasureImpact!$L:$L,MeasureImpact!$G:$G,Utility_per_Participant!$F360,MeasureImpact!$F:$F,Utility_per_Participant!$G360,MeasureImpact!$B:$B,Utility_per_Participant!$H360)</f>
        <v>3732.4</v>
      </c>
      <c r="M360" s="19">
        <f>AVERAGEIFS(MeasureImpact!$N:$N,MeasureImpact!$G:$G,Utility_per_Participant!$F360,MeasureImpact!$F:$F,Utility_per_Participant!$G360,MeasureImpact!$B:$B,Utility_per_Participant!$H360)</f>
        <v>16</v>
      </c>
      <c r="N360" s="23">
        <v>0</v>
      </c>
      <c r="O360" s="23">
        <f>SUMIFS(MeasureImpact!$Q:$Q,MeasureImpact!$G:$G,Utility_per_Participant!$F360,MeasureImpact!$F:$F,Utility_per_Participant!$G360,MeasureImpact!$B:$B,Utility_per_Participant!$H360)</f>
        <v>546</v>
      </c>
      <c r="P360" s="14" t="str">
        <f>VLOOKUP(H360,MeasureImpact!$B:$I,8,0)</f>
        <v>Per Unit</v>
      </c>
      <c r="Q360" s="24">
        <v>0</v>
      </c>
      <c r="R360" s="19" t="s">
        <v>1739</v>
      </c>
      <c r="BI360" s="25">
        <v>0</v>
      </c>
      <c r="BJ360" s="25">
        <v>0</v>
      </c>
      <c r="BK360" s="25">
        <v>0</v>
      </c>
    </row>
    <row r="361" spans="1:63" x14ac:dyDescent="0.25">
      <c r="A361" s="19">
        <v>357</v>
      </c>
      <c r="B361" s="14" t="str">
        <f t="shared" si="5"/>
        <v>RMFT302</v>
      </c>
      <c r="C361" s="14" t="s">
        <v>1731</v>
      </c>
      <c r="D361" s="14">
        <v>302</v>
      </c>
      <c r="E361" s="14" t="s">
        <v>1718</v>
      </c>
      <c r="F361" s="14" t="s">
        <v>1500</v>
      </c>
      <c r="G361" s="14" t="s">
        <v>1510</v>
      </c>
      <c r="H361" s="14" t="s">
        <v>29</v>
      </c>
      <c r="I361" s="20">
        <f>SUMIFS(MeasureImpact!$O:$O,MeasureImpact!$G:$G,Utility_per_Participant!$F361,MeasureImpact!$F:$F,Utility_per_Participant!$G361,MeasureImpact!$B:$B,Utility_per_Participant!$H361)</f>
        <v>0</v>
      </c>
      <c r="J361" s="20">
        <f>SUMIFS(MeasureImpact!$P:$P,MeasureImpact!$G:$G,Utility_per_Participant!$F361,MeasureImpact!$F:$F,Utility_per_Participant!$G361,MeasureImpact!$B:$B,Utility_per_Participant!$H361)</f>
        <v>2.3547255227100177</v>
      </c>
      <c r="K361" s="21">
        <v>588.72129281287994</v>
      </c>
      <c r="L361" s="22">
        <f>SUMIFS(MeasureImpact!$L:$L,MeasureImpact!$G:$G,Utility_per_Participant!$F361,MeasureImpact!$F:$F,Utility_per_Participant!$G361,MeasureImpact!$B:$B,Utility_per_Participant!$H361)</f>
        <v>3110.33</v>
      </c>
      <c r="M361" s="19">
        <f>AVERAGEIFS(MeasureImpact!$N:$N,MeasureImpact!$G:$G,Utility_per_Participant!$F361,MeasureImpact!$F:$F,Utility_per_Participant!$G361,MeasureImpact!$B:$B,Utility_per_Participant!$H361)</f>
        <v>16</v>
      </c>
      <c r="N361" s="23">
        <v>136.5</v>
      </c>
      <c r="O361" s="23">
        <f>SUMIFS(MeasureImpact!$Q:$Q,MeasureImpact!$G:$G,Utility_per_Participant!$F361,MeasureImpact!$F:$F,Utility_per_Participant!$G361,MeasureImpact!$B:$B,Utility_per_Participant!$H361)</f>
        <v>455</v>
      </c>
      <c r="P361" s="14" t="str">
        <f>VLOOKUP(H361,MeasureImpact!$B:$I,8,0)</f>
        <v>Per Unit</v>
      </c>
      <c r="Q361" s="24">
        <v>0</v>
      </c>
      <c r="R361" s="19" t="s">
        <v>1739</v>
      </c>
      <c r="BI361" s="25">
        <v>0</v>
      </c>
      <c r="BJ361" s="25">
        <v>0</v>
      </c>
      <c r="BK361" s="25">
        <v>0</v>
      </c>
    </row>
    <row r="362" spans="1:63" x14ac:dyDescent="0.25">
      <c r="A362" s="19">
        <v>358</v>
      </c>
      <c r="B362" s="14" t="str">
        <f t="shared" si="5"/>
        <v>RMFN302</v>
      </c>
      <c r="C362" s="14" t="s">
        <v>1728</v>
      </c>
      <c r="D362" s="14">
        <v>302</v>
      </c>
      <c r="E362" s="14" t="s">
        <v>1718</v>
      </c>
      <c r="F362" s="14" t="s">
        <v>1500</v>
      </c>
      <c r="G362" s="14" t="s">
        <v>1499</v>
      </c>
      <c r="H362" s="14" t="s">
        <v>29</v>
      </c>
      <c r="I362" s="20">
        <f>SUMIFS(MeasureImpact!$O:$O,MeasureImpact!$G:$G,Utility_per_Participant!$F362,MeasureImpact!$F:$F,Utility_per_Participant!$G362,MeasureImpact!$B:$B,Utility_per_Participant!$H362)</f>
        <v>0</v>
      </c>
      <c r="J362" s="20">
        <f>SUMIFS(MeasureImpact!$P:$P,MeasureImpact!$G:$G,Utility_per_Participant!$F362,MeasureImpact!$F:$F,Utility_per_Participant!$G362,MeasureImpact!$B:$B,Utility_per_Participant!$H362)</f>
        <v>2.3547255227100177</v>
      </c>
      <c r="K362" s="21">
        <v>588.72129281287994</v>
      </c>
      <c r="L362" s="22">
        <f>SUMIFS(MeasureImpact!$L:$L,MeasureImpact!$G:$G,Utility_per_Participant!$F362,MeasureImpact!$F:$F,Utility_per_Participant!$G362,MeasureImpact!$B:$B,Utility_per_Participant!$H362)</f>
        <v>3110.33</v>
      </c>
      <c r="M362" s="19">
        <f>AVERAGEIFS(MeasureImpact!$N:$N,MeasureImpact!$G:$G,Utility_per_Participant!$F362,MeasureImpact!$F:$F,Utility_per_Participant!$G362,MeasureImpact!$B:$B,Utility_per_Participant!$H362)</f>
        <v>16</v>
      </c>
      <c r="N362" s="23">
        <v>0</v>
      </c>
      <c r="O362" s="23">
        <f>SUMIFS(MeasureImpact!$Q:$Q,MeasureImpact!$G:$G,Utility_per_Participant!$F362,MeasureImpact!$F:$F,Utility_per_Participant!$G362,MeasureImpact!$B:$B,Utility_per_Participant!$H362)</f>
        <v>455</v>
      </c>
      <c r="P362" s="14" t="str">
        <f>VLOOKUP(H362,MeasureImpact!$B:$I,8,0)</f>
        <v>Per Unit</v>
      </c>
      <c r="Q362" s="24">
        <v>0</v>
      </c>
      <c r="R362" s="19" t="s">
        <v>1739</v>
      </c>
      <c r="BI362" s="25">
        <v>0</v>
      </c>
      <c r="BJ362" s="25">
        <v>0</v>
      </c>
      <c r="BK362" s="25">
        <v>0</v>
      </c>
    </row>
    <row r="363" spans="1:63" x14ac:dyDescent="0.25">
      <c r="A363" s="19">
        <v>359</v>
      </c>
      <c r="B363" s="14" t="str">
        <f t="shared" si="5"/>
        <v>RSFT302</v>
      </c>
      <c r="C363" s="14" t="s">
        <v>1733</v>
      </c>
      <c r="D363" s="14">
        <v>302</v>
      </c>
      <c r="E363" s="14" t="s">
        <v>1718</v>
      </c>
      <c r="F363" s="14" t="s">
        <v>1501</v>
      </c>
      <c r="G363" s="14" t="s">
        <v>1510</v>
      </c>
      <c r="H363" s="14" t="s">
        <v>29</v>
      </c>
      <c r="I363" s="20">
        <f>SUMIFS(MeasureImpact!$O:$O,MeasureImpact!$G:$G,Utility_per_Participant!$F363,MeasureImpact!$F:$F,Utility_per_Participant!$G363,MeasureImpact!$B:$B,Utility_per_Participant!$H363)</f>
        <v>0</v>
      </c>
      <c r="J363" s="20">
        <f>SUMIFS(MeasureImpact!$P:$P,MeasureImpact!$G:$G,Utility_per_Participant!$F363,MeasureImpact!$F:$F,Utility_per_Participant!$G363,MeasureImpact!$B:$B,Utility_per_Participant!$H363)</f>
        <v>2.8256736555165758</v>
      </c>
      <c r="K363" s="21">
        <v>706.46630849292308</v>
      </c>
      <c r="L363" s="22">
        <f>SUMIFS(MeasureImpact!$L:$L,MeasureImpact!$G:$G,Utility_per_Participant!$F363,MeasureImpact!$F:$F,Utility_per_Participant!$G363,MeasureImpact!$B:$B,Utility_per_Participant!$H363)</f>
        <v>3732.4</v>
      </c>
      <c r="M363" s="19">
        <f>AVERAGEIFS(MeasureImpact!$N:$N,MeasureImpact!$G:$G,Utility_per_Participant!$F363,MeasureImpact!$F:$F,Utility_per_Participant!$G363,MeasureImpact!$B:$B,Utility_per_Participant!$H363)</f>
        <v>16</v>
      </c>
      <c r="N363" s="23">
        <v>163.79999999999998</v>
      </c>
      <c r="O363" s="23">
        <f>SUMIFS(MeasureImpact!$Q:$Q,MeasureImpact!$G:$G,Utility_per_Participant!$F363,MeasureImpact!$F:$F,Utility_per_Participant!$G363,MeasureImpact!$B:$B,Utility_per_Participant!$H363)</f>
        <v>546</v>
      </c>
      <c r="P363" s="14" t="str">
        <f>VLOOKUP(H363,MeasureImpact!$B:$I,8,0)</f>
        <v>Per Unit</v>
      </c>
      <c r="Q363" s="24">
        <v>0</v>
      </c>
      <c r="R363" s="19" t="s">
        <v>1739</v>
      </c>
      <c r="BI363" s="25">
        <v>0</v>
      </c>
      <c r="BJ363" s="25">
        <v>0</v>
      </c>
      <c r="BK363" s="25">
        <v>0</v>
      </c>
    </row>
    <row r="364" spans="1:63" ht="15.75" thickBot="1" x14ac:dyDescent="0.3">
      <c r="A364" s="19">
        <v>360</v>
      </c>
      <c r="B364" s="14" t="str">
        <f t="shared" si="5"/>
        <v>RSFN302</v>
      </c>
      <c r="C364" s="14" t="s">
        <v>1732</v>
      </c>
      <c r="D364" s="14">
        <v>302</v>
      </c>
      <c r="E364" s="14" t="s">
        <v>1718</v>
      </c>
      <c r="F364" s="14" t="s">
        <v>1501</v>
      </c>
      <c r="G364" s="14" t="s">
        <v>1499</v>
      </c>
      <c r="H364" s="14" t="s">
        <v>29</v>
      </c>
      <c r="I364" s="20">
        <f>SUMIFS(MeasureImpact!$O:$O,MeasureImpact!$G:$G,Utility_per_Participant!$F364,MeasureImpact!$F:$F,Utility_per_Participant!$G364,MeasureImpact!$B:$B,Utility_per_Participant!$H364)</f>
        <v>0</v>
      </c>
      <c r="J364" s="20">
        <f>SUMIFS(MeasureImpact!$P:$P,MeasureImpact!$G:$G,Utility_per_Participant!$F364,MeasureImpact!$F:$F,Utility_per_Participant!$G364,MeasureImpact!$B:$B,Utility_per_Participant!$H364)</f>
        <v>2.8256736555165758</v>
      </c>
      <c r="K364" s="21">
        <v>706.46630849292308</v>
      </c>
      <c r="L364" s="22">
        <f>SUMIFS(MeasureImpact!$L:$L,MeasureImpact!$G:$G,Utility_per_Participant!$F364,MeasureImpact!$F:$F,Utility_per_Participant!$G364,MeasureImpact!$B:$B,Utility_per_Participant!$H364)</f>
        <v>3732.4</v>
      </c>
      <c r="M364" s="19">
        <f>AVERAGEIFS(MeasureImpact!$N:$N,MeasureImpact!$G:$G,Utility_per_Participant!$F364,MeasureImpact!$F:$F,Utility_per_Participant!$G364,MeasureImpact!$B:$B,Utility_per_Participant!$H364)</f>
        <v>16</v>
      </c>
      <c r="N364" s="23">
        <v>0</v>
      </c>
      <c r="O364" s="23">
        <f>SUMIFS(MeasureImpact!$Q:$Q,MeasureImpact!$G:$G,Utility_per_Participant!$F364,MeasureImpact!$F:$F,Utility_per_Participant!$G364,MeasureImpact!$B:$B,Utility_per_Participant!$H364)</f>
        <v>546</v>
      </c>
      <c r="P364" s="14" t="str">
        <f>VLOOKUP(H364,MeasureImpact!$B:$I,8,0)</f>
        <v>Per Unit</v>
      </c>
      <c r="Q364" s="24">
        <v>0</v>
      </c>
      <c r="R364" s="19" t="s">
        <v>1739</v>
      </c>
      <c r="BI364" s="25">
        <v>0</v>
      </c>
      <c r="BJ364" s="25">
        <v>0</v>
      </c>
      <c r="BK364" s="25">
        <v>0</v>
      </c>
    </row>
    <row r="365" spans="1:63" s="28" customFormat="1" x14ac:dyDescent="0.25">
      <c r="A365" s="27">
        <v>361</v>
      </c>
      <c r="B365" s="28" t="str">
        <f t="shared" si="5"/>
        <v>RMOT303</v>
      </c>
      <c r="C365" s="28" t="s">
        <v>1730</v>
      </c>
      <c r="D365" s="28">
        <v>303</v>
      </c>
      <c r="E365" s="28" t="s">
        <v>1718</v>
      </c>
      <c r="F365" s="28" t="s">
        <v>1494</v>
      </c>
      <c r="G365" s="28" t="s">
        <v>1510</v>
      </c>
      <c r="H365" s="28" t="s">
        <v>33</v>
      </c>
      <c r="I365" s="29">
        <f>SUMIFS(MeasureImpact!$O:$O,MeasureImpact!$G:$G,Utility_per_Participant!$F365,MeasureImpact!$F:$F,Utility_per_Participant!$G365,MeasureImpact!$B:$B,Utility_per_Participant!$H365)</f>
        <v>0.76400000000000001</v>
      </c>
      <c r="J365" s="29">
        <f>SUMIFS(MeasureImpact!$P:$P,MeasureImpact!$G:$G,Utility_per_Participant!$F365,MeasureImpact!$F:$F,Utility_per_Participant!$G365,MeasureImpact!$B:$B,Utility_per_Participant!$H365)</f>
        <v>3.1191000402834779</v>
      </c>
      <c r="K365" s="34">
        <v>1126.2803727906842</v>
      </c>
      <c r="L365" s="30">
        <f>SUMIFS(MeasureImpact!$L:$L,MeasureImpact!$G:$G,Utility_per_Participant!$F365,MeasureImpact!$F:$F,Utility_per_Participant!$G365,MeasureImpact!$B:$B,Utility_per_Participant!$H365)</f>
        <v>5950.36</v>
      </c>
      <c r="M365" s="27">
        <f>AVERAGEIFS(MeasureImpact!$N:$N,MeasureImpact!$G:$G,Utility_per_Participant!$F365,MeasureImpact!$F:$F,Utility_per_Participant!$G365,MeasureImpact!$B:$B,Utility_per_Participant!$H365)</f>
        <v>16</v>
      </c>
      <c r="N365" s="31">
        <v>2000</v>
      </c>
      <c r="O365" s="31">
        <f>SUMIFS(MeasureImpact!$Q:$Q,MeasureImpact!$G:$G,Utility_per_Participant!$F365,MeasureImpact!$F:$F,Utility_per_Participant!$G365,MeasureImpact!$B:$B,Utility_per_Participant!$H365)</f>
        <v>8853</v>
      </c>
      <c r="P365" s="28" t="str">
        <f>VLOOKUP(H365,MeasureImpact!$B:$I,8,0)</f>
        <v>Per Unit</v>
      </c>
      <c r="Q365" s="32">
        <v>0</v>
      </c>
      <c r="R365" s="27" t="s">
        <v>1739</v>
      </c>
      <c r="BI365" s="33">
        <v>12033524.4413957</v>
      </c>
      <c r="BJ365" s="33">
        <v>0</v>
      </c>
      <c r="BK365" s="33">
        <v>9110.1738819705497</v>
      </c>
    </row>
    <row r="366" spans="1:63" x14ac:dyDescent="0.25">
      <c r="A366" s="19">
        <v>362</v>
      </c>
      <c r="B366" s="14" t="str">
        <f t="shared" si="5"/>
        <v>RMON303</v>
      </c>
      <c r="C366" s="14" t="s">
        <v>1726</v>
      </c>
      <c r="D366" s="14">
        <v>303</v>
      </c>
      <c r="E366" s="14" t="s">
        <v>1718</v>
      </c>
      <c r="F366" s="14" t="s">
        <v>1494</v>
      </c>
      <c r="G366" s="14" t="s">
        <v>1499</v>
      </c>
      <c r="H366" s="14" t="s">
        <v>33</v>
      </c>
      <c r="I366" s="20">
        <f>SUMIFS(MeasureImpact!$O:$O,MeasureImpact!$G:$G,Utility_per_Participant!$F366,MeasureImpact!$F:$F,Utility_per_Participant!$G366,MeasureImpact!$B:$B,Utility_per_Participant!$H366)</f>
        <v>0.76400000000000001</v>
      </c>
      <c r="J366" s="20">
        <f>SUMIFS(MeasureImpact!$P:$P,MeasureImpact!$G:$G,Utility_per_Participant!$F366,MeasureImpact!$F:$F,Utility_per_Participant!$G366,MeasureImpact!$B:$B,Utility_per_Participant!$H366)</f>
        <v>3.1191000402834779</v>
      </c>
      <c r="K366" s="21">
        <v>1126.2803727906842</v>
      </c>
      <c r="L366" s="22">
        <f>SUMIFS(MeasureImpact!$L:$L,MeasureImpact!$G:$G,Utility_per_Participant!$F366,MeasureImpact!$F:$F,Utility_per_Participant!$G366,MeasureImpact!$B:$B,Utility_per_Participant!$H366)</f>
        <v>5950.36</v>
      </c>
      <c r="M366" s="19">
        <f>AVERAGEIFS(MeasureImpact!$N:$N,MeasureImpact!$G:$G,Utility_per_Participant!$F366,MeasureImpact!$F:$F,Utility_per_Participant!$G366,MeasureImpact!$B:$B,Utility_per_Participant!$H366)</f>
        <v>16</v>
      </c>
      <c r="N366" s="23">
        <v>0</v>
      </c>
      <c r="O366" s="23">
        <f>SUMIFS(MeasureImpact!$Q:$Q,MeasureImpact!$G:$G,Utility_per_Participant!$F366,MeasureImpact!$F:$F,Utility_per_Participant!$G366,MeasureImpact!$B:$B,Utility_per_Participant!$H366)</f>
        <v>8853</v>
      </c>
      <c r="P366" s="14" t="str">
        <f>VLOOKUP(H366,MeasureImpact!$B:$I,8,0)</f>
        <v>Per Unit</v>
      </c>
      <c r="Q366" s="24">
        <v>0</v>
      </c>
      <c r="R366" s="19" t="s">
        <v>1739</v>
      </c>
      <c r="BI366" s="25">
        <v>152068.91981547701</v>
      </c>
      <c r="BJ366" s="25">
        <v>0</v>
      </c>
      <c r="BK366" s="25">
        <v>115.126229917869</v>
      </c>
    </row>
    <row r="367" spans="1:63" x14ac:dyDescent="0.25">
      <c r="A367" s="19">
        <v>363</v>
      </c>
      <c r="B367" s="14" t="str">
        <f t="shared" si="5"/>
        <v>RMFT303</v>
      </c>
      <c r="C367" s="14" t="s">
        <v>1731</v>
      </c>
      <c r="D367" s="14">
        <v>303</v>
      </c>
      <c r="E367" s="14" t="s">
        <v>1718</v>
      </c>
      <c r="F367" s="14" t="s">
        <v>1500</v>
      </c>
      <c r="G367" s="14" t="s">
        <v>1510</v>
      </c>
      <c r="H367" s="14" t="s">
        <v>33</v>
      </c>
      <c r="I367" s="20">
        <f>SUMIFS(MeasureImpact!$O:$O,MeasureImpact!$G:$G,Utility_per_Participant!$F367,MeasureImpact!$F:$F,Utility_per_Participant!$G367,MeasureImpact!$B:$B,Utility_per_Participant!$H367)</f>
        <v>0.63600000000000001</v>
      </c>
      <c r="J367" s="20">
        <f>SUMIFS(MeasureImpact!$P:$P,MeasureImpact!$G:$G,Utility_per_Participant!$F367,MeasureImpact!$F:$F,Utility_per_Participant!$G367,MeasureImpact!$B:$B,Utility_per_Participant!$H367)</f>
        <v>2.5989192237900269</v>
      </c>
      <c r="K367" s="21">
        <v>938.56823918801524</v>
      </c>
      <c r="L367" s="22">
        <f>SUMIFS(MeasureImpact!$L:$L,MeasureImpact!$G:$G,Utility_per_Participant!$F367,MeasureImpact!$F:$F,Utility_per_Participant!$G367,MeasureImpact!$B:$B,Utility_per_Participant!$H367)</f>
        <v>4958.6400000000003</v>
      </c>
      <c r="M367" s="19">
        <f>AVERAGEIFS(MeasureImpact!$N:$N,MeasureImpact!$G:$G,Utility_per_Participant!$F367,MeasureImpact!$F:$F,Utility_per_Participant!$G367,MeasureImpact!$B:$B,Utility_per_Participant!$H367)</f>
        <v>16</v>
      </c>
      <c r="N367" s="23">
        <v>2000</v>
      </c>
      <c r="O367" s="23">
        <f>SUMIFS(MeasureImpact!$Q:$Q,MeasureImpact!$G:$G,Utility_per_Participant!$F367,MeasureImpact!$F:$F,Utility_per_Participant!$G367,MeasureImpact!$B:$B,Utility_per_Participant!$H367)</f>
        <v>7377.5</v>
      </c>
      <c r="P367" s="14" t="str">
        <f>VLOOKUP(H367,MeasureImpact!$B:$I,8,0)</f>
        <v>Per Unit</v>
      </c>
      <c r="Q367" s="24">
        <v>0</v>
      </c>
      <c r="R367" s="19" t="s">
        <v>1739</v>
      </c>
      <c r="BI367" s="25">
        <v>104349018.744464</v>
      </c>
      <c r="BJ367" s="25">
        <v>0</v>
      </c>
      <c r="BK367" s="25">
        <v>78999.108682145205</v>
      </c>
    </row>
    <row r="368" spans="1:63" x14ac:dyDescent="0.25">
      <c r="A368" s="19">
        <v>364</v>
      </c>
      <c r="B368" s="14" t="str">
        <f t="shared" si="5"/>
        <v>RMFN303</v>
      </c>
      <c r="C368" s="14" t="s">
        <v>1728</v>
      </c>
      <c r="D368" s="14">
        <v>303</v>
      </c>
      <c r="E368" s="14" t="s">
        <v>1718</v>
      </c>
      <c r="F368" s="14" t="s">
        <v>1500</v>
      </c>
      <c r="G368" s="14" t="s">
        <v>1499</v>
      </c>
      <c r="H368" s="14" t="s">
        <v>33</v>
      </c>
      <c r="I368" s="20">
        <f>SUMIFS(MeasureImpact!$O:$O,MeasureImpact!$G:$G,Utility_per_Participant!$F368,MeasureImpact!$F:$F,Utility_per_Participant!$G368,MeasureImpact!$B:$B,Utility_per_Participant!$H368)</f>
        <v>0.63600000000000001</v>
      </c>
      <c r="J368" s="20">
        <f>SUMIFS(MeasureImpact!$P:$P,MeasureImpact!$G:$G,Utility_per_Participant!$F368,MeasureImpact!$F:$F,Utility_per_Participant!$G368,MeasureImpact!$B:$B,Utility_per_Participant!$H368)</f>
        <v>2.5989192237900269</v>
      </c>
      <c r="K368" s="21">
        <v>938.56823918801524</v>
      </c>
      <c r="L368" s="22">
        <f>SUMIFS(MeasureImpact!$L:$L,MeasureImpact!$G:$G,Utility_per_Participant!$F368,MeasureImpact!$F:$F,Utility_per_Participant!$G368,MeasureImpact!$B:$B,Utility_per_Participant!$H368)</f>
        <v>4958.6400000000003</v>
      </c>
      <c r="M368" s="19">
        <f>AVERAGEIFS(MeasureImpact!$N:$N,MeasureImpact!$G:$G,Utility_per_Participant!$F368,MeasureImpact!$F:$F,Utility_per_Participant!$G368,MeasureImpact!$B:$B,Utility_per_Participant!$H368)</f>
        <v>16</v>
      </c>
      <c r="N368" s="23">
        <v>0</v>
      </c>
      <c r="O368" s="23">
        <f>SUMIFS(MeasureImpact!$Q:$Q,MeasureImpact!$G:$G,Utility_per_Participant!$F368,MeasureImpact!$F:$F,Utility_per_Participant!$G368,MeasureImpact!$B:$B,Utility_per_Participant!$H368)</f>
        <v>7377.5</v>
      </c>
      <c r="P368" s="14" t="str">
        <f>VLOOKUP(H368,MeasureImpact!$B:$I,8,0)</f>
        <v>Per Unit</v>
      </c>
      <c r="Q368" s="24">
        <v>0</v>
      </c>
      <c r="R368" s="19" t="s">
        <v>1739</v>
      </c>
      <c r="BI368" s="25">
        <v>1318669.57528156</v>
      </c>
      <c r="BJ368" s="25">
        <v>0</v>
      </c>
      <c r="BK368" s="25">
        <v>998.32008337915397</v>
      </c>
    </row>
    <row r="369" spans="1:63" x14ac:dyDescent="0.25">
      <c r="A369" s="19">
        <v>365</v>
      </c>
      <c r="B369" s="14" t="str">
        <f t="shared" si="5"/>
        <v>RSFT303</v>
      </c>
      <c r="C369" s="14" t="s">
        <v>1733</v>
      </c>
      <c r="D369" s="14">
        <v>303</v>
      </c>
      <c r="E369" s="14" t="s">
        <v>1718</v>
      </c>
      <c r="F369" s="14" t="s">
        <v>1501</v>
      </c>
      <c r="G369" s="14" t="s">
        <v>1510</v>
      </c>
      <c r="H369" s="14" t="s">
        <v>33</v>
      </c>
      <c r="I369" s="20">
        <f>SUMIFS(MeasureImpact!$O:$O,MeasureImpact!$G:$G,Utility_per_Participant!$F369,MeasureImpact!$F:$F,Utility_per_Participant!$G369,MeasureImpact!$B:$B,Utility_per_Participant!$H369)</f>
        <v>0.76400000000000001</v>
      </c>
      <c r="J369" s="20">
        <f>SUMIFS(MeasureImpact!$P:$P,MeasureImpact!$G:$G,Utility_per_Participant!$F369,MeasureImpact!$F:$F,Utility_per_Participant!$G369,MeasureImpact!$B:$B,Utility_per_Participant!$H369)</f>
        <v>3.1191000402834779</v>
      </c>
      <c r="K369" s="21">
        <v>1126.2803727906842</v>
      </c>
      <c r="L369" s="22">
        <f>SUMIFS(MeasureImpact!$L:$L,MeasureImpact!$G:$G,Utility_per_Participant!$F369,MeasureImpact!$F:$F,Utility_per_Participant!$G369,MeasureImpact!$B:$B,Utility_per_Participant!$H369)</f>
        <v>5950.36</v>
      </c>
      <c r="M369" s="19">
        <f>AVERAGEIFS(MeasureImpact!$N:$N,MeasureImpact!$G:$G,Utility_per_Participant!$F369,MeasureImpact!$F:$F,Utility_per_Participant!$G369,MeasureImpact!$B:$B,Utility_per_Participant!$H369)</f>
        <v>16</v>
      </c>
      <c r="N369" s="23">
        <v>2000</v>
      </c>
      <c r="O369" s="23">
        <f>SUMIFS(MeasureImpact!$Q:$Q,MeasureImpact!$G:$G,Utility_per_Participant!$F369,MeasureImpact!$F:$F,Utility_per_Participant!$G369,MeasureImpact!$B:$B,Utility_per_Participant!$H369)</f>
        <v>8853</v>
      </c>
      <c r="P369" s="14" t="str">
        <f>VLOOKUP(H369,MeasureImpact!$B:$I,8,0)</f>
        <v>Per Unit</v>
      </c>
      <c r="Q369" s="24">
        <v>0</v>
      </c>
      <c r="R369" s="19" t="s">
        <v>1739</v>
      </c>
      <c r="BI369" s="25">
        <v>414422983.590352</v>
      </c>
      <c r="BJ369" s="25">
        <v>0</v>
      </c>
      <c r="BK369" s="25">
        <v>313745.60791229102</v>
      </c>
    </row>
    <row r="370" spans="1:63" ht="15.75" thickBot="1" x14ac:dyDescent="0.3">
      <c r="A370" s="19">
        <v>366</v>
      </c>
      <c r="B370" s="14" t="str">
        <f t="shared" si="5"/>
        <v>RSFN303</v>
      </c>
      <c r="C370" s="14" t="s">
        <v>1732</v>
      </c>
      <c r="D370" s="14">
        <v>303</v>
      </c>
      <c r="E370" s="14" t="s">
        <v>1718</v>
      </c>
      <c r="F370" s="14" t="s">
        <v>1501</v>
      </c>
      <c r="G370" s="14" t="s">
        <v>1499</v>
      </c>
      <c r="H370" s="14" t="s">
        <v>33</v>
      </c>
      <c r="I370" s="20">
        <f>SUMIFS(MeasureImpact!$O:$O,MeasureImpact!$G:$G,Utility_per_Participant!$F370,MeasureImpact!$F:$F,Utility_per_Participant!$G370,MeasureImpact!$B:$B,Utility_per_Participant!$H370)</f>
        <v>0.76400000000000001</v>
      </c>
      <c r="J370" s="20">
        <f>SUMIFS(MeasureImpact!$P:$P,MeasureImpact!$G:$G,Utility_per_Participant!$F370,MeasureImpact!$F:$F,Utility_per_Participant!$G370,MeasureImpact!$B:$B,Utility_per_Participant!$H370)</f>
        <v>3.1191000402834779</v>
      </c>
      <c r="K370" s="21">
        <v>1126.2803727906842</v>
      </c>
      <c r="L370" s="22">
        <f>SUMIFS(MeasureImpact!$L:$L,MeasureImpact!$G:$G,Utility_per_Participant!$F370,MeasureImpact!$F:$F,Utility_per_Participant!$G370,MeasureImpact!$B:$B,Utility_per_Participant!$H370)</f>
        <v>5950.36</v>
      </c>
      <c r="M370" s="19">
        <f>AVERAGEIFS(MeasureImpact!$N:$N,MeasureImpact!$G:$G,Utility_per_Participant!$F370,MeasureImpact!$F:$F,Utility_per_Participant!$G370,MeasureImpact!$B:$B,Utility_per_Participant!$H370)</f>
        <v>16</v>
      </c>
      <c r="N370" s="23">
        <v>0</v>
      </c>
      <c r="O370" s="23">
        <f>SUMIFS(MeasureImpact!$Q:$Q,MeasureImpact!$G:$G,Utility_per_Participant!$F370,MeasureImpact!$F:$F,Utility_per_Participant!$G370,MeasureImpact!$B:$B,Utility_per_Participant!$H370)</f>
        <v>8853</v>
      </c>
      <c r="P370" s="14" t="str">
        <f>VLOOKUP(H370,MeasureImpact!$B:$I,8,0)</f>
        <v>Per Unit</v>
      </c>
      <c r="Q370" s="24">
        <v>0</v>
      </c>
      <c r="R370" s="19" t="s">
        <v>1739</v>
      </c>
      <c r="BI370" s="25">
        <v>5237107.03112863</v>
      </c>
      <c r="BJ370" s="25">
        <v>0</v>
      </c>
      <c r="BK370" s="25">
        <v>3964.8363972191601</v>
      </c>
    </row>
    <row r="371" spans="1:63" s="28" customFormat="1" x14ac:dyDescent="0.25">
      <c r="A371" s="27">
        <v>367</v>
      </c>
      <c r="B371" s="28" t="str">
        <f t="shared" si="5"/>
        <v>RMOT304</v>
      </c>
      <c r="C371" s="28" t="s">
        <v>1730</v>
      </c>
      <c r="D371" s="28">
        <v>304</v>
      </c>
      <c r="E371" s="28" t="s">
        <v>1718</v>
      </c>
      <c r="F371" s="28" t="s">
        <v>1494</v>
      </c>
      <c r="G371" s="28" t="s">
        <v>1510</v>
      </c>
      <c r="H371" s="28" t="s">
        <v>35</v>
      </c>
      <c r="I371" s="29">
        <f>SUMIFS(MeasureImpact!$O:$O,MeasureImpact!$G:$G,Utility_per_Participant!$F371,MeasureImpact!$F:$F,Utility_per_Participant!$G371,MeasureImpact!$B:$B,Utility_per_Participant!$H371)</f>
        <v>0.76400000000000001</v>
      </c>
      <c r="J371" s="29">
        <f>SUMIFS(MeasureImpact!$P:$P,MeasureImpact!$G:$G,Utility_per_Participant!$F371,MeasureImpact!$F:$F,Utility_per_Participant!$G371,MeasureImpact!$B:$B,Utility_per_Participant!$H371)</f>
        <v>0.67200000000000004</v>
      </c>
      <c r="K371" s="34">
        <v>419.81406429776109</v>
      </c>
      <c r="L371" s="30">
        <f>SUMIFS(MeasureImpact!$L:$L,MeasureImpact!$G:$G,Utility_per_Participant!$F371,MeasureImpact!$F:$F,Utility_per_Participant!$G371,MeasureImpact!$B:$B,Utility_per_Participant!$H371)</f>
        <v>2217.96</v>
      </c>
      <c r="M371" s="27">
        <f>AVERAGEIFS(MeasureImpact!$N:$N,MeasureImpact!$G:$G,Utility_per_Participant!$F371,MeasureImpact!$F:$F,Utility_per_Participant!$G371,MeasureImpact!$B:$B,Utility_per_Participant!$H371)</f>
        <v>16</v>
      </c>
      <c r="N371" s="31">
        <v>2000</v>
      </c>
      <c r="O371" s="31">
        <f>SUMIFS(MeasureImpact!$Q:$Q,MeasureImpact!$G:$G,Utility_per_Participant!$F371,MeasureImpact!$F:$F,Utility_per_Participant!$G371,MeasureImpact!$B:$B,Utility_per_Participant!$H371)</f>
        <v>8853</v>
      </c>
      <c r="P371" s="28" t="str">
        <f>VLOOKUP(H371,MeasureImpact!$B:$I,8,0)</f>
        <v>Per Unit</v>
      </c>
      <c r="Q371" s="32">
        <v>0</v>
      </c>
      <c r="R371" s="27" t="s">
        <v>1739</v>
      </c>
      <c r="BI371" s="33">
        <v>131882711.61448701</v>
      </c>
      <c r="BJ371" s="33">
        <v>54801.222233192399</v>
      </c>
      <c r="BK371" s="33">
        <v>233.57259450529301</v>
      </c>
    </row>
    <row r="372" spans="1:63" x14ac:dyDescent="0.25">
      <c r="A372" s="19">
        <v>368</v>
      </c>
      <c r="B372" s="14" t="str">
        <f t="shared" si="5"/>
        <v>RMON304</v>
      </c>
      <c r="C372" s="14" t="s">
        <v>1726</v>
      </c>
      <c r="D372" s="14">
        <v>304</v>
      </c>
      <c r="E372" s="14" t="s">
        <v>1718</v>
      </c>
      <c r="F372" s="14" t="s">
        <v>1494</v>
      </c>
      <c r="G372" s="14" t="s">
        <v>1499</v>
      </c>
      <c r="H372" s="14" t="s">
        <v>35</v>
      </c>
      <c r="I372" s="20">
        <f>SUMIFS(MeasureImpact!$O:$O,MeasureImpact!$G:$G,Utility_per_Participant!$F372,MeasureImpact!$F:$F,Utility_per_Participant!$G372,MeasureImpact!$B:$B,Utility_per_Participant!$H372)</f>
        <v>0.76400000000000001</v>
      </c>
      <c r="J372" s="20">
        <f>SUMIFS(MeasureImpact!$P:$P,MeasureImpact!$G:$G,Utility_per_Participant!$F372,MeasureImpact!$F:$F,Utility_per_Participant!$G372,MeasureImpact!$B:$B,Utility_per_Participant!$H372)</f>
        <v>0.67200000000000004</v>
      </c>
      <c r="K372" s="21">
        <v>419.81406429776109</v>
      </c>
      <c r="L372" s="22">
        <f>SUMIFS(MeasureImpact!$L:$L,MeasureImpact!$G:$G,Utility_per_Participant!$F372,MeasureImpact!$F:$F,Utility_per_Participant!$G372,MeasureImpact!$B:$B,Utility_per_Participant!$H372)</f>
        <v>2217.96</v>
      </c>
      <c r="M372" s="19">
        <f>AVERAGEIFS(MeasureImpact!$N:$N,MeasureImpact!$G:$G,Utility_per_Participant!$F372,MeasureImpact!$F:$F,Utility_per_Participant!$G372,MeasureImpact!$B:$B,Utility_per_Participant!$H372)</f>
        <v>16</v>
      </c>
      <c r="N372" s="23">
        <v>0</v>
      </c>
      <c r="O372" s="23">
        <f>SUMIFS(MeasureImpact!$Q:$Q,MeasureImpact!$G:$G,Utility_per_Participant!$F372,MeasureImpact!$F:$F,Utility_per_Participant!$G372,MeasureImpact!$B:$B,Utility_per_Participant!$H372)</f>
        <v>8853</v>
      </c>
      <c r="P372" s="14" t="str">
        <f>VLOOKUP(H372,MeasureImpact!$B:$I,8,0)</f>
        <v>Per Unit</v>
      </c>
      <c r="Q372" s="24">
        <v>0</v>
      </c>
      <c r="R372" s="19" t="s">
        <v>1739</v>
      </c>
      <c r="BI372" s="25">
        <v>0</v>
      </c>
      <c r="BJ372" s="25">
        <v>0</v>
      </c>
      <c r="BK372" s="25">
        <v>0</v>
      </c>
    </row>
    <row r="373" spans="1:63" x14ac:dyDescent="0.25">
      <c r="A373" s="19">
        <v>369</v>
      </c>
      <c r="B373" s="14" t="str">
        <f t="shared" si="5"/>
        <v>RMFT304</v>
      </c>
      <c r="C373" s="14" t="s">
        <v>1731</v>
      </c>
      <c r="D373" s="14">
        <v>304</v>
      </c>
      <c r="E373" s="14" t="s">
        <v>1718</v>
      </c>
      <c r="F373" s="14" t="s">
        <v>1500</v>
      </c>
      <c r="G373" s="14" t="s">
        <v>1510</v>
      </c>
      <c r="H373" s="14" t="s">
        <v>35</v>
      </c>
      <c r="I373" s="20">
        <f>SUMIFS(MeasureImpact!$O:$O,MeasureImpact!$G:$G,Utility_per_Participant!$F373,MeasureImpact!$F:$F,Utility_per_Participant!$G373,MeasureImpact!$B:$B,Utility_per_Participant!$H373)</f>
        <v>0.63600000000000001</v>
      </c>
      <c r="J373" s="20">
        <f>SUMIFS(MeasureImpact!$P:$P,MeasureImpact!$G:$G,Utility_per_Participant!$F373,MeasureImpact!$F:$F,Utility_per_Participant!$G373,MeasureImpact!$B:$B,Utility_per_Participant!$H373)</f>
        <v>0.56000000000000005</v>
      </c>
      <c r="K373" s="21">
        <v>349.84694637513519</v>
      </c>
      <c r="L373" s="22">
        <f>SUMIFS(MeasureImpact!$L:$L,MeasureImpact!$G:$G,Utility_per_Participant!$F373,MeasureImpact!$F:$F,Utility_per_Participant!$G373,MeasureImpact!$B:$B,Utility_per_Participant!$H373)</f>
        <v>1848.31</v>
      </c>
      <c r="M373" s="19">
        <f>AVERAGEIFS(MeasureImpact!$N:$N,MeasureImpact!$G:$G,Utility_per_Participant!$F373,MeasureImpact!$F:$F,Utility_per_Participant!$G373,MeasureImpact!$B:$B,Utility_per_Participant!$H373)</f>
        <v>16</v>
      </c>
      <c r="N373" s="23">
        <v>2000</v>
      </c>
      <c r="O373" s="23">
        <f>SUMIFS(MeasureImpact!$Q:$Q,MeasureImpact!$G:$G,Utility_per_Participant!$F373,MeasureImpact!$F:$F,Utility_per_Participant!$G373,MeasureImpact!$B:$B,Utility_per_Participant!$H373)</f>
        <v>7377.5</v>
      </c>
      <c r="P373" s="14" t="str">
        <f>VLOOKUP(H373,MeasureImpact!$B:$I,8,0)</f>
        <v>Per Unit</v>
      </c>
      <c r="Q373" s="24">
        <v>0</v>
      </c>
      <c r="R373" s="19" t="s">
        <v>1739</v>
      </c>
      <c r="BI373" s="25">
        <v>674708379.89758301</v>
      </c>
      <c r="BJ373" s="25">
        <v>280361.56837180798</v>
      </c>
      <c r="BK373" s="25">
        <v>1194.9510659729899</v>
      </c>
    </row>
    <row r="374" spans="1:63" x14ac:dyDescent="0.25">
      <c r="A374" s="19">
        <v>370</v>
      </c>
      <c r="B374" s="14" t="str">
        <f t="shared" si="5"/>
        <v>RMFN304</v>
      </c>
      <c r="C374" s="14" t="s">
        <v>1728</v>
      </c>
      <c r="D374" s="14">
        <v>304</v>
      </c>
      <c r="E374" s="14" t="s">
        <v>1718</v>
      </c>
      <c r="F374" s="14" t="s">
        <v>1500</v>
      </c>
      <c r="G374" s="14" t="s">
        <v>1499</v>
      </c>
      <c r="H374" s="14" t="s">
        <v>35</v>
      </c>
      <c r="I374" s="20">
        <f>SUMIFS(MeasureImpact!$O:$O,MeasureImpact!$G:$G,Utility_per_Participant!$F374,MeasureImpact!$F:$F,Utility_per_Participant!$G374,MeasureImpact!$B:$B,Utility_per_Participant!$H374)</f>
        <v>0.63600000000000001</v>
      </c>
      <c r="J374" s="20">
        <f>SUMIFS(MeasureImpact!$P:$P,MeasureImpact!$G:$G,Utility_per_Participant!$F374,MeasureImpact!$F:$F,Utility_per_Participant!$G374,MeasureImpact!$B:$B,Utility_per_Participant!$H374)</f>
        <v>0.56000000000000005</v>
      </c>
      <c r="K374" s="21">
        <v>349.84694637513519</v>
      </c>
      <c r="L374" s="22">
        <f>SUMIFS(MeasureImpact!$L:$L,MeasureImpact!$G:$G,Utility_per_Participant!$F374,MeasureImpact!$F:$F,Utility_per_Participant!$G374,MeasureImpact!$B:$B,Utility_per_Participant!$H374)</f>
        <v>1848.31</v>
      </c>
      <c r="M374" s="19">
        <f>AVERAGEIFS(MeasureImpact!$N:$N,MeasureImpact!$G:$G,Utility_per_Participant!$F374,MeasureImpact!$F:$F,Utility_per_Participant!$G374,MeasureImpact!$B:$B,Utility_per_Participant!$H374)</f>
        <v>16</v>
      </c>
      <c r="N374" s="23">
        <v>0</v>
      </c>
      <c r="O374" s="23">
        <f>SUMIFS(MeasureImpact!$Q:$Q,MeasureImpact!$G:$G,Utility_per_Participant!$F374,MeasureImpact!$F:$F,Utility_per_Participant!$G374,MeasureImpact!$B:$B,Utility_per_Participant!$H374)</f>
        <v>7377.5</v>
      </c>
      <c r="P374" s="14" t="str">
        <f>VLOOKUP(H374,MeasureImpact!$B:$I,8,0)</f>
        <v>Per Unit</v>
      </c>
      <c r="Q374" s="24">
        <v>0</v>
      </c>
      <c r="R374" s="19" t="s">
        <v>1739</v>
      </c>
      <c r="BI374" s="25">
        <v>0</v>
      </c>
      <c r="BJ374" s="25">
        <v>0</v>
      </c>
      <c r="BK374" s="25">
        <v>0</v>
      </c>
    </row>
    <row r="375" spans="1:63" x14ac:dyDescent="0.25">
      <c r="A375" s="19">
        <v>371</v>
      </c>
      <c r="B375" s="14" t="str">
        <f t="shared" si="5"/>
        <v>RSFT304</v>
      </c>
      <c r="C375" s="14" t="s">
        <v>1733</v>
      </c>
      <c r="D375" s="14">
        <v>304</v>
      </c>
      <c r="E375" s="14" t="s">
        <v>1718</v>
      </c>
      <c r="F375" s="14" t="s">
        <v>1501</v>
      </c>
      <c r="G375" s="14" t="s">
        <v>1510</v>
      </c>
      <c r="H375" s="14" t="s">
        <v>35</v>
      </c>
      <c r="I375" s="20">
        <f>SUMIFS(MeasureImpact!$O:$O,MeasureImpact!$G:$G,Utility_per_Participant!$F375,MeasureImpact!$F:$F,Utility_per_Participant!$G375,MeasureImpact!$B:$B,Utility_per_Participant!$H375)</f>
        <v>0.76400000000000001</v>
      </c>
      <c r="J375" s="20">
        <f>SUMIFS(MeasureImpact!$P:$P,MeasureImpact!$G:$G,Utility_per_Participant!$F375,MeasureImpact!$F:$F,Utility_per_Participant!$G375,MeasureImpact!$B:$B,Utility_per_Participant!$H375)</f>
        <v>0.67200000000000004</v>
      </c>
      <c r="K375" s="21">
        <v>419.81406429776109</v>
      </c>
      <c r="L375" s="22">
        <f>SUMIFS(MeasureImpact!$L:$L,MeasureImpact!$G:$G,Utility_per_Participant!$F375,MeasureImpact!$F:$F,Utility_per_Participant!$G375,MeasureImpact!$B:$B,Utility_per_Participant!$H375)</f>
        <v>2217.96</v>
      </c>
      <c r="M375" s="19">
        <f>AVERAGEIFS(MeasureImpact!$N:$N,MeasureImpact!$G:$G,Utility_per_Participant!$F375,MeasureImpact!$F:$F,Utility_per_Participant!$G375,MeasureImpact!$B:$B,Utility_per_Participant!$H375)</f>
        <v>16</v>
      </c>
      <c r="N375" s="23">
        <v>2000</v>
      </c>
      <c r="O375" s="23">
        <f>SUMIFS(MeasureImpact!$Q:$Q,MeasureImpact!$G:$G,Utility_per_Participant!$F375,MeasureImpact!$F:$F,Utility_per_Participant!$G375,MeasureImpact!$B:$B,Utility_per_Participant!$H375)</f>
        <v>8853</v>
      </c>
      <c r="P375" s="14" t="str">
        <f>VLOOKUP(H375,MeasureImpact!$B:$I,8,0)</f>
        <v>Per Unit</v>
      </c>
      <c r="Q375" s="24">
        <v>0</v>
      </c>
      <c r="R375" s="19" t="s">
        <v>1739</v>
      </c>
      <c r="BI375" s="25">
        <v>2381178566.2764101</v>
      </c>
      <c r="BJ375" s="25">
        <v>989451.11296220496</v>
      </c>
      <c r="BK375" s="25">
        <v>4217.2173205792596</v>
      </c>
    </row>
    <row r="376" spans="1:63" ht="15.75" thickBot="1" x14ac:dyDescent="0.3">
      <c r="A376" s="19">
        <v>372</v>
      </c>
      <c r="B376" s="14" t="str">
        <f t="shared" si="5"/>
        <v>RSFN304</v>
      </c>
      <c r="C376" s="14" t="s">
        <v>1732</v>
      </c>
      <c r="D376" s="14">
        <v>304</v>
      </c>
      <c r="E376" s="14" t="s">
        <v>1718</v>
      </c>
      <c r="F376" s="14" t="s">
        <v>1501</v>
      </c>
      <c r="G376" s="14" t="s">
        <v>1499</v>
      </c>
      <c r="H376" s="14" t="s">
        <v>35</v>
      </c>
      <c r="I376" s="20">
        <f>SUMIFS(MeasureImpact!$O:$O,MeasureImpact!$G:$G,Utility_per_Participant!$F376,MeasureImpact!$F:$F,Utility_per_Participant!$G376,MeasureImpact!$B:$B,Utility_per_Participant!$H376)</f>
        <v>0.76400000000000001</v>
      </c>
      <c r="J376" s="20">
        <f>SUMIFS(MeasureImpact!$P:$P,MeasureImpact!$G:$G,Utility_per_Participant!$F376,MeasureImpact!$F:$F,Utility_per_Participant!$G376,MeasureImpact!$B:$B,Utility_per_Participant!$H376)</f>
        <v>0.67200000000000004</v>
      </c>
      <c r="K376" s="21">
        <v>419.81406429776109</v>
      </c>
      <c r="L376" s="22">
        <f>SUMIFS(MeasureImpact!$L:$L,MeasureImpact!$G:$G,Utility_per_Participant!$F376,MeasureImpact!$F:$F,Utility_per_Participant!$G376,MeasureImpact!$B:$B,Utility_per_Participant!$H376)</f>
        <v>2217.96</v>
      </c>
      <c r="M376" s="19">
        <f>AVERAGEIFS(MeasureImpact!$N:$N,MeasureImpact!$G:$G,Utility_per_Participant!$F376,MeasureImpact!$F:$F,Utility_per_Participant!$G376,MeasureImpact!$B:$B,Utility_per_Participant!$H376)</f>
        <v>16</v>
      </c>
      <c r="N376" s="23">
        <v>0</v>
      </c>
      <c r="O376" s="23">
        <f>SUMIFS(MeasureImpact!$Q:$Q,MeasureImpact!$G:$G,Utility_per_Participant!$F376,MeasureImpact!$F:$F,Utility_per_Participant!$G376,MeasureImpact!$B:$B,Utility_per_Participant!$H376)</f>
        <v>8853</v>
      </c>
      <c r="P376" s="14" t="str">
        <f>VLOOKUP(H376,MeasureImpact!$B:$I,8,0)</f>
        <v>Per Unit</v>
      </c>
      <c r="Q376" s="24">
        <v>0</v>
      </c>
      <c r="R376" s="19" t="s">
        <v>1739</v>
      </c>
      <c r="BI376" s="25">
        <v>0</v>
      </c>
      <c r="BJ376" s="25">
        <v>0</v>
      </c>
      <c r="BK376" s="25">
        <v>0</v>
      </c>
    </row>
    <row r="377" spans="1:63" s="28" customFormat="1" x14ac:dyDescent="0.25">
      <c r="A377" s="27">
        <v>373</v>
      </c>
      <c r="B377" s="28" t="str">
        <f t="shared" si="5"/>
        <v>RMOT305</v>
      </c>
      <c r="C377" s="28" t="s">
        <v>1730</v>
      </c>
      <c r="D377" s="28">
        <v>305</v>
      </c>
      <c r="E377" s="28" t="s">
        <v>1718</v>
      </c>
      <c r="F377" s="28" t="s">
        <v>1494</v>
      </c>
      <c r="G377" s="28" t="s">
        <v>1510</v>
      </c>
      <c r="H377" s="28" t="s">
        <v>36</v>
      </c>
      <c r="I377" s="29">
        <f>SUMIFS(MeasureImpact!$O:$O,MeasureImpact!$G:$G,Utility_per_Participant!$F377,MeasureImpact!$F:$F,Utility_per_Participant!$G377,MeasureImpact!$B:$B,Utility_per_Participant!$H377)</f>
        <v>0.32</v>
      </c>
      <c r="J377" s="29">
        <f>SUMIFS(MeasureImpact!$P:$P,MeasureImpact!$G:$G,Utility_per_Participant!$F377,MeasureImpact!$F:$F,Utility_per_Participant!$G377,MeasureImpact!$B:$B,Utility_per_Participant!$H377)</f>
        <v>0.497</v>
      </c>
      <c r="K377" s="34">
        <v>199.38120656338825</v>
      </c>
      <c r="L377" s="30">
        <f>SUMIFS(MeasureImpact!$L:$L,MeasureImpact!$G:$G,Utility_per_Participant!$F377,MeasureImpact!$F:$F,Utility_per_Participant!$G377,MeasureImpact!$B:$B,Utility_per_Participant!$H377)</f>
        <v>1053.3699999999999</v>
      </c>
      <c r="M377" s="27">
        <f>AVERAGEIFS(MeasureImpact!$N:$N,MeasureImpact!$G:$G,Utility_per_Participant!$F377,MeasureImpact!$F:$F,Utility_per_Participant!$G377,MeasureImpact!$B:$B,Utility_per_Participant!$H377)</f>
        <v>16</v>
      </c>
      <c r="N377" s="31">
        <v>878.39999999999907</v>
      </c>
      <c r="O377" s="31">
        <f>SUMIFS(MeasureImpact!$Q:$Q,MeasureImpact!$G:$G,Utility_per_Participant!$F377,MeasureImpact!$F:$F,Utility_per_Participant!$G377,MeasureImpact!$B:$B,Utility_per_Participant!$H377)</f>
        <v>2927.9999999000001</v>
      </c>
      <c r="P377" s="28" t="str">
        <f>VLOOKUP(H377,MeasureImpact!$B:$I,8,0)</f>
        <v>Per Unit</v>
      </c>
      <c r="Q377" s="32">
        <v>0</v>
      </c>
      <c r="R377" s="27" t="s">
        <v>1739</v>
      </c>
      <c r="BI377" s="33">
        <v>0</v>
      </c>
      <c r="BJ377" s="33">
        <v>0</v>
      </c>
      <c r="BK377" s="33">
        <v>0</v>
      </c>
    </row>
    <row r="378" spans="1:63" x14ac:dyDescent="0.25">
      <c r="A378" s="19">
        <v>374</v>
      </c>
      <c r="B378" s="14" t="str">
        <f t="shared" si="5"/>
        <v>RMON305</v>
      </c>
      <c r="C378" s="14" t="s">
        <v>1726</v>
      </c>
      <c r="D378" s="14">
        <v>305</v>
      </c>
      <c r="E378" s="14" t="s">
        <v>1718</v>
      </c>
      <c r="F378" s="14" t="s">
        <v>1494</v>
      </c>
      <c r="G378" s="14" t="s">
        <v>1499</v>
      </c>
      <c r="H378" s="14" t="s">
        <v>36</v>
      </c>
      <c r="I378" s="20">
        <f>SUMIFS(MeasureImpact!$O:$O,MeasureImpact!$G:$G,Utility_per_Participant!$F378,MeasureImpact!$F:$F,Utility_per_Participant!$G378,MeasureImpact!$B:$B,Utility_per_Participant!$H378)</f>
        <v>0.32</v>
      </c>
      <c r="J378" s="20">
        <f>SUMIFS(MeasureImpact!$P:$P,MeasureImpact!$G:$G,Utility_per_Participant!$F378,MeasureImpact!$F:$F,Utility_per_Participant!$G378,MeasureImpact!$B:$B,Utility_per_Participant!$H378)</f>
        <v>0.497</v>
      </c>
      <c r="K378" s="21">
        <v>199.38120656338825</v>
      </c>
      <c r="L378" s="22">
        <f>SUMIFS(MeasureImpact!$L:$L,MeasureImpact!$G:$G,Utility_per_Participant!$F378,MeasureImpact!$F:$F,Utility_per_Participant!$G378,MeasureImpact!$B:$B,Utility_per_Participant!$H378)</f>
        <v>1053.3699999999999</v>
      </c>
      <c r="M378" s="19">
        <f>AVERAGEIFS(MeasureImpact!$N:$N,MeasureImpact!$G:$G,Utility_per_Participant!$F378,MeasureImpact!$F:$F,Utility_per_Participant!$G378,MeasureImpact!$B:$B,Utility_per_Participant!$H378)</f>
        <v>16</v>
      </c>
      <c r="N378" s="23">
        <v>0</v>
      </c>
      <c r="O378" s="23">
        <f>SUMIFS(MeasureImpact!$Q:$Q,MeasureImpact!$G:$G,Utility_per_Participant!$F378,MeasureImpact!$F:$F,Utility_per_Participant!$G378,MeasureImpact!$B:$B,Utility_per_Participant!$H378)</f>
        <v>2927.9999999000001</v>
      </c>
      <c r="P378" s="14" t="str">
        <f>VLOOKUP(H378,MeasureImpact!$B:$I,8,0)</f>
        <v>Per Unit</v>
      </c>
      <c r="Q378" s="24">
        <v>0</v>
      </c>
      <c r="R378" s="19" t="s">
        <v>1739</v>
      </c>
      <c r="BI378" s="25">
        <v>0</v>
      </c>
      <c r="BJ378" s="25">
        <v>0</v>
      </c>
      <c r="BK378" s="25">
        <v>0</v>
      </c>
    </row>
    <row r="379" spans="1:63" x14ac:dyDescent="0.25">
      <c r="A379" s="19">
        <v>375</v>
      </c>
      <c r="B379" s="14" t="str">
        <f t="shared" si="5"/>
        <v>RMFT305</v>
      </c>
      <c r="C379" s="14" t="s">
        <v>1731</v>
      </c>
      <c r="D379" s="14">
        <v>305</v>
      </c>
      <c r="E379" s="14" t="s">
        <v>1718</v>
      </c>
      <c r="F379" s="14" t="s">
        <v>1500</v>
      </c>
      <c r="G379" s="14" t="s">
        <v>1510</v>
      </c>
      <c r="H379" s="14" t="s">
        <v>36</v>
      </c>
      <c r="I379" s="20">
        <f>SUMIFS(MeasureImpact!$O:$O,MeasureImpact!$G:$G,Utility_per_Participant!$F379,MeasureImpact!$F:$F,Utility_per_Participant!$G379,MeasureImpact!$B:$B,Utility_per_Participant!$H379)</f>
        <v>0.26700000000000002</v>
      </c>
      <c r="J379" s="20">
        <f>SUMIFS(MeasureImpact!$P:$P,MeasureImpact!$G:$G,Utility_per_Participant!$F379,MeasureImpact!$F:$F,Utility_per_Participant!$G379,MeasureImpact!$B:$B,Utility_per_Participant!$H379)</f>
        <v>0.41399999999999998</v>
      </c>
      <c r="K379" s="21">
        <v>166.15132093510147</v>
      </c>
      <c r="L379" s="22">
        <f>SUMIFS(MeasureImpact!$L:$L,MeasureImpact!$G:$G,Utility_per_Participant!$F379,MeasureImpact!$F:$F,Utility_per_Participant!$G379,MeasureImpact!$B:$B,Utility_per_Participant!$H379)</f>
        <v>877.81</v>
      </c>
      <c r="M379" s="19">
        <f>AVERAGEIFS(MeasureImpact!$N:$N,MeasureImpact!$G:$G,Utility_per_Participant!$F379,MeasureImpact!$F:$F,Utility_per_Participant!$G379,MeasureImpact!$B:$B,Utility_per_Participant!$H379)</f>
        <v>16</v>
      </c>
      <c r="N379" s="23">
        <v>731.99999999999966</v>
      </c>
      <c r="O379" s="23">
        <f>SUMIFS(MeasureImpact!$Q:$Q,MeasureImpact!$G:$G,Utility_per_Participant!$F379,MeasureImpact!$F:$F,Utility_per_Participant!$G379,MeasureImpact!$B:$B,Utility_per_Participant!$H379)</f>
        <v>2440.0000000999999</v>
      </c>
      <c r="P379" s="14" t="str">
        <f>VLOOKUP(H379,MeasureImpact!$B:$I,8,0)</f>
        <v>Per Unit</v>
      </c>
      <c r="Q379" s="24">
        <v>0</v>
      </c>
      <c r="R379" s="19" t="s">
        <v>1739</v>
      </c>
      <c r="BI379" s="25">
        <v>0</v>
      </c>
      <c r="BJ379" s="25">
        <v>0</v>
      </c>
      <c r="BK379" s="25">
        <v>0</v>
      </c>
    </row>
    <row r="380" spans="1:63" x14ac:dyDescent="0.25">
      <c r="A380" s="19">
        <v>376</v>
      </c>
      <c r="B380" s="14" t="str">
        <f t="shared" si="5"/>
        <v>RMFN305</v>
      </c>
      <c r="C380" s="14" t="s">
        <v>1728</v>
      </c>
      <c r="D380" s="14">
        <v>305</v>
      </c>
      <c r="E380" s="14" t="s">
        <v>1718</v>
      </c>
      <c r="F380" s="14" t="s">
        <v>1500</v>
      </c>
      <c r="G380" s="14" t="s">
        <v>1499</v>
      </c>
      <c r="H380" s="14" t="s">
        <v>36</v>
      </c>
      <c r="I380" s="20">
        <f>SUMIFS(MeasureImpact!$O:$O,MeasureImpact!$G:$G,Utility_per_Participant!$F380,MeasureImpact!$F:$F,Utility_per_Participant!$G380,MeasureImpact!$B:$B,Utility_per_Participant!$H380)</f>
        <v>0.26700000000000002</v>
      </c>
      <c r="J380" s="20">
        <f>SUMIFS(MeasureImpact!$P:$P,MeasureImpact!$G:$G,Utility_per_Participant!$F380,MeasureImpact!$F:$F,Utility_per_Participant!$G380,MeasureImpact!$B:$B,Utility_per_Participant!$H380)</f>
        <v>0.41399999999999998</v>
      </c>
      <c r="K380" s="21">
        <v>166.15132093510147</v>
      </c>
      <c r="L380" s="22">
        <f>SUMIFS(MeasureImpact!$L:$L,MeasureImpact!$G:$G,Utility_per_Participant!$F380,MeasureImpact!$F:$F,Utility_per_Participant!$G380,MeasureImpact!$B:$B,Utility_per_Participant!$H380)</f>
        <v>877.81</v>
      </c>
      <c r="M380" s="19">
        <f>AVERAGEIFS(MeasureImpact!$N:$N,MeasureImpact!$G:$G,Utility_per_Participant!$F380,MeasureImpact!$F:$F,Utility_per_Participant!$G380,MeasureImpact!$B:$B,Utility_per_Participant!$H380)</f>
        <v>16</v>
      </c>
      <c r="N380" s="23">
        <v>0</v>
      </c>
      <c r="O380" s="23">
        <f>SUMIFS(MeasureImpact!$Q:$Q,MeasureImpact!$G:$G,Utility_per_Participant!$F380,MeasureImpact!$F:$F,Utility_per_Participant!$G380,MeasureImpact!$B:$B,Utility_per_Participant!$H380)</f>
        <v>2440.0000000999999</v>
      </c>
      <c r="P380" s="14" t="str">
        <f>VLOOKUP(H380,MeasureImpact!$B:$I,8,0)</f>
        <v>Per Unit</v>
      </c>
      <c r="Q380" s="24">
        <v>0</v>
      </c>
      <c r="R380" s="19" t="s">
        <v>1739</v>
      </c>
      <c r="BI380" s="25">
        <v>0</v>
      </c>
      <c r="BJ380" s="25">
        <v>0</v>
      </c>
      <c r="BK380" s="25">
        <v>0</v>
      </c>
    </row>
    <row r="381" spans="1:63" x14ac:dyDescent="0.25">
      <c r="A381" s="19">
        <v>377</v>
      </c>
      <c r="B381" s="14" t="str">
        <f t="shared" si="5"/>
        <v>RSFT305</v>
      </c>
      <c r="C381" s="14" t="s">
        <v>1733</v>
      </c>
      <c r="D381" s="14">
        <v>305</v>
      </c>
      <c r="E381" s="14" t="s">
        <v>1718</v>
      </c>
      <c r="F381" s="14" t="s">
        <v>1501</v>
      </c>
      <c r="G381" s="14" t="s">
        <v>1510</v>
      </c>
      <c r="H381" s="14" t="s">
        <v>36</v>
      </c>
      <c r="I381" s="20">
        <f>SUMIFS(MeasureImpact!$O:$O,MeasureImpact!$G:$G,Utility_per_Participant!$F381,MeasureImpact!$F:$F,Utility_per_Participant!$G381,MeasureImpact!$B:$B,Utility_per_Participant!$H381)</f>
        <v>0.32</v>
      </c>
      <c r="J381" s="20">
        <f>SUMIFS(MeasureImpact!$P:$P,MeasureImpact!$G:$G,Utility_per_Participant!$F381,MeasureImpact!$F:$F,Utility_per_Participant!$G381,MeasureImpact!$B:$B,Utility_per_Participant!$H381)</f>
        <v>0.497</v>
      </c>
      <c r="K381" s="21">
        <v>199.38120656338825</v>
      </c>
      <c r="L381" s="22">
        <f>SUMIFS(MeasureImpact!$L:$L,MeasureImpact!$G:$G,Utility_per_Participant!$F381,MeasureImpact!$F:$F,Utility_per_Participant!$G381,MeasureImpact!$B:$B,Utility_per_Participant!$H381)</f>
        <v>1053.3699999999999</v>
      </c>
      <c r="M381" s="19">
        <f>AVERAGEIFS(MeasureImpact!$N:$N,MeasureImpact!$G:$G,Utility_per_Participant!$F381,MeasureImpact!$F:$F,Utility_per_Participant!$G381,MeasureImpact!$B:$B,Utility_per_Participant!$H381)</f>
        <v>16</v>
      </c>
      <c r="N381" s="23">
        <v>878.39999999999907</v>
      </c>
      <c r="O381" s="23">
        <f>SUMIFS(MeasureImpact!$Q:$Q,MeasureImpact!$G:$G,Utility_per_Participant!$F381,MeasureImpact!$F:$F,Utility_per_Participant!$G381,MeasureImpact!$B:$B,Utility_per_Participant!$H381)</f>
        <v>2927.9999999000001</v>
      </c>
      <c r="P381" s="14" t="str">
        <f>VLOOKUP(H381,MeasureImpact!$B:$I,8,0)</f>
        <v>Per Unit</v>
      </c>
      <c r="Q381" s="24">
        <v>0</v>
      </c>
      <c r="R381" s="19" t="s">
        <v>1739</v>
      </c>
      <c r="BI381" s="25">
        <v>0</v>
      </c>
      <c r="BJ381" s="25">
        <v>0</v>
      </c>
      <c r="BK381" s="25">
        <v>0</v>
      </c>
    </row>
    <row r="382" spans="1:63" ht="15.75" thickBot="1" x14ac:dyDescent="0.3">
      <c r="A382" s="19">
        <v>378</v>
      </c>
      <c r="B382" s="14" t="str">
        <f t="shared" si="5"/>
        <v>RSFN305</v>
      </c>
      <c r="C382" s="14" t="s">
        <v>1732</v>
      </c>
      <c r="D382" s="14">
        <v>305</v>
      </c>
      <c r="E382" s="14" t="s">
        <v>1718</v>
      </c>
      <c r="F382" s="14" t="s">
        <v>1501</v>
      </c>
      <c r="G382" s="14" t="s">
        <v>1499</v>
      </c>
      <c r="H382" s="14" t="s">
        <v>36</v>
      </c>
      <c r="I382" s="20">
        <f>SUMIFS(MeasureImpact!$O:$O,MeasureImpact!$G:$G,Utility_per_Participant!$F382,MeasureImpact!$F:$F,Utility_per_Participant!$G382,MeasureImpact!$B:$B,Utility_per_Participant!$H382)</f>
        <v>0.32</v>
      </c>
      <c r="J382" s="20">
        <f>SUMIFS(MeasureImpact!$P:$P,MeasureImpact!$G:$G,Utility_per_Participant!$F382,MeasureImpact!$F:$F,Utility_per_Participant!$G382,MeasureImpact!$B:$B,Utility_per_Participant!$H382)</f>
        <v>0.497</v>
      </c>
      <c r="K382" s="21">
        <v>199.38120656338825</v>
      </c>
      <c r="L382" s="22">
        <f>SUMIFS(MeasureImpact!$L:$L,MeasureImpact!$G:$G,Utility_per_Participant!$F382,MeasureImpact!$F:$F,Utility_per_Participant!$G382,MeasureImpact!$B:$B,Utility_per_Participant!$H382)</f>
        <v>1053.3699999999999</v>
      </c>
      <c r="M382" s="19">
        <f>AVERAGEIFS(MeasureImpact!$N:$N,MeasureImpact!$G:$G,Utility_per_Participant!$F382,MeasureImpact!$F:$F,Utility_per_Participant!$G382,MeasureImpact!$B:$B,Utility_per_Participant!$H382)</f>
        <v>16</v>
      </c>
      <c r="N382" s="23">
        <v>0</v>
      </c>
      <c r="O382" s="23">
        <f>SUMIFS(MeasureImpact!$Q:$Q,MeasureImpact!$G:$G,Utility_per_Participant!$F382,MeasureImpact!$F:$F,Utility_per_Participant!$G382,MeasureImpact!$B:$B,Utility_per_Participant!$H382)</f>
        <v>2927.9999999000001</v>
      </c>
      <c r="P382" s="14" t="str">
        <f>VLOOKUP(H382,MeasureImpact!$B:$I,8,0)</f>
        <v>Per Unit</v>
      </c>
      <c r="Q382" s="24">
        <v>0</v>
      </c>
      <c r="R382" s="19" t="s">
        <v>1739</v>
      </c>
      <c r="BI382" s="25">
        <v>0</v>
      </c>
      <c r="BJ382" s="25">
        <v>0</v>
      </c>
      <c r="BK382" s="25">
        <v>0</v>
      </c>
    </row>
    <row r="383" spans="1:63" s="28" customFormat="1" x14ac:dyDescent="0.25">
      <c r="A383" s="27">
        <v>379</v>
      </c>
      <c r="B383" s="28" t="str">
        <f t="shared" si="5"/>
        <v>RMOT306</v>
      </c>
      <c r="C383" s="28" t="s">
        <v>1730</v>
      </c>
      <c r="D383" s="28">
        <v>306</v>
      </c>
      <c r="E383" s="28" t="s">
        <v>1718</v>
      </c>
      <c r="F383" s="28" t="s">
        <v>1494</v>
      </c>
      <c r="G383" s="28" t="s">
        <v>1510</v>
      </c>
      <c r="H383" s="28" t="s">
        <v>38</v>
      </c>
      <c r="I383" s="29">
        <f>SUMIFS(MeasureImpact!$O:$O,MeasureImpact!$G:$G,Utility_per_Participant!$F383,MeasureImpact!$F:$F,Utility_per_Participant!$G383,MeasureImpact!$B:$B,Utility_per_Participant!$H383)</f>
        <v>0.32</v>
      </c>
      <c r="J383" s="29">
        <f>SUMIFS(MeasureImpact!$P:$P,MeasureImpact!$G:$G,Utility_per_Participant!$F383,MeasureImpact!$F:$F,Utility_per_Participant!$G383,MeasureImpact!$B:$B,Utility_per_Participant!$H383)</f>
        <v>3.0421883458741528</v>
      </c>
      <c r="K383" s="34">
        <v>905.84751505631141</v>
      </c>
      <c r="L383" s="30">
        <f>SUMIFS(MeasureImpact!$L:$L,MeasureImpact!$G:$G,Utility_per_Participant!$F383,MeasureImpact!$F:$F,Utility_per_Participant!$G383,MeasureImpact!$B:$B,Utility_per_Participant!$H383)</f>
        <v>4785.7700000000004</v>
      </c>
      <c r="M383" s="27">
        <f>AVERAGEIFS(MeasureImpact!$N:$N,MeasureImpact!$G:$G,Utility_per_Participant!$F383,MeasureImpact!$F:$F,Utility_per_Participant!$G383,MeasureImpact!$B:$B,Utility_per_Participant!$H383)</f>
        <v>16</v>
      </c>
      <c r="N383" s="31">
        <v>878.39999999999907</v>
      </c>
      <c r="O383" s="31">
        <f>SUMIFS(MeasureImpact!$Q:$Q,MeasureImpact!$G:$G,Utility_per_Participant!$F383,MeasureImpact!$F:$F,Utility_per_Participant!$G383,MeasureImpact!$B:$B,Utility_per_Participant!$H383)</f>
        <v>2928.0000003999999</v>
      </c>
      <c r="P383" s="28" t="str">
        <f>VLOOKUP(H383,MeasureImpact!$B:$I,8,0)</f>
        <v>Per Unit</v>
      </c>
      <c r="Q383" s="32">
        <v>0</v>
      </c>
      <c r="R383" s="27" t="s">
        <v>1739</v>
      </c>
      <c r="BI383" s="33">
        <v>0</v>
      </c>
      <c r="BJ383" s="33">
        <v>0</v>
      </c>
      <c r="BK383" s="33">
        <v>0</v>
      </c>
    </row>
    <row r="384" spans="1:63" x14ac:dyDescent="0.25">
      <c r="A384" s="19">
        <v>380</v>
      </c>
      <c r="B384" s="14" t="str">
        <f t="shared" si="5"/>
        <v>RMON306</v>
      </c>
      <c r="C384" s="14" t="s">
        <v>1726</v>
      </c>
      <c r="D384" s="14">
        <v>306</v>
      </c>
      <c r="E384" s="14" t="s">
        <v>1718</v>
      </c>
      <c r="F384" s="14" t="s">
        <v>1494</v>
      </c>
      <c r="G384" s="14" t="s">
        <v>1499</v>
      </c>
      <c r="H384" s="14" t="s">
        <v>38</v>
      </c>
      <c r="I384" s="20">
        <f>SUMIFS(MeasureImpact!$O:$O,MeasureImpact!$G:$G,Utility_per_Participant!$F384,MeasureImpact!$F:$F,Utility_per_Participant!$G384,MeasureImpact!$B:$B,Utility_per_Participant!$H384)</f>
        <v>0.32</v>
      </c>
      <c r="J384" s="20">
        <f>SUMIFS(MeasureImpact!$P:$P,MeasureImpact!$G:$G,Utility_per_Participant!$F384,MeasureImpact!$F:$F,Utility_per_Participant!$G384,MeasureImpact!$B:$B,Utility_per_Participant!$H384)</f>
        <v>3.0421883458741528</v>
      </c>
      <c r="K384" s="21">
        <v>905.84751505631141</v>
      </c>
      <c r="L384" s="22">
        <f>SUMIFS(MeasureImpact!$L:$L,MeasureImpact!$G:$G,Utility_per_Participant!$F384,MeasureImpact!$F:$F,Utility_per_Participant!$G384,MeasureImpact!$B:$B,Utility_per_Participant!$H384)</f>
        <v>4785.7700000000004</v>
      </c>
      <c r="M384" s="19">
        <f>AVERAGEIFS(MeasureImpact!$N:$N,MeasureImpact!$G:$G,Utility_per_Participant!$F384,MeasureImpact!$F:$F,Utility_per_Participant!$G384,MeasureImpact!$B:$B,Utility_per_Participant!$H384)</f>
        <v>16</v>
      </c>
      <c r="N384" s="23">
        <v>0</v>
      </c>
      <c r="O384" s="23">
        <f>SUMIFS(MeasureImpact!$Q:$Q,MeasureImpact!$G:$G,Utility_per_Participant!$F384,MeasureImpact!$F:$F,Utility_per_Participant!$G384,MeasureImpact!$B:$B,Utility_per_Participant!$H384)</f>
        <v>2928.0000003999999</v>
      </c>
      <c r="P384" s="14" t="str">
        <f>VLOOKUP(H384,MeasureImpact!$B:$I,8,0)</f>
        <v>Per Unit</v>
      </c>
      <c r="Q384" s="24">
        <v>0</v>
      </c>
      <c r="R384" s="19" t="s">
        <v>1739</v>
      </c>
      <c r="BI384" s="25">
        <v>0</v>
      </c>
      <c r="BJ384" s="25">
        <v>0</v>
      </c>
      <c r="BK384" s="25">
        <v>0</v>
      </c>
    </row>
    <row r="385" spans="1:63" x14ac:dyDescent="0.25">
      <c r="A385" s="19">
        <v>381</v>
      </c>
      <c r="B385" s="14" t="str">
        <f t="shared" si="5"/>
        <v>RMFT306</v>
      </c>
      <c r="C385" s="14" t="s">
        <v>1731</v>
      </c>
      <c r="D385" s="14">
        <v>306</v>
      </c>
      <c r="E385" s="14" t="s">
        <v>1718</v>
      </c>
      <c r="F385" s="14" t="s">
        <v>1500</v>
      </c>
      <c r="G385" s="14" t="s">
        <v>1510</v>
      </c>
      <c r="H385" s="14" t="s">
        <v>38</v>
      </c>
      <c r="I385" s="20">
        <f>SUMIFS(MeasureImpact!$O:$O,MeasureImpact!$G:$G,Utility_per_Participant!$F385,MeasureImpact!$F:$F,Utility_per_Participant!$G385,MeasureImpact!$B:$B,Utility_per_Participant!$H385)</f>
        <v>0.26700000000000002</v>
      </c>
      <c r="J385" s="20">
        <f>SUMIFS(MeasureImpact!$P:$P,MeasureImpact!$G:$G,Utility_per_Participant!$F385,MeasureImpact!$F:$F,Utility_per_Participant!$G385,MeasureImpact!$B:$B,Utility_per_Participant!$H385)</f>
        <v>2.5344915500053582</v>
      </c>
      <c r="K385" s="21">
        <v>754.8726137479814</v>
      </c>
      <c r="L385" s="22">
        <f>SUMIFS(MeasureImpact!$L:$L,MeasureImpact!$G:$G,Utility_per_Participant!$F385,MeasureImpact!$F:$F,Utility_per_Participant!$G385,MeasureImpact!$B:$B,Utility_per_Participant!$H385)</f>
        <v>3988.14</v>
      </c>
      <c r="M385" s="19">
        <f>AVERAGEIFS(MeasureImpact!$N:$N,MeasureImpact!$G:$G,Utility_per_Participant!$F385,MeasureImpact!$F:$F,Utility_per_Participant!$G385,MeasureImpact!$B:$B,Utility_per_Participant!$H385)</f>
        <v>16</v>
      </c>
      <c r="N385" s="23">
        <v>731.99999999999693</v>
      </c>
      <c r="O385" s="23">
        <f>SUMIFS(MeasureImpact!$Q:$Q,MeasureImpact!$G:$G,Utility_per_Participant!$F385,MeasureImpact!$F:$F,Utility_per_Participant!$G385,MeasureImpact!$B:$B,Utility_per_Participant!$H385)</f>
        <v>2439.9999999000001</v>
      </c>
      <c r="P385" s="14" t="str">
        <f>VLOOKUP(H385,MeasureImpact!$B:$I,8,0)</f>
        <v>Per Unit</v>
      </c>
      <c r="Q385" s="24">
        <v>0</v>
      </c>
      <c r="R385" s="19" t="s">
        <v>1739</v>
      </c>
      <c r="BI385" s="25">
        <v>0</v>
      </c>
      <c r="BJ385" s="25">
        <v>0</v>
      </c>
      <c r="BK385" s="25">
        <v>0</v>
      </c>
    </row>
    <row r="386" spans="1:63" x14ac:dyDescent="0.25">
      <c r="A386" s="19">
        <v>382</v>
      </c>
      <c r="B386" s="14" t="str">
        <f t="shared" si="5"/>
        <v>RMFN306</v>
      </c>
      <c r="C386" s="14" t="s">
        <v>1728</v>
      </c>
      <c r="D386" s="14">
        <v>306</v>
      </c>
      <c r="E386" s="14" t="s">
        <v>1718</v>
      </c>
      <c r="F386" s="14" t="s">
        <v>1500</v>
      </c>
      <c r="G386" s="14" t="s">
        <v>1499</v>
      </c>
      <c r="H386" s="14" t="s">
        <v>38</v>
      </c>
      <c r="I386" s="20">
        <f>SUMIFS(MeasureImpact!$O:$O,MeasureImpact!$G:$G,Utility_per_Participant!$F386,MeasureImpact!$F:$F,Utility_per_Participant!$G386,MeasureImpact!$B:$B,Utility_per_Participant!$H386)</f>
        <v>0.26700000000000002</v>
      </c>
      <c r="J386" s="20">
        <f>SUMIFS(MeasureImpact!$P:$P,MeasureImpact!$G:$G,Utility_per_Participant!$F386,MeasureImpact!$F:$F,Utility_per_Participant!$G386,MeasureImpact!$B:$B,Utility_per_Participant!$H386)</f>
        <v>2.5344915500053582</v>
      </c>
      <c r="K386" s="21">
        <v>754.8726137479814</v>
      </c>
      <c r="L386" s="22">
        <f>SUMIFS(MeasureImpact!$L:$L,MeasureImpact!$G:$G,Utility_per_Participant!$F386,MeasureImpact!$F:$F,Utility_per_Participant!$G386,MeasureImpact!$B:$B,Utility_per_Participant!$H386)</f>
        <v>3988.14</v>
      </c>
      <c r="M386" s="19">
        <f>AVERAGEIFS(MeasureImpact!$N:$N,MeasureImpact!$G:$G,Utility_per_Participant!$F386,MeasureImpact!$F:$F,Utility_per_Participant!$G386,MeasureImpact!$B:$B,Utility_per_Participant!$H386)</f>
        <v>16</v>
      </c>
      <c r="N386" s="23">
        <v>0</v>
      </c>
      <c r="O386" s="23">
        <f>SUMIFS(MeasureImpact!$Q:$Q,MeasureImpact!$G:$G,Utility_per_Participant!$F386,MeasureImpact!$F:$F,Utility_per_Participant!$G386,MeasureImpact!$B:$B,Utility_per_Participant!$H386)</f>
        <v>2439.9999999000001</v>
      </c>
      <c r="P386" s="14" t="str">
        <f>VLOOKUP(H386,MeasureImpact!$B:$I,8,0)</f>
        <v>Per Unit</v>
      </c>
      <c r="Q386" s="24">
        <v>0</v>
      </c>
      <c r="R386" s="19" t="s">
        <v>1739</v>
      </c>
      <c r="BI386" s="25">
        <v>0</v>
      </c>
      <c r="BJ386" s="25">
        <v>0</v>
      </c>
      <c r="BK386" s="25">
        <v>0</v>
      </c>
    </row>
    <row r="387" spans="1:63" x14ac:dyDescent="0.25">
      <c r="A387" s="19">
        <v>383</v>
      </c>
      <c r="B387" s="14" t="str">
        <f t="shared" si="5"/>
        <v>RSFT306</v>
      </c>
      <c r="C387" s="14" t="s">
        <v>1733</v>
      </c>
      <c r="D387" s="14">
        <v>306</v>
      </c>
      <c r="E387" s="14" t="s">
        <v>1718</v>
      </c>
      <c r="F387" s="14" t="s">
        <v>1501</v>
      </c>
      <c r="G387" s="14" t="s">
        <v>1510</v>
      </c>
      <c r="H387" s="14" t="s">
        <v>38</v>
      </c>
      <c r="I387" s="20">
        <f>SUMIFS(MeasureImpact!$O:$O,MeasureImpact!$G:$G,Utility_per_Participant!$F387,MeasureImpact!$F:$F,Utility_per_Participant!$G387,MeasureImpact!$B:$B,Utility_per_Participant!$H387)</f>
        <v>0.32</v>
      </c>
      <c r="J387" s="20">
        <f>SUMIFS(MeasureImpact!$P:$P,MeasureImpact!$G:$G,Utility_per_Participant!$F387,MeasureImpact!$F:$F,Utility_per_Participant!$G387,MeasureImpact!$B:$B,Utility_per_Participant!$H387)</f>
        <v>3.0421883458741528</v>
      </c>
      <c r="K387" s="21">
        <v>905.84751505631141</v>
      </c>
      <c r="L387" s="22">
        <f>SUMIFS(MeasureImpact!$L:$L,MeasureImpact!$G:$G,Utility_per_Participant!$F387,MeasureImpact!$F:$F,Utility_per_Participant!$G387,MeasureImpact!$B:$B,Utility_per_Participant!$H387)</f>
        <v>4785.7700000000004</v>
      </c>
      <c r="M387" s="19">
        <f>AVERAGEIFS(MeasureImpact!$N:$N,MeasureImpact!$G:$G,Utility_per_Participant!$F387,MeasureImpact!$F:$F,Utility_per_Participant!$G387,MeasureImpact!$B:$B,Utility_per_Participant!$H387)</f>
        <v>16</v>
      </c>
      <c r="N387" s="23">
        <v>878.39999999999907</v>
      </c>
      <c r="O387" s="23">
        <f>SUMIFS(MeasureImpact!$Q:$Q,MeasureImpact!$G:$G,Utility_per_Participant!$F387,MeasureImpact!$F:$F,Utility_per_Participant!$G387,MeasureImpact!$B:$B,Utility_per_Participant!$H387)</f>
        <v>2928.0000003999999</v>
      </c>
      <c r="P387" s="14" t="str">
        <f>VLOOKUP(H387,MeasureImpact!$B:$I,8,0)</f>
        <v>Per Unit</v>
      </c>
      <c r="Q387" s="24">
        <v>0</v>
      </c>
      <c r="R387" s="19" t="s">
        <v>1739</v>
      </c>
      <c r="BI387" s="25">
        <v>0</v>
      </c>
      <c r="BJ387" s="25">
        <v>0</v>
      </c>
      <c r="BK387" s="25">
        <v>0</v>
      </c>
    </row>
    <row r="388" spans="1:63" ht="15.75" thickBot="1" x14ac:dyDescent="0.3">
      <c r="A388" s="19">
        <v>384</v>
      </c>
      <c r="B388" s="14" t="str">
        <f t="shared" si="5"/>
        <v>RSFN306</v>
      </c>
      <c r="C388" s="14" t="s">
        <v>1732</v>
      </c>
      <c r="D388" s="14">
        <v>306</v>
      </c>
      <c r="E388" s="14" t="s">
        <v>1718</v>
      </c>
      <c r="F388" s="14" t="s">
        <v>1501</v>
      </c>
      <c r="G388" s="14" t="s">
        <v>1499</v>
      </c>
      <c r="H388" s="14" t="s">
        <v>38</v>
      </c>
      <c r="I388" s="20">
        <f>SUMIFS(MeasureImpact!$O:$O,MeasureImpact!$G:$G,Utility_per_Participant!$F388,MeasureImpact!$F:$F,Utility_per_Participant!$G388,MeasureImpact!$B:$B,Utility_per_Participant!$H388)</f>
        <v>0.32</v>
      </c>
      <c r="J388" s="20">
        <f>SUMIFS(MeasureImpact!$P:$P,MeasureImpact!$G:$G,Utility_per_Participant!$F388,MeasureImpact!$F:$F,Utility_per_Participant!$G388,MeasureImpact!$B:$B,Utility_per_Participant!$H388)</f>
        <v>3.0421883458741528</v>
      </c>
      <c r="K388" s="21">
        <v>905.84751505631141</v>
      </c>
      <c r="L388" s="22">
        <f>SUMIFS(MeasureImpact!$L:$L,MeasureImpact!$G:$G,Utility_per_Participant!$F388,MeasureImpact!$F:$F,Utility_per_Participant!$G388,MeasureImpact!$B:$B,Utility_per_Participant!$H388)</f>
        <v>4785.7700000000004</v>
      </c>
      <c r="M388" s="19">
        <f>AVERAGEIFS(MeasureImpact!$N:$N,MeasureImpact!$G:$G,Utility_per_Participant!$F388,MeasureImpact!$F:$F,Utility_per_Participant!$G388,MeasureImpact!$B:$B,Utility_per_Participant!$H388)</f>
        <v>16</v>
      </c>
      <c r="N388" s="23">
        <v>0</v>
      </c>
      <c r="O388" s="23">
        <f>SUMIFS(MeasureImpact!$Q:$Q,MeasureImpact!$G:$G,Utility_per_Participant!$F388,MeasureImpact!$F:$F,Utility_per_Participant!$G388,MeasureImpact!$B:$B,Utility_per_Participant!$H388)</f>
        <v>2928.0000003999999</v>
      </c>
      <c r="P388" s="14" t="str">
        <f>VLOOKUP(H388,MeasureImpact!$B:$I,8,0)</f>
        <v>Per Unit</v>
      </c>
      <c r="Q388" s="24">
        <v>0</v>
      </c>
      <c r="R388" s="19" t="s">
        <v>1739</v>
      </c>
      <c r="BI388" s="25">
        <v>0</v>
      </c>
      <c r="BJ388" s="25">
        <v>0</v>
      </c>
      <c r="BK388" s="25">
        <v>0</v>
      </c>
    </row>
    <row r="389" spans="1:63" s="28" customFormat="1" x14ac:dyDescent="0.25">
      <c r="A389" s="27">
        <v>385</v>
      </c>
      <c r="B389" s="28" t="str">
        <f t="shared" si="5"/>
        <v>RMOT307</v>
      </c>
      <c r="C389" s="28" t="s">
        <v>1730</v>
      </c>
      <c r="D389" s="28">
        <v>307</v>
      </c>
      <c r="E389" s="28" t="s">
        <v>1718</v>
      </c>
      <c r="F389" s="28" t="s">
        <v>1494</v>
      </c>
      <c r="G389" s="28" t="s">
        <v>1510</v>
      </c>
      <c r="H389" s="28" t="s">
        <v>39</v>
      </c>
      <c r="I389" s="29">
        <f>SUMIFS(MeasureImpact!$O:$O,MeasureImpact!$G:$G,Utility_per_Participant!$F389,MeasureImpact!$F:$F,Utility_per_Participant!$G389,MeasureImpact!$B:$B,Utility_per_Participant!$H389)</f>
        <v>0.218</v>
      </c>
      <c r="J389" s="29">
        <f>SUMIFS(MeasureImpact!$P:$P,MeasureImpact!$G:$G,Utility_per_Participant!$F389,MeasureImpact!$F:$F,Utility_per_Participant!$G389,MeasureImpact!$B:$B,Utility_per_Participant!$H389)</f>
        <v>9.2999999999999999E-2</v>
      </c>
      <c r="K389" s="34">
        <v>109.20283785818965</v>
      </c>
      <c r="L389" s="30">
        <f>SUMIFS(MeasureImpact!$L:$L,MeasureImpact!$G:$G,Utility_per_Participant!$F389,MeasureImpact!$F:$F,Utility_per_Participant!$G389,MeasureImpact!$B:$B,Utility_per_Participant!$H389)</f>
        <v>576.94000000000005</v>
      </c>
      <c r="M389" s="27">
        <f>AVERAGEIFS(MeasureImpact!$N:$N,MeasureImpact!$G:$G,Utility_per_Participant!$F389,MeasureImpact!$F:$F,Utility_per_Participant!$G389,MeasureImpact!$B:$B,Utility_per_Participant!$H389)</f>
        <v>16</v>
      </c>
      <c r="N389" s="31">
        <v>614.69999999999936</v>
      </c>
      <c r="O389" s="31">
        <f>SUMIFS(MeasureImpact!$Q:$Q,MeasureImpact!$G:$G,Utility_per_Participant!$F389,MeasureImpact!$F:$F,Utility_per_Participant!$G389,MeasureImpact!$B:$B,Utility_per_Participant!$H389)</f>
        <v>2048.9999997999998</v>
      </c>
      <c r="P389" s="28" t="str">
        <f>VLOOKUP(H389,MeasureImpact!$B:$I,8,0)</f>
        <v>Per Unit</v>
      </c>
      <c r="Q389" s="32">
        <v>0</v>
      </c>
      <c r="R389" s="27" t="s">
        <v>1739</v>
      </c>
      <c r="BI389" s="33">
        <v>0</v>
      </c>
      <c r="BJ389" s="33">
        <v>0</v>
      </c>
      <c r="BK389" s="33">
        <v>0</v>
      </c>
    </row>
    <row r="390" spans="1:63" x14ac:dyDescent="0.25">
      <c r="A390" s="19">
        <v>386</v>
      </c>
      <c r="B390" s="14" t="str">
        <f t="shared" si="5"/>
        <v>RMON307</v>
      </c>
      <c r="C390" s="14" t="s">
        <v>1726</v>
      </c>
      <c r="D390" s="14">
        <v>307</v>
      </c>
      <c r="E390" s="14" t="s">
        <v>1718</v>
      </c>
      <c r="F390" s="14" t="s">
        <v>1494</v>
      </c>
      <c r="G390" s="14" t="s">
        <v>1499</v>
      </c>
      <c r="H390" s="14" t="s">
        <v>39</v>
      </c>
      <c r="I390" s="20">
        <f>SUMIFS(MeasureImpact!$O:$O,MeasureImpact!$G:$G,Utility_per_Participant!$F390,MeasureImpact!$F:$F,Utility_per_Participant!$G390,MeasureImpact!$B:$B,Utility_per_Participant!$H390)</f>
        <v>0.218</v>
      </c>
      <c r="J390" s="20">
        <f>SUMIFS(MeasureImpact!$P:$P,MeasureImpact!$G:$G,Utility_per_Participant!$F390,MeasureImpact!$F:$F,Utility_per_Participant!$G390,MeasureImpact!$B:$B,Utility_per_Participant!$H390)</f>
        <v>9.2999999999999999E-2</v>
      </c>
      <c r="K390" s="21">
        <v>109.20283785818965</v>
      </c>
      <c r="L390" s="22">
        <f>SUMIFS(MeasureImpact!$L:$L,MeasureImpact!$G:$G,Utility_per_Participant!$F390,MeasureImpact!$F:$F,Utility_per_Participant!$G390,MeasureImpact!$B:$B,Utility_per_Participant!$H390)</f>
        <v>576.94000000000005</v>
      </c>
      <c r="M390" s="19">
        <f>AVERAGEIFS(MeasureImpact!$N:$N,MeasureImpact!$G:$G,Utility_per_Participant!$F390,MeasureImpact!$F:$F,Utility_per_Participant!$G390,MeasureImpact!$B:$B,Utility_per_Participant!$H390)</f>
        <v>16</v>
      </c>
      <c r="N390" s="23">
        <v>0</v>
      </c>
      <c r="O390" s="23">
        <f>SUMIFS(MeasureImpact!$Q:$Q,MeasureImpact!$G:$G,Utility_per_Participant!$F390,MeasureImpact!$F:$F,Utility_per_Participant!$G390,MeasureImpact!$B:$B,Utility_per_Participant!$H390)</f>
        <v>2048.9999997999998</v>
      </c>
      <c r="P390" s="14" t="str">
        <f>VLOOKUP(H390,MeasureImpact!$B:$I,8,0)</f>
        <v>Per Unit</v>
      </c>
      <c r="Q390" s="24">
        <v>0</v>
      </c>
      <c r="R390" s="19" t="s">
        <v>1739</v>
      </c>
      <c r="BI390" s="25">
        <v>0</v>
      </c>
      <c r="BJ390" s="25">
        <v>0</v>
      </c>
      <c r="BK390" s="25">
        <v>0</v>
      </c>
    </row>
    <row r="391" spans="1:63" x14ac:dyDescent="0.25">
      <c r="A391" s="19">
        <v>387</v>
      </c>
      <c r="B391" s="14" t="str">
        <f t="shared" ref="B391:B454" si="6">CONCATENATE(C391,D391)</f>
        <v>RMFT307</v>
      </c>
      <c r="C391" s="14" t="s">
        <v>1731</v>
      </c>
      <c r="D391" s="14">
        <v>307</v>
      </c>
      <c r="E391" s="14" t="s">
        <v>1718</v>
      </c>
      <c r="F391" s="14" t="s">
        <v>1500</v>
      </c>
      <c r="G391" s="14" t="s">
        <v>1510</v>
      </c>
      <c r="H391" s="14" t="s">
        <v>39</v>
      </c>
      <c r="I391" s="20">
        <f>SUMIFS(MeasureImpact!$O:$O,MeasureImpact!$G:$G,Utility_per_Participant!$F391,MeasureImpact!$F:$F,Utility_per_Participant!$G391,MeasureImpact!$B:$B,Utility_per_Participant!$H391)</f>
        <v>0.182</v>
      </c>
      <c r="J391" s="20">
        <f>SUMIFS(MeasureImpact!$P:$P,MeasureImpact!$G:$G,Utility_per_Participant!$F391,MeasureImpact!$F:$F,Utility_per_Participant!$G391,MeasureImpact!$B:$B,Utility_per_Participant!$H391)</f>
        <v>7.6999999999999999E-2</v>
      </c>
      <c r="K391" s="21">
        <v>91.003626744269766</v>
      </c>
      <c r="L391" s="22">
        <f>SUMIFS(MeasureImpact!$L:$L,MeasureImpact!$G:$G,Utility_per_Participant!$F391,MeasureImpact!$F:$F,Utility_per_Participant!$G391,MeasureImpact!$B:$B,Utility_per_Participant!$H391)</f>
        <v>480.79</v>
      </c>
      <c r="M391" s="19">
        <f>AVERAGEIFS(MeasureImpact!$N:$N,MeasureImpact!$G:$G,Utility_per_Participant!$F391,MeasureImpact!$F:$F,Utility_per_Participant!$G391,MeasureImpact!$B:$B,Utility_per_Participant!$H391)</f>
        <v>16</v>
      </c>
      <c r="N391" s="23">
        <v>512.24999999999943</v>
      </c>
      <c r="O391" s="23">
        <f>SUMIFS(MeasureImpact!$Q:$Q,MeasureImpact!$G:$G,Utility_per_Participant!$F391,MeasureImpact!$F:$F,Utility_per_Participant!$G391,MeasureImpact!$B:$B,Utility_per_Participant!$H391)</f>
        <v>1707.4999997999998</v>
      </c>
      <c r="P391" s="14" t="str">
        <f>VLOOKUP(H391,MeasureImpact!$B:$I,8,0)</f>
        <v>Per Unit</v>
      </c>
      <c r="Q391" s="24">
        <v>0</v>
      </c>
      <c r="R391" s="19" t="s">
        <v>1739</v>
      </c>
      <c r="BI391" s="25">
        <v>0</v>
      </c>
      <c r="BJ391" s="25">
        <v>0</v>
      </c>
      <c r="BK391" s="25">
        <v>0</v>
      </c>
    </row>
    <row r="392" spans="1:63" x14ac:dyDescent="0.25">
      <c r="A392" s="19">
        <v>388</v>
      </c>
      <c r="B392" s="14" t="str">
        <f t="shared" si="6"/>
        <v>RMFN307</v>
      </c>
      <c r="C392" s="14" t="s">
        <v>1728</v>
      </c>
      <c r="D392" s="14">
        <v>307</v>
      </c>
      <c r="E392" s="14" t="s">
        <v>1718</v>
      </c>
      <c r="F392" s="14" t="s">
        <v>1500</v>
      </c>
      <c r="G392" s="14" t="s">
        <v>1499</v>
      </c>
      <c r="H392" s="14" t="s">
        <v>39</v>
      </c>
      <c r="I392" s="20">
        <f>SUMIFS(MeasureImpact!$O:$O,MeasureImpact!$G:$G,Utility_per_Participant!$F392,MeasureImpact!$F:$F,Utility_per_Participant!$G392,MeasureImpact!$B:$B,Utility_per_Participant!$H392)</f>
        <v>0.182</v>
      </c>
      <c r="J392" s="20">
        <f>SUMIFS(MeasureImpact!$P:$P,MeasureImpact!$G:$G,Utility_per_Participant!$F392,MeasureImpact!$F:$F,Utility_per_Participant!$G392,MeasureImpact!$B:$B,Utility_per_Participant!$H392)</f>
        <v>7.6999999999999999E-2</v>
      </c>
      <c r="K392" s="21">
        <v>91.003626744269766</v>
      </c>
      <c r="L392" s="22">
        <f>SUMIFS(MeasureImpact!$L:$L,MeasureImpact!$G:$G,Utility_per_Participant!$F392,MeasureImpact!$F:$F,Utility_per_Participant!$G392,MeasureImpact!$B:$B,Utility_per_Participant!$H392)</f>
        <v>480.79</v>
      </c>
      <c r="M392" s="19">
        <f>AVERAGEIFS(MeasureImpact!$N:$N,MeasureImpact!$G:$G,Utility_per_Participant!$F392,MeasureImpact!$F:$F,Utility_per_Participant!$G392,MeasureImpact!$B:$B,Utility_per_Participant!$H392)</f>
        <v>16</v>
      </c>
      <c r="N392" s="23">
        <v>0</v>
      </c>
      <c r="O392" s="23">
        <f>SUMIFS(MeasureImpact!$Q:$Q,MeasureImpact!$G:$G,Utility_per_Participant!$F392,MeasureImpact!$F:$F,Utility_per_Participant!$G392,MeasureImpact!$B:$B,Utility_per_Participant!$H392)</f>
        <v>1707.4999997999998</v>
      </c>
      <c r="P392" s="14" t="str">
        <f>VLOOKUP(H392,MeasureImpact!$B:$I,8,0)</f>
        <v>Per Unit</v>
      </c>
      <c r="Q392" s="24">
        <v>0</v>
      </c>
      <c r="R392" s="19" t="s">
        <v>1739</v>
      </c>
      <c r="BI392" s="25">
        <v>0</v>
      </c>
      <c r="BJ392" s="25">
        <v>0</v>
      </c>
      <c r="BK392" s="25">
        <v>0</v>
      </c>
    </row>
    <row r="393" spans="1:63" x14ac:dyDescent="0.25">
      <c r="A393" s="19">
        <v>389</v>
      </c>
      <c r="B393" s="14" t="str">
        <f t="shared" si="6"/>
        <v>RSFT307</v>
      </c>
      <c r="C393" s="14" t="s">
        <v>1733</v>
      </c>
      <c r="D393" s="14">
        <v>307</v>
      </c>
      <c r="E393" s="14" t="s">
        <v>1718</v>
      </c>
      <c r="F393" s="14" t="s">
        <v>1501</v>
      </c>
      <c r="G393" s="14" t="s">
        <v>1510</v>
      </c>
      <c r="H393" s="14" t="s">
        <v>39</v>
      </c>
      <c r="I393" s="20">
        <f>SUMIFS(MeasureImpact!$O:$O,MeasureImpact!$G:$G,Utility_per_Participant!$F393,MeasureImpact!$F:$F,Utility_per_Participant!$G393,MeasureImpact!$B:$B,Utility_per_Participant!$H393)</f>
        <v>0.218</v>
      </c>
      <c r="J393" s="20">
        <f>SUMIFS(MeasureImpact!$P:$P,MeasureImpact!$G:$G,Utility_per_Participant!$F393,MeasureImpact!$F:$F,Utility_per_Participant!$G393,MeasureImpact!$B:$B,Utility_per_Participant!$H393)</f>
        <v>9.2999999999999999E-2</v>
      </c>
      <c r="K393" s="21">
        <v>109.20283785818965</v>
      </c>
      <c r="L393" s="22">
        <f>SUMIFS(MeasureImpact!$L:$L,MeasureImpact!$G:$G,Utility_per_Participant!$F393,MeasureImpact!$F:$F,Utility_per_Participant!$G393,MeasureImpact!$B:$B,Utility_per_Participant!$H393)</f>
        <v>576.94000000000005</v>
      </c>
      <c r="M393" s="19">
        <f>AVERAGEIFS(MeasureImpact!$N:$N,MeasureImpact!$G:$G,Utility_per_Participant!$F393,MeasureImpact!$F:$F,Utility_per_Participant!$G393,MeasureImpact!$B:$B,Utility_per_Participant!$H393)</f>
        <v>16</v>
      </c>
      <c r="N393" s="23">
        <v>614.69999999999936</v>
      </c>
      <c r="O393" s="23">
        <f>SUMIFS(MeasureImpact!$Q:$Q,MeasureImpact!$G:$G,Utility_per_Participant!$F393,MeasureImpact!$F:$F,Utility_per_Participant!$G393,MeasureImpact!$B:$B,Utility_per_Participant!$H393)</f>
        <v>2048.9999997999998</v>
      </c>
      <c r="P393" s="14" t="str">
        <f>VLOOKUP(H393,MeasureImpact!$B:$I,8,0)</f>
        <v>Per Unit</v>
      </c>
      <c r="Q393" s="24">
        <v>0</v>
      </c>
      <c r="R393" s="19" t="s">
        <v>1739</v>
      </c>
      <c r="BI393" s="25">
        <v>0</v>
      </c>
      <c r="BJ393" s="25">
        <v>0</v>
      </c>
      <c r="BK393" s="25">
        <v>0</v>
      </c>
    </row>
    <row r="394" spans="1:63" ht="15.75" thickBot="1" x14ac:dyDescent="0.3">
      <c r="A394" s="19">
        <v>390</v>
      </c>
      <c r="B394" s="14" t="str">
        <f t="shared" si="6"/>
        <v>RSFN307</v>
      </c>
      <c r="C394" s="14" t="s">
        <v>1732</v>
      </c>
      <c r="D394" s="14">
        <v>307</v>
      </c>
      <c r="E394" s="14" t="s">
        <v>1718</v>
      </c>
      <c r="F394" s="14" t="s">
        <v>1501</v>
      </c>
      <c r="G394" s="14" t="s">
        <v>1499</v>
      </c>
      <c r="H394" s="14" t="s">
        <v>39</v>
      </c>
      <c r="I394" s="20">
        <f>SUMIFS(MeasureImpact!$O:$O,MeasureImpact!$G:$G,Utility_per_Participant!$F394,MeasureImpact!$F:$F,Utility_per_Participant!$G394,MeasureImpact!$B:$B,Utility_per_Participant!$H394)</f>
        <v>0.218</v>
      </c>
      <c r="J394" s="20">
        <f>SUMIFS(MeasureImpact!$P:$P,MeasureImpact!$G:$G,Utility_per_Participant!$F394,MeasureImpact!$F:$F,Utility_per_Participant!$G394,MeasureImpact!$B:$B,Utility_per_Participant!$H394)</f>
        <v>9.2999999999999999E-2</v>
      </c>
      <c r="K394" s="21">
        <v>109.20283785818965</v>
      </c>
      <c r="L394" s="22">
        <f>SUMIFS(MeasureImpact!$L:$L,MeasureImpact!$G:$G,Utility_per_Participant!$F394,MeasureImpact!$F:$F,Utility_per_Participant!$G394,MeasureImpact!$B:$B,Utility_per_Participant!$H394)</f>
        <v>576.94000000000005</v>
      </c>
      <c r="M394" s="19">
        <f>AVERAGEIFS(MeasureImpact!$N:$N,MeasureImpact!$G:$G,Utility_per_Participant!$F394,MeasureImpact!$F:$F,Utility_per_Participant!$G394,MeasureImpact!$B:$B,Utility_per_Participant!$H394)</f>
        <v>16</v>
      </c>
      <c r="N394" s="23">
        <v>0</v>
      </c>
      <c r="O394" s="23">
        <f>SUMIFS(MeasureImpact!$Q:$Q,MeasureImpact!$G:$G,Utility_per_Participant!$F394,MeasureImpact!$F:$F,Utility_per_Participant!$G394,MeasureImpact!$B:$B,Utility_per_Participant!$H394)</f>
        <v>2048.9999997999998</v>
      </c>
      <c r="P394" s="14" t="str">
        <f>VLOOKUP(H394,MeasureImpact!$B:$I,8,0)</f>
        <v>Per Unit</v>
      </c>
      <c r="Q394" s="24">
        <v>0</v>
      </c>
      <c r="R394" s="19" t="s">
        <v>1739</v>
      </c>
      <c r="BI394" s="25">
        <v>0</v>
      </c>
      <c r="BJ394" s="25">
        <v>0</v>
      </c>
      <c r="BK394" s="25">
        <v>0</v>
      </c>
    </row>
    <row r="395" spans="1:63" s="28" customFormat="1" x14ac:dyDescent="0.25">
      <c r="A395" s="27">
        <v>391</v>
      </c>
      <c r="B395" s="28" t="str">
        <f t="shared" si="6"/>
        <v>RMOT308</v>
      </c>
      <c r="C395" s="28" t="s">
        <v>1730</v>
      </c>
      <c r="D395" s="28">
        <v>308</v>
      </c>
      <c r="E395" s="28" t="s">
        <v>1718</v>
      </c>
      <c r="F395" s="28" t="s">
        <v>1494</v>
      </c>
      <c r="G395" s="28" t="s">
        <v>1510</v>
      </c>
      <c r="H395" s="28" t="s">
        <v>41</v>
      </c>
      <c r="I395" s="29">
        <f>SUMIFS(MeasureImpact!$O:$O,MeasureImpact!$G:$G,Utility_per_Participant!$F395,MeasureImpact!$F:$F,Utility_per_Participant!$G395,MeasureImpact!$B:$B,Utility_per_Participant!$H395)</f>
        <v>0.218</v>
      </c>
      <c r="J395" s="29">
        <f>SUMIFS(MeasureImpact!$P:$P,MeasureImpact!$G:$G,Utility_per_Participant!$F395,MeasureImpact!$F:$F,Utility_per_Participant!$G395,MeasureImpact!$B:$B,Utility_per_Participant!$H395)</f>
        <v>2.866396915806189</v>
      </c>
      <c r="K395" s="34">
        <v>815.66914635111266</v>
      </c>
      <c r="L395" s="30">
        <f>SUMIFS(MeasureImpact!$L:$L,MeasureImpact!$G:$G,Utility_per_Participant!$F395,MeasureImpact!$F:$F,Utility_per_Participant!$G395,MeasureImpact!$B:$B,Utility_per_Participant!$H395)</f>
        <v>4309.34</v>
      </c>
      <c r="M395" s="27">
        <f>AVERAGEIFS(MeasureImpact!$N:$N,MeasureImpact!$G:$G,Utility_per_Participant!$F395,MeasureImpact!$F:$F,Utility_per_Participant!$G395,MeasureImpact!$B:$B,Utility_per_Participant!$H395)</f>
        <v>16</v>
      </c>
      <c r="N395" s="31">
        <v>614.69999999999698</v>
      </c>
      <c r="O395" s="31">
        <f>SUMIFS(MeasureImpact!$Q:$Q,MeasureImpact!$G:$G,Utility_per_Participant!$F395,MeasureImpact!$F:$F,Utility_per_Participant!$G395,MeasureImpact!$B:$B,Utility_per_Participant!$H395)</f>
        <v>2049.0000000999999</v>
      </c>
      <c r="P395" s="28" t="str">
        <f>VLOOKUP(H395,MeasureImpact!$B:$I,8,0)</f>
        <v>Per Unit</v>
      </c>
      <c r="Q395" s="32">
        <v>0</v>
      </c>
      <c r="R395" s="27" t="s">
        <v>1739</v>
      </c>
      <c r="BI395" s="33">
        <v>0</v>
      </c>
      <c r="BJ395" s="33">
        <v>0</v>
      </c>
      <c r="BK395" s="33">
        <v>0</v>
      </c>
    </row>
    <row r="396" spans="1:63" x14ac:dyDescent="0.25">
      <c r="A396" s="19">
        <v>392</v>
      </c>
      <c r="B396" s="14" t="str">
        <f t="shared" si="6"/>
        <v>RMON308</v>
      </c>
      <c r="C396" s="14" t="s">
        <v>1726</v>
      </c>
      <c r="D396" s="14">
        <v>308</v>
      </c>
      <c r="E396" s="14" t="s">
        <v>1718</v>
      </c>
      <c r="F396" s="14" t="s">
        <v>1494</v>
      </c>
      <c r="G396" s="14" t="s">
        <v>1499</v>
      </c>
      <c r="H396" s="14" t="s">
        <v>41</v>
      </c>
      <c r="I396" s="20">
        <f>SUMIFS(MeasureImpact!$O:$O,MeasureImpact!$G:$G,Utility_per_Participant!$F396,MeasureImpact!$F:$F,Utility_per_Participant!$G396,MeasureImpact!$B:$B,Utility_per_Participant!$H396)</f>
        <v>0.218</v>
      </c>
      <c r="J396" s="20">
        <f>SUMIFS(MeasureImpact!$P:$P,MeasureImpact!$G:$G,Utility_per_Participant!$F396,MeasureImpact!$F:$F,Utility_per_Participant!$G396,MeasureImpact!$B:$B,Utility_per_Participant!$H396)</f>
        <v>2.866396915806189</v>
      </c>
      <c r="K396" s="21">
        <v>815.66914635111266</v>
      </c>
      <c r="L396" s="22">
        <f>SUMIFS(MeasureImpact!$L:$L,MeasureImpact!$G:$G,Utility_per_Participant!$F396,MeasureImpact!$F:$F,Utility_per_Participant!$G396,MeasureImpact!$B:$B,Utility_per_Participant!$H396)</f>
        <v>4309.34</v>
      </c>
      <c r="M396" s="19">
        <f>AVERAGEIFS(MeasureImpact!$N:$N,MeasureImpact!$G:$G,Utility_per_Participant!$F396,MeasureImpact!$F:$F,Utility_per_Participant!$G396,MeasureImpact!$B:$B,Utility_per_Participant!$H396)</f>
        <v>16</v>
      </c>
      <c r="N396" s="23">
        <v>0</v>
      </c>
      <c r="O396" s="23">
        <f>SUMIFS(MeasureImpact!$Q:$Q,MeasureImpact!$G:$G,Utility_per_Participant!$F396,MeasureImpact!$F:$F,Utility_per_Participant!$G396,MeasureImpact!$B:$B,Utility_per_Participant!$H396)</f>
        <v>2049.0000000999999</v>
      </c>
      <c r="P396" s="14" t="str">
        <f>VLOOKUP(H396,MeasureImpact!$B:$I,8,0)</f>
        <v>Per Unit</v>
      </c>
      <c r="Q396" s="24">
        <v>0</v>
      </c>
      <c r="R396" s="19" t="s">
        <v>1739</v>
      </c>
      <c r="BI396" s="25">
        <v>0</v>
      </c>
      <c r="BJ396" s="25">
        <v>0</v>
      </c>
      <c r="BK396" s="25">
        <v>0</v>
      </c>
    </row>
    <row r="397" spans="1:63" x14ac:dyDescent="0.25">
      <c r="A397" s="19">
        <v>393</v>
      </c>
      <c r="B397" s="14" t="str">
        <f t="shared" si="6"/>
        <v>RMFT308</v>
      </c>
      <c r="C397" s="14" t="s">
        <v>1731</v>
      </c>
      <c r="D397" s="14">
        <v>308</v>
      </c>
      <c r="E397" s="14" t="s">
        <v>1718</v>
      </c>
      <c r="F397" s="14" t="s">
        <v>1500</v>
      </c>
      <c r="G397" s="14" t="s">
        <v>1510</v>
      </c>
      <c r="H397" s="14" t="s">
        <v>41</v>
      </c>
      <c r="I397" s="20">
        <f>SUMIFS(MeasureImpact!$O:$O,MeasureImpact!$G:$G,Utility_per_Participant!$F397,MeasureImpact!$F:$F,Utility_per_Participant!$G397,MeasureImpact!$B:$B,Utility_per_Participant!$H397)</f>
        <v>0.182</v>
      </c>
      <c r="J397" s="20">
        <f>SUMIFS(MeasureImpact!$P:$P,MeasureImpact!$G:$G,Utility_per_Participant!$F397,MeasureImpact!$F:$F,Utility_per_Participant!$G397,MeasureImpact!$B:$B,Utility_per_Participant!$H397)</f>
        <v>2.388832024948722</v>
      </c>
      <c r="K397" s="21">
        <v>679.72491955714975</v>
      </c>
      <c r="L397" s="22">
        <f>SUMIFS(MeasureImpact!$L:$L,MeasureImpact!$G:$G,Utility_per_Participant!$F397,MeasureImpact!$F:$F,Utility_per_Participant!$G397,MeasureImpact!$B:$B,Utility_per_Participant!$H397)</f>
        <v>3591.12</v>
      </c>
      <c r="M397" s="19">
        <f>AVERAGEIFS(MeasureImpact!$N:$N,MeasureImpact!$G:$G,Utility_per_Participant!$F397,MeasureImpact!$F:$F,Utility_per_Participant!$G397,MeasureImpact!$B:$B,Utility_per_Participant!$H397)</f>
        <v>16</v>
      </c>
      <c r="N397" s="23">
        <v>512.24999999999795</v>
      </c>
      <c r="O397" s="23">
        <f>SUMIFS(MeasureImpact!$Q:$Q,MeasureImpact!$G:$G,Utility_per_Participant!$F397,MeasureImpact!$F:$F,Utility_per_Participant!$G397,MeasureImpact!$B:$B,Utility_per_Participant!$H397)</f>
        <v>1707.4999994999998</v>
      </c>
      <c r="P397" s="14" t="str">
        <f>VLOOKUP(H397,MeasureImpact!$B:$I,8,0)</f>
        <v>Per Unit</v>
      </c>
      <c r="Q397" s="24">
        <v>0</v>
      </c>
      <c r="R397" s="19" t="s">
        <v>1739</v>
      </c>
      <c r="BI397" s="25">
        <v>0</v>
      </c>
      <c r="BJ397" s="25">
        <v>0</v>
      </c>
      <c r="BK397" s="25">
        <v>0</v>
      </c>
    </row>
    <row r="398" spans="1:63" x14ac:dyDescent="0.25">
      <c r="A398" s="19">
        <v>394</v>
      </c>
      <c r="B398" s="14" t="str">
        <f t="shared" si="6"/>
        <v>RMFN308</v>
      </c>
      <c r="C398" s="14" t="s">
        <v>1728</v>
      </c>
      <c r="D398" s="14">
        <v>308</v>
      </c>
      <c r="E398" s="14" t="s">
        <v>1718</v>
      </c>
      <c r="F398" s="14" t="s">
        <v>1500</v>
      </c>
      <c r="G398" s="14" t="s">
        <v>1499</v>
      </c>
      <c r="H398" s="14" t="s">
        <v>41</v>
      </c>
      <c r="I398" s="20">
        <f>SUMIFS(MeasureImpact!$O:$O,MeasureImpact!$G:$G,Utility_per_Participant!$F398,MeasureImpact!$F:$F,Utility_per_Participant!$G398,MeasureImpact!$B:$B,Utility_per_Participant!$H398)</f>
        <v>0.182</v>
      </c>
      <c r="J398" s="20">
        <f>SUMIFS(MeasureImpact!$P:$P,MeasureImpact!$G:$G,Utility_per_Participant!$F398,MeasureImpact!$F:$F,Utility_per_Participant!$G398,MeasureImpact!$B:$B,Utility_per_Participant!$H398)</f>
        <v>2.388832024948722</v>
      </c>
      <c r="K398" s="21">
        <v>679.72491955714975</v>
      </c>
      <c r="L398" s="22">
        <f>SUMIFS(MeasureImpact!$L:$L,MeasureImpact!$G:$G,Utility_per_Participant!$F398,MeasureImpact!$F:$F,Utility_per_Participant!$G398,MeasureImpact!$B:$B,Utility_per_Participant!$H398)</f>
        <v>3591.12</v>
      </c>
      <c r="M398" s="19">
        <f>AVERAGEIFS(MeasureImpact!$N:$N,MeasureImpact!$G:$G,Utility_per_Participant!$F398,MeasureImpact!$F:$F,Utility_per_Participant!$G398,MeasureImpact!$B:$B,Utility_per_Participant!$H398)</f>
        <v>16</v>
      </c>
      <c r="N398" s="23">
        <v>0</v>
      </c>
      <c r="O398" s="23">
        <f>SUMIFS(MeasureImpact!$Q:$Q,MeasureImpact!$G:$G,Utility_per_Participant!$F398,MeasureImpact!$F:$F,Utility_per_Participant!$G398,MeasureImpact!$B:$B,Utility_per_Participant!$H398)</f>
        <v>1707.4999994999998</v>
      </c>
      <c r="P398" s="14" t="str">
        <f>VLOOKUP(H398,MeasureImpact!$B:$I,8,0)</f>
        <v>Per Unit</v>
      </c>
      <c r="Q398" s="24">
        <v>0</v>
      </c>
      <c r="R398" s="19" t="s">
        <v>1739</v>
      </c>
      <c r="BI398" s="25">
        <v>0</v>
      </c>
      <c r="BJ398" s="25">
        <v>0</v>
      </c>
      <c r="BK398" s="25">
        <v>0</v>
      </c>
    </row>
    <row r="399" spans="1:63" x14ac:dyDescent="0.25">
      <c r="A399" s="19">
        <v>395</v>
      </c>
      <c r="B399" s="14" t="str">
        <f t="shared" si="6"/>
        <v>RSFT308</v>
      </c>
      <c r="C399" s="14" t="s">
        <v>1733</v>
      </c>
      <c r="D399" s="14">
        <v>308</v>
      </c>
      <c r="E399" s="14" t="s">
        <v>1718</v>
      </c>
      <c r="F399" s="14" t="s">
        <v>1501</v>
      </c>
      <c r="G399" s="14" t="s">
        <v>1510</v>
      </c>
      <c r="H399" s="14" t="s">
        <v>41</v>
      </c>
      <c r="I399" s="20">
        <f>SUMIFS(MeasureImpact!$O:$O,MeasureImpact!$G:$G,Utility_per_Participant!$F399,MeasureImpact!$F:$F,Utility_per_Participant!$G399,MeasureImpact!$B:$B,Utility_per_Participant!$H399)</f>
        <v>0.218</v>
      </c>
      <c r="J399" s="20">
        <f>SUMIFS(MeasureImpact!$P:$P,MeasureImpact!$G:$G,Utility_per_Participant!$F399,MeasureImpact!$F:$F,Utility_per_Participant!$G399,MeasureImpact!$B:$B,Utility_per_Participant!$H399)</f>
        <v>2.866396915806189</v>
      </c>
      <c r="K399" s="21">
        <v>815.66914635111266</v>
      </c>
      <c r="L399" s="22">
        <f>SUMIFS(MeasureImpact!$L:$L,MeasureImpact!$G:$G,Utility_per_Participant!$F399,MeasureImpact!$F:$F,Utility_per_Participant!$G399,MeasureImpact!$B:$B,Utility_per_Participant!$H399)</f>
        <v>4309.34</v>
      </c>
      <c r="M399" s="19">
        <f>AVERAGEIFS(MeasureImpact!$N:$N,MeasureImpact!$G:$G,Utility_per_Participant!$F399,MeasureImpact!$F:$F,Utility_per_Participant!$G399,MeasureImpact!$B:$B,Utility_per_Participant!$H399)</f>
        <v>16</v>
      </c>
      <c r="N399" s="23">
        <v>614.69999999999698</v>
      </c>
      <c r="O399" s="23">
        <f>SUMIFS(MeasureImpact!$Q:$Q,MeasureImpact!$G:$G,Utility_per_Participant!$F399,MeasureImpact!$F:$F,Utility_per_Participant!$G399,MeasureImpact!$B:$B,Utility_per_Participant!$H399)</f>
        <v>2049.0000000999999</v>
      </c>
      <c r="P399" s="14" t="str">
        <f>VLOOKUP(H399,MeasureImpact!$B:$I,8,0)</f>
        <v>Per Unit</v>
      </c>
      <c r="Q399" s="24">
        <v>0</v>
      </c>
      <c r="R399" s="19" t="s">
        <v>1739</v>
      </c>
      <c r="BI399" s="25">
        <v>0</v>
      </c>
      <c r="BJ399" s="25">
        <v>0</v>
      </c>
      <c r="BK399" s="25">
        <v>0</v>
      </c>
    </row>
    <row r="400" spans="1:63" ht="15.75" thickBot="1" x14ac:dyDescent="0.3">
      <c r="A400" s="19">
        <v>396</v>
      </c>
      <c r="B400" s="14" t="str">
        <f t="shared" si="6"/>
        <v>RSFN308</v>
      </c>
      <c r="C400" s="14" t="s">
        <v>1732</v>
      </c>
      <c r="D400" s="14">
        <v>308</v>
      </c>
      <c r="E400" s="14" t="s">
        <v>1718</v>
      </c>
      <c r="F400" s="14" t="s">
        <v>1501</v>
      </c>
      <c r="G400" s="14" t="s">
        <v>1499</v>
      </c>
      <c r="H400" s="14" t="s">
        <v>41</v>
      </c>
      <c r="I400" s="20">
        <f>SUMIFS(MeasureImpact!$O:$O,MeasureImpact!$G:$G,Utility_per_Participant!$F400,MeasureImpact!$F:$F,Utility_per_Participant!$G400,MeasureImpact!$B:$B,Utility_per_Participant!$H400)</f>
        <v>0.218</v>
      </c>
      <c r="J400" s="20">
        <f>SUMIFS(MeasureImpact!$P:$P,MeasureImpact!$G:$G,Utility_per_Participant!$F400,MeasureImpact!$F:$F,Utility_per_Participant!$G400,MeasureImpact!$B:$B,Utility_per_Participant!$H400)</f>
        <v>2.866396915806189</v>
      </c>
      <c r="K400" s="21">
        <v>815.66914635111266</v>
      </c>
      <c r="L400" s="22">
        <f>SUMIFS(MeasureImpact!$L:$L,MeasureImpact!$G:$G,Utility_per_Participant!$F400,MeasureImpact!$F:$F,Utility_per_Participant!$G400,MeasureImpact!$B:$B,Utility_per_Participant!$H400)</f>
        <v>4309.34</v>
      </c>
      <c r="M400" s="19">
        <f>AVERAGEIFS(MeasureImpact!$N:$N,MeasureImpact!$G:$G,Utility_per_Participant!$F400,MeasureImpact!$F:$F,Utility_per_Participant!$G400,MeasureImpact!$B:$B,Utility_per_Participant!$H400)</f>
        <v>16</v>
      </c>
      <c r="N400" s="23">
        <v>0</v>
      </c>
      <c r="O400" s="23">
        <f>SUMIFS(MeasureImpact!$Q:$Q,MeasureImpact!$G:$G,Utility_per_Participant!$F400,MeasureImpact!$F:$F,Utility_per_Participant!$G400,MeasureImpact!$B:$B,Utility_per_Participant!$H400)</f>
        <v>2049.0000000999999</v>
      </c>
      <c r="P400" s="14" t="str">
        <f>VLOOKUP(H400,MeasureImpact!$B:$I,8,0)</f>
        <v>Per Unit</v>
      </c>
      <c r="Q400" s="24">
        <v>0</v>
      </c>
      <c r="R400" s="19" t="s">
        <v>1739</v>
      </c>
      <c r="BI400" s="25">
        <v>0</v>
      </c>
      <c r="BJ400" s="25">
        <v>0</v>
      </c>
      <c r="BK400" s="25">
        <v>0</v>
      </c>
    </row>
    <row r="401" spans="1:63" s="28" customFormat="1" x14ac:dyDescent="0.25">
      <c r="A401" s="27">
        <v>397</v>
      </c>
      <c r="B401" s="28" t="str">
        <f t="shared" si="6"/>
        <v>RMOT309</v>
      </c>
      <c r="C401" s="28" t="s">
        <v>1730</v>
      </c>
      <c r="D401" s="28">
        <v>309</v>
      </c>
      <c r="E401" s="28" t="s">
        <v>1718</v>
      </c>
      <c r="F401" s="28" t="s">
        <v>1494</v>
      </c>
      <c r="G401" s="28" t="s">
        <v>1510</v>
      </c>
      <c r="H401" s="28" t="s">
        <v>42</v>
      </c>
      <c r="I401" s="29">
        <f>SUMIFS(MeasureImpact!$O:$O,MeasureImpact!$G:$G,Utility_per_Participant!$F401,MeasureImpact!$F:$F,Utility_per_Participant!$G401,MeasureImpact!$B:$B,Utility_per_Participant!$H401)</f>
        <v>0.127</v>
      </c>
      <c r="J401" s="29">
        <f>SUMIFS(MeasureImpact!$P:$P,MeasureImpact!$G:$G,Utility_per_Participant!$F401,MeasureImpact!$F:$F,Utility_per_Participant!$G401,MeasureImpact!$B:$B,Utility_per_Participant!$H401)</f>
        <v>2.866396915806189</v>
      </c>
      <c r="K401" s="34">
        <v>774.30592633317292</v>
      </c>
      <c r="L401" s="30">
        <f>SUMIFS(MeasureImpact!$L:$L,MeasureImpact!$G:$G,Utility_per_Participant!$F401,MeasureImpact!$F:$F,Utility_per_Participant!$G401,MeasureImpact!$B:$B,Utility_per_Participant!$H401)</f>
        <v>4090.81</v>
      </c>
      <c r="M401" s="27">
        <f>AVERAGEIFS(MeasureImpact!$N:$N,MeasureImpact!$G:$G,Utility_per_Participant!$F401,MeasureImpact!$F:$F,Utility_per_Participant!$G401,MeasureImpact!$B:$B,Utility_per_Participant!$H401)</f>
        <v>16</v>
      </c>
      <c r="N401" s="31">
        <v>314.99999999999989</v>
      </c>
      <c r="O401" s="31">
        <f>SUMIFS(MeasureImpact!$Q:$Q,MeasureImpact!$G:$G,Utility_per_Participant!$F401,MeasureImpact!$F:$F,Utility_per_Participant!$G401,MeasureImpact!$B:$B,Utility_per_Participant!$H401)</f>
        <v>1049.9999999899999</v>
      </c>
      <c r="P401" s="28" t="str">
        <f>VLOOKUP(H401,MeasureImpact!$B:$I,8,0)</f>
        <v>Per Unit</v>
      </c>
      <c r="Q401" s="32">
        <v>0</v>
      </c>
      <c r="R401" s="27" t="s">
        <v>1739</v>
      </c>
      <c r="BI401" s="33">
        <v>0</v>
      </c>
      <c r="BJ401" s="33">
        <v>0</v>
      </c>
      <c r="BK401" s="33">
        <v>0</v>
      </c>
    </row>
    <row r="402" spans="1:63" x14ac:dyDescent="0.25">
      <c r="A402" s="19">
        <v>398</v>
      </c>
      <c r="B402" s="14" t="str">
        <f t="shared" si="6"/>
        <v>RMON309</v>
      </c>
      <c r="C402" s="14" t="s">
        <v>1726</v>
      </c>
      <c r="D402" s="14">
        <v>309</v>
      </c>
      <c r="E402" s="14" t="s">
        <v>1718</v>
      </c>
      <c r="F402" s="14" t="s">
        <v>1494</v>
      </c>
      <c r="G402" s="14" t="s">
        <v>1499</v>
      </c>
      <c r="H402" s="14" t="s">
        <v>42</v>
      </c>
      <c r="I402" s="20">
        <f>SUMIFS(MeasureImpact!$O:$O,MeasureImpact!$G:$G,Utility_per_Participant!$F402,MeasureImpact!$F:$F,Utility_per_Participant!$G402,MeasureImpact!$B:$B,Utility_per_Participant!$H402)</f>
        <v>0.127</v>
      </c>
      <c r="J402" s="20">
        <f>SUMIFS(MeasureImpact!$P:$P,MeasureImpact!$G:$G,Utility_per_Participant!$F402,MeasureImpact!$F:$F,Utility_per_Participant!$G402,MeasureImpact!$B:$B,Utility_per_Participant!$H402)</f>
        <v>2.866396915806189</v>
      </c>
      <c r="K402" s="21">
        <v>774.30592633317292</v>
      </c>
      <c r="L402" s="22">
        <f>SUMIFS(MeasureImpact!$L:$L,MeasureImpact!$G:$G,Utility_per_Participant!$F402,MeasureImpact!$F:$F,Utility_per_Participant!$G402,MeasureImpact!$B:$B,Utility_per_Participant!$H402)</f>
        <v>4090.81</v>
      </c>
      <c r="M402" s="19">
        <f>AVERAGEIFS(MeasureImpact!$N:$N,MeasureImpact!$G:$G,Utility_per_Participant!$F402,MeasureImpact!$F:$F,Utility_per_Participant!$G402,MeasureImpact!$B:$B,Utility_per_Participant!$H402)</f>
        <v>16</v>
      </c>
      <c r="N402" s="23">
        <v>0</v>
      </c>
      <c r="O402" s="23">
        <f>SUMIFS(MeasureImpact!$Q:$Q,MeasureImpact!$G:$G,Utility_per_Participant!$F402,MeasureImpact!$F:$F,Utility_per_Participant!$G402,MeasureImpact!$B:$B,Utility_per_Participant!$H402)</f>
        <v>1049.9999999899999</v>
      </c>
      <c r="P402" s="14" t="str">
        <f>VLOOKUP(H402,MeasureImpact!$B:$I,8,0)</f>
        <v>Per Unit</v>
      </c>
      <c r="Q402" s="24">
        <v>0</v>
      </c>
      <c r="R402" s="19" t="s">
        <v>1739</v>
      </c>
      <c r="BI402" s="25">
        <v>0</v>
      </c>
      <c r="BJ402" s="25">
        <v>0</v>
      </c>
      <c r="BK402" s="25">
        <v>0</v>
      </c>
    </row>
    <row r="403" spans="1:63" x14ac:dyDescent="0.25">
      <c r="A403" s="19">
        <v>399</v>
      </c>
      <c r="B403" s="14" t="str">
        <f t="shared" si="6"/>
        <v>RMFT309</v>
      </c>
      <c r="C403" s="14" t="s">
        <v>1731</v>
      </c>
      <c r="D403" s="14">
        <v>309</v>
      </c>
      <c r="E403" s="14" t="s">
        <v>1718</v>
      </c>
      <c r="F403" s="14" t="s">
        <v>1500</v>
      </c>
      <c r="G403" s="14" t="s">
        <v>1510</v>
      </c>
      <c r="H403" s="14" t="s">
        <v>42</v>
      </c>
      <c r="I403" s="20">
        <f>SUMIFS(MeasureImpact!$O:$O,MeasureImpact!$G:$G,Utility_per_Participant!$F403,MeasureImpact!$F:$F,Utility_per_Participant!$G403,MeasureImpact!$B:$B,Utility_per_Participant!$H403)</f>
        <v>0.106</v>
      </c>
      <c r="J403" s="20">
        <f>SUMIFS(MeasureImpact!$P:$P,MeasureImpact!$G:$G,Utility_per_Participant!$F403,MeasureImpact!$F:$F,Utility_per_Participant!$G403,MeasureImpact!$B:$B,Utility_per_Participant!$H403)</f>
        <v>2.388832024948722</v>
      </c>
      <c r="K403" s="21">
        <v>645.25525407658859</v>
      </c>
      <c r="L403" s="22">
        <f>SUMIFS(MeasureImpact!$L:$L,MeasureImpact!$G:$G,Utility_per_Participant!$F403,MeasureImpact!$F:$F,Utility_per_Participant!$G403,MeasureImpact!$B:$B,Utility_per_Participant!$H403)</f>
        <v>3409.0099999999998</v>
      </c>
      <c r="M403" s="19">
        <f>AVERAGEIFS(MeasureImpact!$N:$N,MeasureImpact!$G:$G,Utility_per_Participant!$F403,MeasureImpact!$F:$F,Utility_per_Participant!$G403,MeasureImpact!$B:$B,Utility_per_Participant!$H403)</f>
        <v>16</v>
      </c>
      <c r="N403" s="23">
        <v>262.49999999999977</v>
      </c>
      <c r="O403" s="23">
        <f>SUMIFS(MeasureImpact!$Q:$Q,MeasureImpact!$G:$G,Utility_per_Participant!$F403,MeasureImpact!$F:$F,Utility_per_Participant!$G403,MeasureImpact!$B:$B,Utility_per_Participant!$H403)</f>
        <v>875.00000005000004</v>
      </c>
      <c r="P403" s="14" t="str">
        <f>VLOOKUP(H403,MeasureImpact!$B:$I,8,0)</f>
        <v>Per Unit</v>
      </c>
      <c r="Q403" s="24">
        <v>0</v>
      </c>
      <c r="R403" s="19" t="s">
        <v>1739</v>
      </c>
      <c r="BI403" s="25">
        <v>0</v>
      </c>
      <c r="BJ403" s="25">
        <v>0</v>
      </c>
      <c r="BK403" s="25">
        <v>0</v>
      </c>
    </row>
    <row r="404" spans="1:63" x14ac:dyDescent="0.25">
      <c r="A404" s="19">
        <v>400</v>
      </c>
      <c r="B404" s="14" t="str">
        <f t="shared" si="6"/>
        <v>RMFN309</v>
      </c>
      <c r="C404" s="14" t="s">
        <v>1728</v>
      </c>
      <c r="D404" s="14">
        <v>309</v>
      </c>
      <c r="E404" s="14" t="s">
        <v>1718</v>
      </c>
      <c r="F404" s="14" t="s">
        <v>1500</v>
      </c>
      <c r="G404" s="14" t="s">
        <v>1499</v>
      </c>
      <c r="H404" s="14" t="s">
        <v>42</v>
      </c>
      <c r="I404" s="20">
        <f>SUMIFS(MeasureImpact!$O:$O,MeasureImpact!$G:$G,Utility_per_Participant!$F404,MeasureImpact!$F:$F,Utility_per_Participant!$G404,MeasureImpact!$B:$B,Utility_per_Participant!$H404)</f>
        <v>0.106</v>
      </c>
      <c r="J404" s="20">
        <f>SUMIFS(MeasureImpact!$P:$P,MeasureImpact!$G:$G,Utility_per_Participant!$F404,MeasureImpact!$F:$F,Utility_per_Participant!$G404,MeasureImpact!$B:$B,Utility_per_Participant!$H404)</f>
        <v>2.388832024948722</v>
      </c>
      <c r="K404" s="21">
        <v>645.25525407658859</v>
      </c>
      <c r="L404" s="22">
        <f>SUMIFS(MeasureImpact!$L:$L,MeasureImpact!$G:$G,Utility_per_Participant!$F404,MeasureImpact!$F:$F,Utility_per_Participant!$G404,MeasureImpact!$B:$B,Utility_per_Participant!$H404)</f>
        <v>3409.0099999999998</v>
      </c>
      <c r="M404" s="19">
        <f>AVERAGEIFS(MeasureImpact!$N:$N,MeasureImpact!$G:$G,Utility_per_Participant!$F404,MeasureImpact!$F:$F,Utility_per_Participant!$G404,MeasureImpact!$B:$B,Utility_per_Participant!$H404)</f>
        <v>16</v>
      </c>
      <c r="N404" s="23">
        <v>0</v>
      </c>
      <c r="O404" s="23">
        <f>SUMIFS(MeasureImpact!$Q:$Q,MeasureImpact!$G:$G,Utility_per_Participant!$F404,MeasureImpact!$F:$F,Utility_per_Participant!$G404,MeasureImpact!$B:$B,Utility_per_Participant!$H404)</f>
        <v>875.00000005000004</v>
      </c>
      <c r="P404" s="14" t="str">
        <f>VLOOKUP(H404,MeasureImpact!$B:$I,8,0)</f>
        <v>Per Unit</v>
      </c>
      <c r="Q404" s="24">
        <v>0</v>
      </c>
      <c r="R404" s="19" t="s">
        <v>1739</v>
      </c>
      <c r="BI404" s="25">
        <v>0</v>
      </c>
      <c r="BJ404" s="25">
        <v>0</v>
      </c>
      <c r="BK404" s="25">
        <v>0</v>
      </c>
    </row>
    <row r="405" spans="1:63" x14ac:dyDescent="0.25">
      <c r="A405" s="19">
        <v>401</v>
      </c>
      <c r="B405" s="14" t="str">
        <f t="shared" si="6"/>
        <v>RSFT309</v>
      </c>
      <c r="C405" s="14" t="s">
        <v>1733</v>
      </c>
      <c r="D405" s="14">
        <v>309</v>
      </c>
      <c r="E405" s="14" t="s">
        <v>1718</v>
      </c>
      <c r="F405" s="14" t="s">
        <v>1501</v>
      </c>
      <c r="G405" s="14" t="s">
        <v>1510</v>
      </c>
      <c r="H405" s="14" t="s">
        <v>42</v>
      </c>
      <c r="I405" s="20">
        <f>SUMIFS(MeasureImpact!$O:$O,MeasureImpact!$G:$G,Utility_per_Participant!$F405,MeasureImpact!$F:$F,Utility_per_Participant!$G405,MeasureImpact!$B:$B,Utility_per_Participant!$H405)</f>
        <v>0.127</v>
      </c>
      <c r="J405" s="20">
        <f>SUMIFS(MeasureImpact!$P:$P,MeasureImpact!$G:$G,Utility_per_Participant!$F405,MeasureImpact!$F:$F,Utility_per_Participant!$G405,MeasureImpact!$B:$B,Utility_per_Participant!$H405)</f>
        <v>2.866396915806189</v>
      </c>
      <c r="K405" s="21">
        <v>774.30592633317292</v>
      </c>
      <c r="L405" s="22">
        <f>SUMIFS(MeasureImpact!$L:$L,MeasureImpact!$G:$G,Utility_per_Participant!$F405,MeasureImpact!$F:$F,Utility_per_Participant!$G405,MeasureImpact!$B:$B,Utility_per_Participant!$H405)</f>
        <v>4090.81</v>
      </c>
      <c r="M405" s="19">
        <f>AVERAGEIFS(MeasureImpact!$N:$N,MeasureImpact!$G:$G,Utility_per_Participant!$F405,MeasureImpact!$F:$F,Utility_per_Participant!$G405,MeasureImpact!$B:$B,Utility_per_Participant!$H405)</f>
        <v>16</v>
      </c>
      <c r="N405" s="23">
        <v>314.99999999999989</v>
      </c>
      <c r="O405" s="23">
        <f>SUMIFS(MeasureImpact!$Q:$Q,MeasureImpact!$G:$G,Utility_per_Participant!$F405,MeasureImpact!$F:$F,Utility_per_Participant!$G405,MeasureImpact!$B:$B,Utility_per_Participant!$H405)</f>
        <v>1049.9999999899999</v>
      </c>
      <c r="P405" s="14" t="str">
        <f>VLOOKUP(H405,MeasureImpact!$B:$I,8,0)</f>
        <v>Per Unit</v>
      </c>
      <c r="Q405" s="24">
        <v>0</v>
      </c>
      <c r="R405" s="19" t="s">
        <v>1739</v>
      </c>
      <c r="BI405" s="25">
        <v>0</v>
      </c>
      <c r="BJ405" s="25">
        <v>0</v>
      </c>
      <c r="BK405" s="25">
        <v>0</v>
      </c>
    </row>
    <row r="406" spans="1:63" ht="15.75" thickBot="1" x14ac:dyDescent="0.3">
      <c r="A406" s="19">
        <v>402</v>
      </c>
      <c r="B406" s="14" t="str">
        <f t="shared" si="6"/>
        <v>RSFN309</v>
      </c>
      <c r="C406" s="14" t="s">
        <v>1732</v>
      </c>
      <c r="D406" s="14">
        <v>309</v>
      </c>
      <c r="E406" s="14" t="s">
        <v>1718</v>
      </c>
      <c r="F406" s="14" t="s">
        <v>1501</v>
      </c>
      <c r="G406" s="14" t="s">
        <v>1499</v>
      </c>
      <c r="H406" s="14" t="s">
        <v>42</v>
      </c>
      <c r="I406" s="20">
        <f>SUMIFS(MeasureImpact!$O:$O,MeasureImpact!$G:$G,Utility_per_Participant!$F406,MeasureImpact!$F:$F,Utility_per_Participant!$G406,MeasureImpact!$B:$B,Utility_per_Participant!$H406)</f>
        <v>0.127</v>
      </c>
      <c r="J406" s="20">
        <f>SUMIFS(MeasureImpact!$P:$P,MeasureImpact!$G:$G,Utility_per_Participant!$F406,MeasureImpact!$F:$F,Utility_per_Participant!$G406,MeasureImpact!$B:$B,Utility_per_Participant!$H406)</f>
        <v>2.866396915806189</v>
      </c>
      <c r="K406" s="21">
        <v>774.30592633317292</v>
      </c>
      <c r="L406" s="22">
        <f>SUMIFS(MeasureImpact!$L:$L,MeasureImpact!$G:$G,Utility_per_Participant!$F406,MeasureImpact!$F:$F,Utility_per_Participant!$G406,MeasureImpact!$B:$B,Utility_per_Participant!$H406)</f>
        <v>4090.81</v>
      </c>
      <c r="M406" s="19">
        <f>AVERAGEIFS(MeasureImpact!$N:$N,MeasureImpact!$G:$G,Utility_per_Participant!$F406,MeasureImpact!$F:$F,Utility_per_Participant!$G406,MeasureImpact!$B:$B,Utility_per_Participant!$H406)</f>
        <v>16</v>
      </c>
      <c r="N406" s="23">
        <v>0</v>
      </c>
      <c r="O406" s="23">
        <f>SUMIFS(MeasureImpact!$Q:$Q,MeasureImpact!$G:$G,Utility_per_Participant!$F406,MeasureImpact!$F:$F,Utility_per_Participant!$G406,MeasureImpact!$B:$B,Utility_per_Participant!$H406)</f>
        <v>1049.9999999899999</v>
      </c>
      <c r="P406" s="14" t="str">
        <f>VLOOKUP(H406,MeasureImpact!$B:$I,8,0)</f>
        <v>Per Unit</v>
      </c>
      <c r="Q406" s="24">
        <v>0</v>
      </c>
      <c r="R406" s="19" t="s">
        <v>1739</v>
      </c>
      <c r="BI406" s="25">
        <v>0</v>
      </c>
      <c r="BJ406" s="25">
        <v>0</v>
      </c>
      <c r="BK406" s="25">
        <v>0</v>
      </c>
    </row>
    <row r="407" spans="1:63" s="28" customFormat="1" x14ac:dyDescent="0.25">
      <c r="A407" s="27">
        <v>403</v>
      </c>
      <c r="B407" s="28" t="str">
        <f t="shared" si="6"/>
        <v>RMOT310</v>
      </c>
      <c r="C407" s="28" t="s">
        <v>1730</v>
      </c>
      <c r="D407" s="28">
        <v>310</v>
      </c>
      <c r="E407" s="28" t="s">
        <v>1718</v>
      </c>
      <c r="F407" s="28" t="s">
        <v>1494</v>
      </c>
      <c r="G407" s="28" t="s">
        <v>1510</v>
      </c>
      <c r="H407" s="28" t="s">
        <v>44</v>
      </c>
      <c r="I407" s="29">
        <f>SUMIFS(MeasureImpact!$O:$O,MeasureImpact!$G:$G,Utility_per_Participant!$F407,MeasureImpact!$F:$F,Utility_per_Participant!$G407,MeasureImpact!$B:$B,Utility_per_Participant!$H407)</f>
        <v>0.127</v>
      </c>
      <c r="J407" s="29">
        <f>SUMIFS(MeasureImpact!$P:$P,MeasureImpact!$G:$G,Utility_per_Participant!$F407,MeasureImpact!$F:$F,Utility_per_Participant!$G407,MeasureImpact!$B:$B,Utility_per_Participant!$H407)</f>
        <v>9.2999999999999999E-2</v>
      </c>
      <c r="K407" s="34">
        <v>67.839617840249844</v>
      </c>
      <c r="L407" s="30">
        <f>SUMIFS(MeasureImpact!$L:$L,MeasureImpact!$G:$G,Utility_per_Participant!$F407,MeasureImpact!$F:$F,Utility_per_Participant!$G407,MeasureImpact!$B:$B,Utility_per_Participant!$H407)</f>
        <v>358.40999999999997</v>
      </c>
      <c r="M407" s="27">
        <f>AVERAGEIFS(MeasureImpact!$N:$N,MeasureImpact!$G:$G,Utility_per_Participant!$F407,MeasureImpact!$F:$F,Utility_per_Participant!$G407,MeasureImpact!$B:$B,Utility_per_Participant!$H407)</f>
        <v>16</v>
      </c>
      <c r="N407" s="31">
        <v>314.99999999999972</v>
      </c>
      <c r="O407" s="31">
        <f>SUMIFS(MeasureImpact!$Q:$Q,MeasureImpact!$G:$G,Utility_per_Participant!$F407,MeasureImpact!$F:$F,Utility_per_Participant!$G407,MeasureImpact!$B:$B,Utility_per_Participant!$H407)</f>
        <v>1050</v>
      </c>
      <c r="P407" s="28" t="str">
        <f>VLOOKUP(H407,MeasureImpact!$B:$I,8,0)</f>
        <v>Per Unit</v>
      </c>
      <c r="Q407" s="32">
        <v>0</v>
      </c>
      <c r="R407" s="27" t="s">
        <v>1739</v>
      </c>
      <c r="BI407" s="33">
        <v>0</v>
      </c>
      <c r="BJ407" s="33">
        <v>0</v>
      </c>
      <c r="BK407" s="33">
        <v>0</v>
      </c>
    </row>
    <row r="408" spans="1:63" x14ac:dyDescent="0.25">
      <c r="A408" s="19">
        <v>404</v>
      </c>
      <c r="B408" s="14" t="str">
        <f t="shared" si="6"/>
        <v>RMON310</v>
      </c>
      <c r="C408" s="14" t="s">
        <v>1726</v>
      </c>
      <c r="D408" s="14">
        <v>310</v>
      </c>
      <c r="E408" s="14" t="s">
        <v>1718</v>
      </c>
      <c r="F408" s="14" t="s">
        <v>1494</v>
      </c>
      <c r="G408" s="14" t="s">
        <v>1499</v>
      </c>
      <c r="H408" s="14" t="s">
        <v>44</v>
      </c>
      <c r="I408" s="20">
        <f>SUMIFS(MeasureImpact!$O:$O,MeasureImpact!$G:$G,Utility_per_Participant!$F408,MeasureImpact!$F:$F,Utility_per_Participant!$G408,MeasureImpact!$B:$B,Utility_per_Participant!$H408)</f>
        <v>0.127</v>
      </c>
      <c r="J408" s="20">
        <f>SUMIFS(MeasureImpact!$P:$P,MeasureImpact!$G:$G,Utility_per_Participant!$F408,MeasureImpact!$F:$F,Utility_per_Participant!$G408,MeasureImpact!$B:$B,Utility_per_Participant!$H408)</f>
        <v>9.2999999999999999E-2</v>
      </c>
      <c r="K408" s="21">
        <v>67.839617840249844</v>
      </c>
      <c r="L408" s="22">
        <f>SUMIFS(MeasureImpact!$L:$L,MeasureImpact!$G:$G,Utility_per_Participant!$F408,MeasureImpact!$F:$F,Utility_per_Participant!$G408,MeasureImpact!$B:$B,Utility_per_Participant!$H408)</f>
        <v>358.40999999999997</v>
      </c>
      <c r="M408" s="19">
        <f>AVERAGEIFS(MeasureImpact!$N:$N,MeasureImpact!$G:$G,Utility_per_Participant!$F408,MeasureImpact!$F:$F,Utility_per_Participant!$G408,MeasureImpact!$B:$B,Utility_per_Participant!$H408)</f>
        <v>16</v>
      </c>
      <c r="N408" s="23">
        <v>0</v>
      </c>
      <c r="O408" s="23">
        <f>SUMIFS(MeasureImpact!$Q:$Q,MeasureImpact!$G:$G,Utility_per_Participant!$F408,MeasureImpact!$F:$F,Utility_per_Participant!$G408,MeasureImpact!$B:$B,Utility_per_Participant!$H408)</f>
        <v>1050</v>
      </c>
      <c r="P408" s="14" t="str">
        <f>VLOOKUP(H408,MeasureImpact!$B:$I,8,0)</f>
        <v>Per Unit</v>
      </c>
      <c r="Q408" s="24">
        <v>0</v>
      </c>
      <c r="R408" s="19" t="s">
        <v>1739</v>
      </c>
      <c r="BI408" s="25">
        <v>0</v>
      </c>
      <c r="BJ408" s="25">
        <v>0</v>
      </c>
      <c r="BK408" s="25">
        <v>0</v>
      </c>
    </row>
    <row r="409" spans="1:63" x14ac:dyDescent="0.25">
      <c r="A409" s="19">
        <v>405</v>
      </c>
      <c r="B409" s="14" t="str">
        <f t="shared" si="6"/>
        <v>RMFT310</v>
      </c>
      <c r="C409" s="14" t="s">
        <v>1731</v>
      </c>
      <c r="D409" s="14">
        <v>310</v>
      </c>
      <c r="E409" s="14" t="s">
        <v>1718</v>
      </c>
      <c r="F409" s="14" t="s">
        <v>1500</v>
      </c>
      <c r="G409" s="14" t="s">
        <v>1510</v>
      </c>
      <c r="H409" s="14" t="s">
        <v>44</v>
      </c>
      <c r="I409" s="20">
        <f>SUMIFS(MeasureImpact!$O:$O,MeasureImpact!$G:$G,Utility_per_Participant!$F409,MeasureImpact!$F:$F,Utility_per_Participant!$G409,MeasureImpact!$B:$B,Utility_per_Participant!$H409)</f>
        <v>0.106</v>
      </c>
      <c r="J409" s="20">
        <f>SUMIFS(MeasureImpact!$P:$P,MeasureImpact!$G:$G,Utility_per_Participant!$F409,MeasureImpact!$F:$F,Utility_per_Participant!$G409,MeasureImpact!$B:$B,Utility_per_Participant!$H409)</f>
        <v>7.6999999999999999E-2</v>
      </c>
      <c r="K409" s="21">
        <v>56.533961263708676</v>
      </c>
      <c r="L409" s="22">
        <f>SUMIFS(MeasureImpact!$L:$L,MeasureImpact!$G:$G,Utility_per_Participant!$F409,MeasureImpact!$F:$F,Utility_per_Participant!$G409,MeasureImpact!$B:$B,Utility_per_Participant!$H409)</f>
        <v>298.68</v>
      </c>
      <c r="M409" s="19">
        <f>AVERAGEIFS(MeasureImpact!$N:$N,MeasureImpact!$G:$G,Utility_per_Participant!$F409,MeasureImpact!$F:$F,Utility_per_Participant!$G409,MeasureImpact!$B:$B,Utility_per_Participant!$H409)</f>
        <v>16</v>
      </c>
      <c r="N409" s="23">
        <v>262.49999999999972</v>
      </c>
      <c r="O409" s="23">
        <f>SUMIFS(MeasureImpact!$Q:$Q,MeasureImpact!$G:$G,Utility_per_Participant!$F409,MeasureImpact!$F:$F,Utility_per_Participant!$G409,MeasureImpact!$B:$B,Utility_per_Participant!$H409)</f>
        <v>875</v>
      </c>
      <c r="P409" s="14" t="str">
        <f>VLOOKUP(H409,MeasureImpact!$B:$I,8,0)</f>
        <v>Per Unit</v>
      </c>
      <c r="Q409" s="24">
        <v>0</v>
      </c>
      <c r="R409" s="19" t="s">
        <v>1739</v>
      </c>
      <c r="BI409" s="25">
        <v>0</v>
      </c>
      <c r="BJ409" s="25">
        <v>0</v>
      </c>
      <c r="BK409" s="25">
        <v>0</v>
      </c>
    </row>
    <row r="410" spans="1:63" x14ac:dyDescent="0.25">
      <c r="A410" s="19">
        <v>406</v>
      </c>
      <c r="B410" s="14" t="str">
        <f t="shared" si="6"/>
        <v>RMFN310</v>
      </c>
      <c r="C410" s="14" t="s">
        <v>1728</v>
      </c>
      <c r="D410" s="14">
        <v>310</v>
      </c>
      <c r="E410" s="14" t="s">
        <v>1718</v>
      </c>
      <c r="F410" s="14" t="s">
        <v>1500</v>
      </c>
      <c r="G410" s="14" t="s">
        <v>1499</v>
      </c>
      <c r="H410" s="14" t="s">
        <v>44</v>
      </c>
      <c r="I410" s="20">
        <f>SUMIFS(MeasureImpact!$O:$O,MeasureImpact!$G:$G,Utility_per_Participant!$F410,MeasureImpact!$F:$F,Utility_per_Participant!$G410,MeasureImpact!$B:$B,Utility_per_Participant!$H410)</f>
        <v>0.106</v>
      </c>
      <c r="J410" s="20">
        <f>SUMIFS(MeasureImpact!$P:$P,MeasureImpact!$G:$G,Utility_per_Participant!$F410,MeasureImpact!$F:$F,Utility_per_Participant!$G410,MeasureImpact!$B:$B,Utility_per_Participant!$H410)</f>
        <v>7.6999999999999999E-2</v>
      </c>
      <c r="K410" s="21">
        <v>56.533961263708676</v>
      </c>
      <c r="L410" s="22">
        <f>SUMIFS(MeasureImpact!$L:$L,MeasureImpact!$G:$G,Utility_per_Participant!$F410,MeasureImpact!$F:$F,Utility_per_Participant!$G410,MeasureImpact!$B:$B,Utility_per_Participant!$H410)</f>
        <v>298.68</v>
      </c>
      <c r="M410" s="19">
        <f>AVERAGEIFS(MeasureImpact!$N:$N,MeasureImpact!$G:$G,Utility_per_Participant!$F410,MeasureImpact!$F:$F,Utility_per_Participant!$G410,MeasureImpact!$B:$B,Utility_per_Participant!$H410)</f>
        <v>16</v>
      </c>
      <c r="N410" s="23">
        <v>0</v>
      </c>
      <c r="O410" s="23">
        <f>SUMIFS(MeasureImpact!$Q:$Q,MeasureImpact!$G:$G,Utility_per_Participant!$F410,MeasureImpact!$F:$F,Utility_per_Participant!$G410,MeasureImpact!$B:$B,Utility_per_Participant!$H410)</f>
        <v>875</v>
      </c>
      <c r="P410" s="14" t="str">
        <f>VLOOKUP(H410,MeasureImpact!$B:$I,8,0)</f>
        <v>Per Unit</v>
      </c>
      <c r="Q410" s="24">
        <v>0</v>
      </c>
      <c r="R410" s="19" t="s">
        <v>1739</v>
      </c>
      <c r="BI410" s="25">
        <v>0</v>
      </c>
      <c r="BJ410" s="25">
        <v>0</v>
      </c>
      <c r="BK410" s="25">
        <v>0</v>
      </c>
    </row>
    <row r="411" spans="1:63" x14ac:dyDescent="0.25">
      <c r="A411" s="19">
        <v>407</v>
      </c>
      <c r="B411" s="14" t="str">
        <f t="shared" si="6"/>
        <v>RSFT310</v>
      </c>
      <c r="C411" s="14" t="s">
        <v>1733</v>
      </c>
      <c r="D411" s="14">
        <v>310</v>
      </c>
      <c r="E411" s="14" t="s">
        <v>1718</v>
      </c>
      <c r="F411" s="14" t="s">
        <v>1501</v>
      </c>
      <c r="G411" s="14" t="s">
        <v>1510</v>
      </c>
      <c r="H411" s="14" t="s">
        <v>44</v>
      </c>
      <c r="I411" s="20">
        <f>SUMIFS(MeasureImpact!$O:$O,MeasureImpact!$G:$G,Utility_per_Participant!$F411,MeasureImpact!$F:$F,Utility_per_Participant!$G411,MeasureImpact!$B:$B,Utility_per_Participant!$H411)</f>
        <v>0.127</v>
      </c>
      <c r="J411" s="20">
        <f>SUMIFS(MeasureImpact!$P:$P,MeasureImpact!$G:$G,Utility_per_Participant!$F411,MeasureImpact!$F:$F,Utility_per_Participant!$G411,MeasureImpact!$B:$B,Utility_per_Participant!$H411)</f>
        <v>9.2999999999999999E-2</v>
      </c>
      <c r="K411" s="21">
        <v>67.839617840249844</v>
      </c>
      <c r="L411" s="22">
        <f>SUMIFS(MeasureImpact!$L:$L,MeasureImpact!$G:$G,Utility_per_Participant!$F411,MeasureImpact!$F:$F,Utility_per_Participant!$G411,MeasureImpact!$B:$B,Utility_per_Participant!$H411)</f>
        <v>358.40999999999997</v>
      </c>
      <c r="M411" s="19">
        <f>AVERAGEIFS(MeasureImpact!$N:$N,MeasureImpact!$G:$G,Utility_per_Participant!$F411,MeasureImpact!$F:$F,Utility_per_Participant!$G411,MeasureImpact!$B:$B,Utility_per_Participant!$H411)</f>
        <v>16</v>
      </c>
      <c r="N411" s="23">
        <v>314.99999999999972</v>
      </c>
      <c r="O411" s="23">
        <f>SUMIFS(MeasureImpact!$Q:$Q,MeasureImpact!$G:$G,Utility_per_Participant!$F411,MeasureImpact!$F:$F,Utility_per_Participant!$G411,MeasureImpact!$B:$B,Utility_per_Participant!$H411)</f>
        <v>1050</v>
      </c>
      <c r="P411" s="14" t="str">
        <f>VLOOKUP(H411,MeasureImpact!$B:$I,8,0)</f>
        <v>Per Unit</v>
      </c>
      <c r="Q411" s="24">
        <v>0</v>
      </c>
      <c r="R411" s="19" t="s">
        <v>1739</v>
      </c>
      <c r="BI411" s="25">
        <v>0</v>
      </c>
      <c r="BJ411" s="25">
        <v>0</v>
      </c>
      <c r="BK411" s="25">
        <v>0</v>
      </c>
    </row>
    <row r="412" spans="1:63" ht="15.75" thickBot="1" x14ac:dyDescent="0.3">
      <c r="A412" s="19">
        <v>408</v>
      </c>
      <c r="B412" s="14" t="str">
        <f t="shared" si="6"/>
        <v>RSFN310</v>
      </c>
      <c r="C412" s="14" t="s">
        <v>1732</v>
      </c>
      <c r="D412" s="14">
        <v>310</v>
      </c>
      <c r="E412" s="14" t="s">
        <v>1718</v>
      </c>
      <c r="F412" s="14" t="s">
        <v>1501</v>
      </c>
      <c r="G412" s="14" t="s">
        <v>1499</v>
      </c>
      <c r="H412" s="14" t="s">
        <v>44</v>
      </c>
      <c r="I412" s="20">
        <f>SUMIFS(MeasureImpact!$O:$O,MeasureImpact!$G:$G,Utility_per_Participant!$F412,MeasureImpact!$F:$F,Utility_per_Participant!$G412,MeasureImpact!$B:$B,Utility_per_Participant!$H412)</f>
        <v>0.127</v>
      </c>
      <c r="J412" s="20">
        <f>SUMIFS(MeasureImpact!$P:$P,MeasureImpact!$G:$G,Utility_per_Participant!$F412,MeasureImpact!$F:$F,Utility_per_Participant!$G412,MeasureImpact!$B:$B,Utility_per_Participant!$H412)</f>
        <v>9.2999999999999999E-2</v>
      </c>
      <c r="K412" s="21">
        <v>67.839617840249844</v>
      </c>
      <c r="L412" s="22">
        <f>SUMIFS(MeasureImpact!$L:$L,MeasureImpact!$G:$G,Utility_per_Participant!$F412,MeasureImpact!$F:$F,Utility_per_Participant!$G412,MeasureImpact!$B:$B,Utility_per_Participant!$H412)</f>
        <v>358.40999999999997</v>
      </c>
      <c r="M412" s="19">
        <f>AVERAGEIFS(MeasureImpact!$N:$N,MeasureImpact!$G:$G,Utility_per_Participant!$F412,MeasureImpact!$F:$F,Utility_per_Participant!$G412,MeasureImpact!$B:$B,Utility_per_Participant!$H412)</f>
        <v>16</v>
      </c>
      <c r="N412" s="23">
        <v>0</v>
      </c>
      <c r="O412" s="23">
        <f>SUMIFS(MeasureImpact!$Q:$Q,MeasureImpact!$G:$G,Utility_per_Participant!$F412,MeasureImpact!$F:$F,Utility_per_Participant!$G412,MeasureImpact!$B:$B,Utility_per_Participant!$H412)</f>
        <v>1050</v>
      </c>
      <c r="P412" s="14" t="str">
        <f>VLOOKUP(H412,MeasureImpact!$B:$I,8,0)</f>
        <v>Per Unit</v>
      </c>
      <c r="Q412" s="24">
        <v>0</v>
      </c>
      <c r="R412" s="19" t="s">
        <v>1739</v>
      </c>
      <c r="BI412" s="25">
        <v>0</v>
      </c>
      <c r="BJ412" s="25">
        <v>0</v>
      </c>
      <c r="BK412" s="25">
        <v>0</v>
      </c>
    </row>
    <row r="413" spans="1:63" s="28" customFormat="1" x14ac:dyDescent="0.25">
      <c r="A413" s="27">
        <v>409</v>
      </c>
      <c r="B413" s="28" t="str">
        <f t="shared" si="6"/>
        <v>RMOT311</v>
      </c>
      <c r="C413" s="28" t="s">
        <v>1730</v>
      </c>
      <c r="D413" s="28">
        <v>311</v>
      </c>
      <c r="E413" s="28" t="s">
        <v>1718</v>
      </c>
      <c r="F413" s="28" t="s">
        <v>1494</v>
      </c>
      <c r="G413" s="28" t="s">
        <v>1510</v>
      </c>
      <c r="H413" s="28" t="s">
        <v>92</v>
      </c>
      <c r="I413" s="29">
        <f>SUMIFS(MeasureImpact!$O:$O,MeasureImpact!$G:$G,Utility_per_Participant!$F413,MeasureImpact!$F:$F,Utility_per_Participant!$G413,MeasureImpact!$B:$B,Utility_per_Participant!$H413)</f>
        <v>0.218</v>
      </c>
      <c r="J413" s="29">
        <f>SUMIFS(MeasureImpact!$P:$P,MeasureImpact!$G:$G,Utility_per_Participant!$F413,MeasureImpact!$F:$F,Utility_per_Participant!$G413,MeasureImpact!$B:$B,Utility_per_Participant!$H413)</f>
        <v>1E-3</v>
      </c>
      <c r="K413" s="34">
        <v>99.271349484321988</v>
      </c>
      <c r="L413" s="30">
        <f>SUMIFS(MeasureImpact!$L:$L,MeasureImpact!$G:$G,Utility_per_Participant!$F413,MeasureImpact!$F:$F,Utility_per_Participant!$G413,MeasureImpact!$B:$B,Utility_per_Participant!$H413)</f>
        <v>524.47</v>
      </c>
      <c r="M413" s="27">
        <f>AVERAGEIFS(MeasureImpact!$N:$N,MeasureImpact!$G:$G,Utility_per_Participant!$F413,MeasureImpact!$F:$F,Utility_per_Participant!$G413,MeasureImpact!$B:$B,Utility_per_Participant!$H413)</f>
        <v>18</v>
      </c>
      <c r="N413" s="31">
        <v>600</v>
      </c>
      <c r="O413" s="31">
        <f>SUMIFS(MeasureImpact!$Q:$Q,MeasureImpact!$G:$G,Utility_per_Participant!$F413,MeasureImpact!$F:$F,Utility_per_Participant!$G413,MeasureImpact!$B:$B,Utility_per_Participant!$H413)</f>
        <v>2280</v>
      </c>
      <c r="P413" s="28" t="str">
        <f>VLOOKUP(H413,MeasureImpact!$B:$I,8,0)</f>
        <v>Per System</v>
      </c>
      <c r="Q413" s="32">
        <v>0</v>
      </c>
      <c r="R413" s="27" t="s">
        <v>1739</v>
      </c>
      <c r="BI413" s="33">
        <v>0</v>
      </c>
      <c r="BJ413" s="33">
        <v>0</v>
      </c>
      <c r="BK413" s="33">
        <v>0</v>
      </c>
    </row>
    <row r="414" spans="1:63" x14ac:dyDescent="0.25">
      <c r="A414" s="19">
        <v>410</v>
      </c>
      <c r="B414" s="14" t="str">
        <f t="shared" si="6"/>
        <v>RMON311</v>
      </c>
      <c r="C414" s="14" t="s">
        <v>1726</v>
      </c>
      <c r="D414" s="14">
        <v>311</v>
      </c>
      <c r="E414" s="14" t="s">
        <v>1718</v>
      </c>
      <c r="F414" s="14" t="s">
        <v>1494</v>
      </c>
      <c r="G414" s="14" t="s">
        <v>1499</v>
      </c>
      <c r="H414" s="14" t="s">
        <v>92</v>
      </c>
      <c r="I414" s="20">
        <f>SUMIFS(MeasureImpact!$O:$O,MeasureImpact!$G:$G,Utility_per_Participant!$F414,MeasureImpact!$F:$F,Utility_per_Participant!$G414,MeasureImpact!$B:$B,Utility_per_Participant!$H414)</f>
        <v>0.218</v>
      </c>
      <c r="J414" s="20">
        <f>SUMIFS(MeasureImpact!$P:$P,MeasureImpact!$G:$G,Utility_per_Participant!$F414,MeasureImpact!$F:$F,Utility_per_Participant!$G414,MeasureImpact!$B:$B,Utility_per_Participant!$H414)</f>
        <v>1E-3</v>
      </c>
      <c r="K414" s="21">
        <v>99.271349484321988</v>
      </c>
      <c r="L414" s="22">
        <f>SUMIFS(MeasureImpact!$L:$L,MeasureImpact!$G:$G,Utility_per_Participant!$F414,MeasureImpact!$F:$F,Utility_per_Participant!$G414,MeasureImpact!$B:$B,Utility_per_Participant!$H414)</f>
        <v>524.47</v>
      </c>
      <c r="M414" s="19">
        <f>AVERAGEIFS(MeasureImpact!$N:$N,MeasureImpact!$G:$G,Utility_per_Participant!$F414,MeasureImpact!$F:$F,Utility_per_Participant!$G414,MeasureImpact!$B:$B,Utility_per_Participant!$H414)</f>
        <v>18</v>
      </c>
      <c r="N414" s="23">
        <v>0</v>
      </c>
      <c r="O414" s="23">
        <f>SUMIFS(MeasureImpact!$Q:$Q,MeasureImpact!$G:$G,Utility_per_Participant!$F414,MeasureImpact!$F:$F,Utility_per_Participant!$G414,MeasureImpact!$B:$B,Utility_per_Participant!$H414)</f>
        <v>2280</v>
      </c>
      <c r="P414" s="14" t="str">
        <f>VLOOKUP(H414,MeasureImpact!$B:$I,8,0)</f>
        <v>Per System</v>
      </c>
      <c r="Q414" s="24">
        <v>0</v>
      </c>
      <c r="R414" s="19" t="s">
        <v>1739</v>
      </c>
      <c r="BI414" s="25">
        <v>0</v>
      </c>
      <c r="BJ414" s="25">
        <v>0</v>
      </c>
      <c r="BK414" s="25">
        <v>0</v>
      </c>
    </row>
    <row r="415" spans="1:63" x14ac:dyDescent="0.25">
      <c r="A415" s="19">
        <v>411</v>
      </c>
      <c r="B415" s="14" t="str">
        <f t="shared" si="6"/>
        <v>RMFT311</v>
      </c>
      <c r="C415" s="14" t="s">
        <v>1731</v>
      </c>
      <c r="D415" s="14">
        <v>311</v>
      </c>
      <c r="E415" s="14" t="s">
        <v>1718</v>
      </c>
      <c r="F415" s="14" t="s">
        <v>1500</v>
      </c>
      <c r="G415" s="14" t="s">
        <v>1510</v>
      </c>
      <c r="H415" s="14" t="s">
        <v>92</v>
      </c>
      <c r="I415" s="20">
        <f>SUMIFS(MeasureImpact!$O:$O,MeasureImpact!$G:$G,Utility_per_Participant!$F415,MeasureImpact!$F:$F,Utility_per_Participant!$G415,MeasureImpact!$B:$B,Utility_per_Participant!$H415)</f>
        <v>0.182</v>
      </c>
      <c r="J415" s="20">
        <f>SUMIFS(MeasureImpact!$P:$P,MeasureImpact!$G:$G,Utility_per_Participant!$F415,MeasureImpact!$F:$F,Utility_per_Participant!$G415,MeasureImpact!$B:$B,Utility_per_Participant!$H415)</f>
        <v>1E-3</v>
      </c>
      <c r="K415" s="21">
        <v>82.726440035879577</v>
      </c>
      <c r="L415" s="22">
        <f>SUMIFS(MeasureImpact!$L:$L,MeasureImpact!$G:$G,Utility_per_Participant!$F415,MeasureImpact!$F:$F,Utility_per_Participant!$G415,MeasureImpact!$B:$B,Utility_per_Participant!$H415)</f>
        <v>437.06</v>
      </c>
      <c r="M415" s="19">
        <f>AVERAGEIFS(MeasureImpact!$N:$N,MeasureImpact!$G:$G,Utility_per_Participant!$F415,MeasureImpact!$F:$F,Utility_per_Participant!$G415,MeasureImpact!$B:$B,Utility_per_Participant!$H415)</f>
        <v>18</v>
      </c>
      <c r="N415" s="23">
        <v>570</v>
      </c>
      <c r="O415" s="23">
        <f>SUMIFS(MeasureImpact!$Q:$Q,MeasureImpact!$G:$G,Utility_per_Participant!$F415,MeasureImpact!$F:$F,Utility_per_Participant!$G415,MeasureImpact!$B:$B,Utility_per_Participant!$H415)</f>
        <v>1900</v>
      </c>
      <c r="P415" s="14" t="str">
        <f>VLOOKUP(H415,MeasureImpact!$B:$I,8,0)</f>
        <v>Per System</v>
      </c>
      <c r="Q415" s="24">
        <v>0</v>
      </c>
      <c r="R415" s="19" t="s">
        <v>1739</v>
      </c>
      <c r="BI415" s="25">
        <v>0</v>
      </c>
      <c r="BJ415" s="25">
        <v>0</v>
      </c>
      <c r="BK415" s="25">
        <v>0</v>
      </c>
    </row>
    <row r="416" spans="1:63" x14ac:dyDescent="0.25">
      <c r="A416" s="19">
        <v>412</v>
      </c>
      <c r="B416" s="14" t="str">
        <f t="shared" si="6"/>
        <v>RMFN311</v>
      </c>
      <c r="C416" s="14" t="s">
        <v>1728</v>
      </c>
      <c r="D416" s="14">
        <v>311</v>
      </c>
      <c r="E416" s="14" t="s">
        <v>1718</v>
      </c>
      <c r="F416" s="14" t="s">
        <v>1500</v>
      </c>
      <c r="G416" s="14" t="s">
        <v>1499</v>
      </c>
      <c r="H416" s="14" t="s">
        <v>92</v>
      </c>
      <c r="I416" s="20">
        <f>SUMIFS(MeasureImpact!$O:$O,MeasureImpact!$G:$G,Utility_per_Participant!$F416,MeasureImpact!$F:$F,Utility_per_Participant!$G416,MeasureImpact!$B:$B,Utility_per_Participant!$H416)</f>
        <v>0.182</v>
      </c>
      <c r="J416" s="20">
        <f>SUMIFS(MeasureImpact!$P:$P,MeasureImpact!$G:$G,Utility_per_Participant!$F416,MeasureImpact!$F:$F,Utility_per_Participant!$G416,MeasureImpact!$B:$B,Utility_per_Participant!$H416)</f>
        <v>1E-3</v>
      </c>
      <c r="K416" s="21">
        <v>82.726440035879577</v>
      </c>
      <c r="L416" s="22">
        <f>SUMIFS(MeasureImpact!$L:$L,MeasureImpact!$G:$G,Utility_per_Participant!$F416,MeasureImpact!$F:$F,Utility_per_Participant!$G416,MeasureImpact!$B:$B,Utility_per_Participant!$H416)</f>
        <v>437.06</v>
      </c>
      <c r="M416" s="19">
        <f>AVERAGEIFS(MeasureImpact!$N:$N,MeasureImpact!$G:$G,Utility_per_Participant!$F416,MeasureImpact!$F:$F,Utility_per_Participant!$G416,MeasureImpact!$B:$B,Utility_per_Participant!$H416)</f>
        <v>18</v>
      </c>
      <c r="N416" s="23">
        <v>0</v>
      </c>
      <c r="O416" s="23">
        <f>SUMIFS(MeasureImpact!$Q:$Q,MeasureImpact!$G:$G,Utility_per_Participant!$F416,MeasureImpact!$F:$F,Utility_per_Participant!$G416,MeasureImpact!$B:$B,Utility_per_Participant!$H416)</f>
        <v>1900</v>
      </c>
      <c r="P416" s="14" t="str">
        <f>VLOOKUP(H416,MeasureImpact!$B:$I,8,0)</f>
        <v>Per System</v>
      </c>
      <c r="Q416" s="24">
        <v>0</v>
      </c>
      <c r="R416" s="19" t="s">
        <v>1739</v>
      </c>
      <c r="BI416" s="25">
        <v>0</v>
      </c>
      <c r="BJ416" s="25">
        <v>0</v>
      </c>
      <c r="BK416" s="25">
        <v>0</v>
      </c>
    </row>
    <row r="417" spans="1:63" x14ac:dyDescent="0.25">
      <c r="A417" s="19">
        <v>413</v>
      </c>
      <c r="B417" s="14" t="str">
        <f t="shared" si="6"/>
        <v>RSFT311</v>
      </c>
      <c r="C417" s="14" t="s">
        <v>1733</v>
      </c>
      <c r="D417" s="14">
        <v>311</v>
      </c>
      <c r="E417" s="14" t="s">
        <v>1718</v>
      </c>
      <c r="F417" s="14" t="s">
        <v>1501</v>
      </c>
      <c r="G417" s="14" t="s">
        <v>1510</v>
      </c>
      <c r="H417" s="14" t="s">
        <v>92</v>
      </c>
      <c r="I417" s="20">
        <f>SUMIFS(MeasureImpact!$O:$O,MeasureImpact!$G:$G,Utility_per_Participant!$F417,MeasureImpact!$F:$F,Utility_per_Participant!$G417,MeasureImpact!$B:$B,Utility_per_Participant!$H417)</f>
        <v>0.218</v>
      </c>
      <c r="J417" s="20">
        <f>SUMIFS(MeasureImpact!$P:$P,MeasureImpact!$G:$G,Utility_per_Participant!$F417,MeasureImpact!$F:$F,Utility_per_Participant!$G417,MeasureImpact!$B:$B,Utility_per_Participant!$H417)</f>
        <v>1E-3</v>
      </c>
      <c r="K417" s="21">
        <v>99.271349484321988</v>
      </c>
      <c r="L417" s="22">
        <f>SUMIFS(MeasureImpact!$L:$L,MeasureImpact!$G:$G,Utility_per_Participant!$F417,MeasureImpact!$F:$F,Utility_per_Participant!$G417,MeasureImpact!$B:$B,Utility_per_Participant!$H417)</f>
        <v>524.47</v>
      </c>
      <c r="M417" s="19">
        <f>AVERAGEIFS(MeasureImpact!$N:$N,MeasureImpact!$G:$G,Utility_per_Participant!$F417,MeasureImpact!$F:$F,Utility_per_Participant!$G417,MeasureImpact!$B:$B,Utility_per_Participant!$H417)</f>
        <v>18</v>
      </c>
      <c r="N417" s="23">
        <v>600</v>
      </c>
      <c r="O417" s="23">
        <f>SUMIFS(MeasureImpact!$Q:$Q,MeasureImpact!$G:$G,Utility_per_Participant!$F417,MeasureImpact!$F:$F,Utility_per_Participant!$G417,MeasureImpact!$B:$B,Utility_per_Participant!$H417)</f>
        <v>2280</v>
      </c>
      <c r="P417" s="14" t="str">
        <f>VLOOKUP(H417,MeasureImpact!$B:$I,8,0)</f>
        <v>Per System</v>
      </c>
      <c r="Q417" s="24">
        <v>0</v>
      </c>
      <c r="R417" s="19" t="s">
        <v>1739</v>
      </c>
      <c r="BI417" s="25">
        <v>0</v>
      </c>
      <c r="BJ417" s="25">
        <v>0</v>
      </c>
      <c r="BK417" s="25">
        <v>0</v>
      </c>
    </row>
    <row r="418" spans="1:63" ht="15.75" thickBot="1" x14ac:dyDescent="0.3">
      <c r="A418" s="19">
        <v>414</v>
      </c>
      <c r="B418" s="14" t="str">
        <f t="shared" si="6"/>
        <v>RSFN311</v>
      </c>
      <c r="C418" s="14" t="s">
        <v>1732</v>
      </c>
      <c r="D418" s="14">
        <v>311</v>
      </c>
      <c r="E418" s="14" t="s">
        <v>1718</v>
      </c>
      <c r="F418" s="14" t="s">
        <v>1501</v>
      </c>
      <c r="G418" s="14" t="s">
        <v>1499</v>
      </c>
      <c r="H418" s="14" t="s">
        <v>92</v>
      </c>
      <c r="I418" s="20">
        <f>SUMIFS(MeasureImpact!$O:$O,MeasureImpact!$G:$G,Utility_per_Participant!$F418,MeasureImpact!$F:$F,Utility_per_Participant!$G418,MeasureImpact!$B:$B,Utility_per_Participant!$H418)</f>
        <v>0.218</v>
      </c>
      <c r="J418" s="20">
        <f>SUMIFS(MeasureImpact!$P:$P,MeasureImpact!$G:$G,Utility_per_Participant!$F418,MeasureImpact!$F:$F,Utility_per_Participant!$G418,MeasureImpact!$B:$B,Utility_per_Participant!$H418)</f>
        <v>1E-3</v>
      </c>
      <c r="K418" s="21">
        <v>99.271349484321988</v>
      </c>
      <c r="L418" s="22">
        <f>SUMIFS(MeasureImpact!$L:$L,MeasureImpact!$G:$G,Utility_per_Participant!$F418,MeasureImpact!$F:$F,Utility_per_Participant!$G418,MeasureImpact!$B:$B,Utility_per_Participant!$H418)</f>
        <v>524.47</v>
      </c>
      <c r="M418" s="19">
        <f>AVERAGEIFS(MeasureImpact!$N:$N,MeasureImpact!$G:$G,Utility_per_Participant!$F418,MeasureImpact!$F:$F,Utility_per_Participant!$G418,MeasureImpact!$B:$B,Utility_per_Participant!$H418)</f>
        <v>18</v>
      </c>
      <c r="N418" s="23">
        <v>0</v>
      </c>
      <c r="O418" s="23">
        <f>SUMIFS(MeasureImpact!$Q:$Q,MeasureImpact!$G:$G,Utility_per_Participant!$F418,MeasureImpact!$F:$F,Utility_per_Participant!$G418,MeasureImpact!$B:$B,Utility_per_Participant!$H418)</f>
        <v>2280</v>
      </c>
      <c r="P418" s="14" t="str">
        <f>VLOOKUP(H418,MeasureImpact!$B:$I,8,0)</f>
        <v>Per System</v>
      </c>
      <c r="Q418" s="24">
        <v>0</v>
      </c>
      <c r="R418" s="19" t="s">
        <v>1739</v>
      </c>
      <c r="BI418" s="25">
        <v>0</v>
      </c>
      <c r="BJ418" s="25">
        <v>0</v>
      </c>
      <c r="BK418" s="25">
        <v>0</v>
      </c>
    </row>
    <row r="419" spans="1:63" s="28" customFormat="1" x14ac:dyDescent="0.25">
      <c r="A419" s="27">
        <v>415</v>
      </c>
      <c r="B419" s="28" t="str">
        <f t="shared" si="6"/>
        <v>RMOT312</v>
      </c>
      <c r="C419" s="28" t="s">
        <v>1730</v>
      </c>
      <c r="D419" s="28">
        <v>312</v>
      </c>
      <c r="E419" s="28" t="s">
        <v>1718</v>
      </c>
      <c r="F419" s="28" t="s">
        <v>1494</v>
      </c>
      <c r="G419" s="28" t="s">
        <v>1510</v>
      </c>
      <c r="H419" s="28" t="s">
        <v>94</v>
      </c>
      <c r="I419" s="29">
        <f>SUMIFS(MeasureImpact!$O:$O,MeasureImpact!$G:$G,Utility_per_Participant!$F419,MeasureImpact!$F:$F,Utility_per_Participant!$G419,MeasureImpact!$B:$B,Utility_per_Participant!$H419)</f>
        <v>0.76400000000000001</v>
      </c>
      <c r="J419" s="29">
        <f>SUMIFS(MeasureImpact!$P:$P,MeasureImpact!$G:$G,Utility_per_Participant!$F419,MeasureImpact!$F:$F,Utility_per_Participant!$G419,MeasureImpact!$B:$B,Utility_per_Participant!$H419)</f>
        <v>4.0000000000000001E-3</v>
      </c>
      <c r="K419" s="34">
        <v>347.45256238562831</v>
      </c>
      <c r="L419" s="30">
        <f>SUMIFS(MeasureImpact!$L:$L,MeasureImpact!$G:$G,Utility_per_Participant!$F419,MeasureImpact!$F:$F,Utility_per_Participant!$G419,MeasureImpact!$B:$B,Utility_per_Participant!$H419)</f>
        <v>1835.66</v>
      </c>
      <c r="M419" s="27">
        <f>AVERAGEIFS(MeasureImpact!$N:$N,MeasureImpact!$G:$G,Utility_per_Participant!$F419,MeasureImpact!$F:$F,Utility_per_Participant!$G419,MeasureImpact!$B:$B,Utility_per_Participant!$H419)</f>
        <v>18</v>
      </c>
      <c r="N419" s="31">
        <v>600</v>
      </c>
      <c r="O419" s="31">
        <f>SUMIFS(MeasureImpact!$Q:$Q,MeasureImpact!$G:$G,Utility_per_Participant!$F419,MeasureImpact!$F:$F,Utility_per_Participant!$G419,MeasureImpact!$B:$B,Utility_per_Participant!$H419)</f>
        <v>10008</v>
      </c>
      <c r="P419" s="28" t="str">
        <f>VLOOKUP(H419,MeasureImpact!$B:$I,8,0)</f>
        <v>Per System</v>
      </c>
      <c r="Q419" s="32">
        <v>0</v>
      </c>
      <c r="R419" s="27" t="s">
        <v>1739</v>
      </c>
      <c r="BI419" s="33">
        <v>42268368.272369698</v>
      </c>
      <c r="BJ419" s="33">
        <v>17563.774772083802</v>
      </c>
      <c r="BK419" s="33">
        <v>74.859944279444505</v>
      </c>
    </row>
    <row r="420" spans="1:63" x14ac:dyDescent="0.25">
      <c r="A420" s="19">
        <v>416</v>
      </c>
      <c r="B420" s="14" t="str">
        <f t="shared" si="6"/>
        <v>RMON312</v>
      </c>
      <c r="C420" s="14" t="s">
        <v>1726</v>
      </c>
      <c r="D420" s="14">
        <v>312</v>
      </c>
      <c r="E420" s="14" t="s">
        <v>1718</v>
      </c>
      <c r="F420" s="14" t="s">
        <v>1494</v>
      </c>
      <c r="G420" s="14" t="s">
        <v>1499</v>
      </c>
      <c r="H420" s="14" t="s">
        <v>94</v>
      </c>
      <c r="I420" s="20">
        <f>SUMIFS(MeasureImpact!$O:$O,MeasureImpact!$G:$G,Utility_per_Participant!$F420,MeasureImpact!$F:$F,Utility_per_Participant!$G420,MeasureImpact!$B:$B,Utility_per_Participant!$H420)</f>
        <v>0.76400000000000001</v>
      </c>
      <c r="J420" s="20">
        <f>SUMIFS(MeasureImpact!$P:$P,MeasureImpact!$G:$G,Utility_per_Participant!$F420,MeasureImpact!$F:$F,Utility_per_Participant!$G420,MeasureImpact!$B:$B,Utility_per_Participant!$H420)</f>
        <v>4.0000000000000001E-3</v>
      </c>
      <c r="K420" s="21">
        <v>347.45256238562831</v>
      </c>
      <c r="L420" s="22">
        <f>SUMIFS(MeasureImpact!$L:$L,MeasureImpact!$G:$G,Utility_per_Participant!$F420,MeasureImpact!$F:$F,Utility_per_Participant!$G420,MeasureImpact!$B:$B,Utility_per_Participant!$H420)</f>
        <v>1835.66</v>
      </c>
      <c r="M420" s="19">
        <f>AVERAGEIFS(MeasureImpact!$N:$N,MeasureImpact!$G:$G,Utility_per_Participant!$F420,MeasureImpact!$F:$F,Utility_per_Participant!$G420,MeasureImpact!$B:$B,Utility_per_Participant!$H420)</f>
        <v>18</v>
      </c>
      <c r="N420" s="23">
        <v>0</v>
      </c>
      <c r="O420" s="23">
        <f>SUMIFS(MeasureImpact!$Q:$Q,MeasureImpact!$G:$G,Utility_per_Participant!$F420,MeasureImpact!$F:$F,Utility_per_Participant!$G420,MeasureImpact!$B:$B,Utility_per_Participant!$H420)</f>
        <v>10008</v>
      </c>
      <c r="P420" s="14" t="str">
        <f>VLOOKUP(H420,MeasureImpact!$B:$I,8,0)</f>
        <v>Per System</v>
      </c>
      <c r="Q420" s="24">
        <v>0</v>
      </c>
      <c r="R420" s="19" t="s">
        <v>1739</v>
      </c>
      <c r="BI420" s="25">
        <v>534149.83588935097</v>
      </c>
      <c r="BJ420" s="25">
        <v>221.95527756482599</v>
      </c>
      <c r="BK420" s="25">
        <v>0.94601302548246002</v>
      </c>
    </row>
    <row r="421" spans="1:63" x14ac:dyDescent="0.25">
      <c r="A421" s="19">
        <v>417</v>
      </c>
      <c r="B421" s="14" t="str">
        <f t="shared" si="6"/>
        <v>RMFT312</v>
      </c>
      <c r="C421" s="14" t="s">
        <v>1731</v>
      </c>
      <c r="D421" s="14">
        <v>312</v>
      </c>
      <c r="E421" s="14" t="s">
        <v>1718</v>
      </c>
      <c r="F421" s="14" t="s">
        <v>1500</v>
      </c>
      <c r="G421" s="14" t="s">
        <v>1510</v>
      </c>
      <c r="H421" s="14" t="s">
        <v>94</v>
      </c>
      <c r="I421" s="20">
        <f>SUMIFS(MeasureImpact!$O:$O,MeasureImpact!$G:$G,Utility_per_Participant!$F421,MeasureImpact!$F:$F,Utility_per_Participant!$G421,MeasureImpact!$B:$B,Utility_per_Participant!$H421)</f>
        <v>0.63600000000000001</v>
      </c>
      <c r="J421" s="20">
        <f>SUMIFS(MeasureImpact!$P:$P,MeasureImpact!$G:$G,Utility_per_Participant!$F421,MeasureImpact!$F:$F,Utility_per_Participant!$G421,MeasureImpact!$B:$B,Utility_per_Participant!$H421)</f>
        <v>3.0000000000000001E-3</v>
      </c>
      <c r="K421" s="21">
        <v>289.54443291924611</v>
      </c>
      <c r="L421" s="22">
        <f>SUMIFS(MeasureImpact!$L:$L,MeasureImpact!$G:$G,Utility_per_Participant!$F421,MeasureImpact!$F:$F,Utility_per_Participant!$G421,MeasureImpact!$B:$B,Utility_per_Participant!$H421)</f>
        <v>1529.72</v>
      </c>
      <c r="M421" s="19">
        <f>AVERAGEIFS(MeasureImpact!$N:$N,MeasureImpact!$G:$G,Utility_per_Participant!$F421,MeasureImpact!$F:$F,Utility_per_Participant!$G421,MeasureImpact!$B:$B,Utility_per_Participant!$H421)</f>
        <v>18</v>
      </c>
      <c r="N421" s="23">
        <v>600</v>
      </c>
      <c r="O421" s="23">
        <f>SUMIFS(MeasureImpact!$Q:$Q,MeasureImpact!$G:$G,Utility_per_Participant!$F421,MeasureImpact!$F:$F,Utility_per_Participant!$G421,MeasureImpact!$B:$B,Utility_per_Participant!$H421)</f>
        <v>8340</v>
      </c>
      <c r="P421" s="14" t="str">
        <f>VLOOKUP(H421,MeasureImpact!$B:$I,8,0)</f>
        <v>Per System</v>
      </c>
      <c r="Q421" s="24">
        <v>0</v>
      </c>
      <c r="R421" s="19" t="s">
        <v>1739</v>
      </c>
      <c r="BI421" s="25">
        <v>568632295.51513398</v>
      </c>
      <c r="BJ421" s="25">
        <v>236283.77377154201</v>
      </c>
      <c r="BK421" s="25">
        <v>1007.08363482253</v>
      </c>
    </row>
    <row r="422" spans="1:63" x14ac:dyDescent="0.25">
      <c r="A422" s="19">
        <v>418</v>
      </c>
      <c r="B422" s="14" t="str">
        <f t="shared" si="6"/>
        <v>RMFN312</v>
      </c>
      <c r="C422" s="14" t="s">
        <v>1728</v>
      </c>
      <c r="D422" s="14">
        <v>312</v>
      </c>
      <c r="E422" s="14" t="s">
        <v>1718</v>
      </c>
      <c r="F422" s="14" t="s">
        <v>1500</v>
      </c>
      <c r="G422" s="14" t="s">
        <v>1499</v>
      </c>
      <c r="H422" s="14" t="s">
        <v>94</v>
      </c>
      <c r="I422" s="20">
        <f>SUMIFS(MeasureImpact!$O:$O,MeasureImpact!$G:$G,Utility_per_Participant!$F422,MeasureImpact!$F:$F,Utility_per_Participant!$G422,MeasureImpact!$B:$B,Utility_per_Participant!$H422)</f>
        <v>0.63600000000000001</v>
      </c>
      <c r="J422" s="20">
        <f>SUMIFS(MeasureImpact!$P:$P,MeasureImpact!$G:$G,Utility_per_Participant!$F422,MeasureImpact!$F:$F,Utility_per_Participant!$G422,MeasureImpact!$B:$B,Utility_per_Participant!$H422)</f>
        <v>3.0000000000000001E-3</v>
      </c>
      <c r="K422" s="21">
        <v>289.54443291924611</v>
      </c>
      <c r="L422" s="22">
        <f>SUMIFS(MeasureImpact!$L:$L,MeasureImpact!$G:$G,Utility_per_Participant!$F422,MeasureImpact!$F:$F,Utility_per_Participant!$G422,MeasureImpact!$B:$B,Utility_per_Participant!$H422)</f>
        <v>1529.72</v>
      </c>
      <c r="M422" s="19">
        <f>AVERAGEIFS(MeasureImpact!$N:$N,MeasureImpact!$G:$G,Utility_per_Participant!$F422,MeasureImpact!$F:$F,Utility_per_Participant!$G422,MeasureImpact!$B:$B,Utility_per_Participant!$H422)</f>
        <v>18</v>
      </c>
      <c r="N422" s="23">
        <v>0</v>
      </c>
      <c r="O422" s="23">
        <f>SUMIFS(MeasureImpact!$Q:$Q,MeasureImpact!$G:$G,Utility_per_Participant!$F422,MeasureImpact!$F:$F,Utility_per_Participant!$G422,MeasureImpact!$B:$B,Utility_per_Participant!$H422)</f>
        <v>8340</v>
      </c>
      <c r="P422" s="14" t="str">
        <f>VLOOKUP(H422,MeasureImpact!$B:$I,8,0)</f>
        <v>Per System</v>
      </c>
      <c r="Q422" s="24">
        <v>0</v>
      </c>
      <c r="R422" s="19" t="s">
        <v>1739</v>
      </c>
      <c r="BI422" s="25">
        <v>7185866.3995161001</v>
      </c>
      <c r="BJ422" s="25">
        <v>2985.9430146464501</v>
      </c>
      <c r="BK422" s="25">
        <v>12.726622300651901</v>
      </c>
    </row>
    <row r="423" spans="1:63" x14ac:dyDescent="0.25">
      <c r="A423" s="19">
        <v>419</v>
      </c>
      <c r="B423" s="14" t="str">
        <f t="shared" si="6"/>
        <v>RSFT312</v>
      </c>
      <c r="C423" s="14" t="s">
        <v>1733</v>
      </c>
      <c r="D423" s="14">
        <v>312</v>
      </c>
      <c r="E423" s="14" t="s">
        <v>1718</v>
      </c>
      <c r="F423" s="14" t="s">
        <v>1501</v>
      </c>
      <c r="G423" s="14" t="s">
        <v>1510</v>
      </c>
      <c r="H423" s="14" t="s">
        <v>94</v>
      </c>
      <c r="I423" s="20">
        <f>SUMIFS(MeasureImpact!$O:$O,MeasureImpact!$G:$G,Utility_per_Participant!$F423,MeasureImpact!$F:$F,Utility_per_Participant!$G423,MeasureImpact!$B:$B,Utility_per_Participant!$H423)</f>
        <v>0.76400000000000001</v>
      </c>
      <c r="J423" s="20">
        <f>SUMIFS(MeasureImpact!$P:$P,MeasureImpact!$G:$G,Utility_per_Participant!$F423,MeasureImpact!$F:$F,Utility_per_Participant!$G423,MeasureImpact!$B:$B,Utility_per_Participant!$H423)</f>
        <v>4.0000000000000001E-3</v>
      </c>
      <c r="K423" s="21">
        <v>347.45256238562831</v>
      </c>
      <c r="L423" s="22">
        <f>SUMIFS(MeasureImpact!$L:$L,MeasureImpact!$G:$G,Utility_per_Participant!$F423,MeasureImpact!$F:$F,Utility_per_Participant!$G423,MeasureImpact!$B:$B,Utility_per_Participant!$H423)</f>
        <v>1835.66</v>
      </c>
      <c r="M423" s="19">
        <f>AVERAGEIFS(MeasureImpact!$N:$N,MeasureImpact!$G:$G,Utility_per_Participant!$F423,MeasureImpact!$F:$F,Utility_per_Participant!$G423,MeasureImpact!$B:$B,Utility_per_Participant!$H423)</f>
        <v>18</v>
      </c>
      <c r="N423" s="23">
        <v>600</v>
      </c>
      <c r="O423" s="23">
        <f>SUMIFS(MeasureImpact!$Q:$Q,MeasureImpact!$G:$G,Utility_per_Participant!$F423,MeasureImpact!$F:$F,Utility_per_Participant!$G423,MeasureImpact!$B:$B,Utility_per_Participant!$H423)</f>
        <v>10008</v>
      </c>
      <c r="P423" s="14" t="str">
        <f>VLOOKUP(H423,MeasureImpact!$B:$I,8,0)</f>
        <v>Per System</v>
      </c>
      <c r="Q423" s="24">
        <v>0</v>
      </c>
      <c r="R423" s="19" t="s">
        <v>1739</v>
      </c>
      <c r="BI423" s="25">
        <v>1442949809.1372399</v>
      </c>
      <c r="BJ423" s="25">
        <v>599588.92408143403</v>
      </c>
      <c r="BK423" s="25">
        <v>2555.5550574839699</v>
      </c>
    </row>
    <row r="424" spans="1:63" ht="15.75" thickBot="1" x14ac:dyDescent="0.3">
      <c r="A424" s="19">
        <v>420</v>
      </c>
      <c r="B424" s="14" t="str">
        <f t="shared" si="6"/>
        <v>RSFN312</v>
      </c>
      <c r="C424" s="14" t="s">
        <v>1732</v>
      </c>
      <c r="D424" s="14">
        <v>312</v>
      </c>
      <c r="E424" s="14" t="s">
        <v>1718</v>
      </c>
      <c r="F424" s="14" t="s">
        <v>1501</v>
      </c>
      <c r="G424" s="14" t="s">
        <v>1499</v>
      </c>
      <c r="H424" s="14" t="s">
        <v>94</v>
      </c>
      <c r="I424" s="20">
        <f>SUMIFS(MeasureImpact!$O:$O,MeasureImpact!$G:$G,Utility_per_Participant!$F424,MeasureImpact!$F:$F,Utility_per_Participant!$G424,MeasureImpact!$B:$B,Utility_per_Participant!$H424)</f>
        <v>0.76400000000000001</v>
      </c>
      <c r="J424" s="20">
        <f>SUMIFS(MeasureImpact!$P:$P,MeasureImpact!$G:$G,Utility_per_Participant!$F424,MeasureImpact!$F:$F,Utility_per_Participant!$G424,MeasureImpact!$B:$B,Utility_per_Participant!$H424)</f>
        <v>4.0000000000000001E-3</v>
      </c>
      <c r="K424" s="21">
        <v>347.45256238562831</v>
      </c>
      <c r="L424" s="22">
        <f>SUMIFS(MeasureImpact!$L:$L,MeasureImpact!$G:$G,Utility_per_Participant!$F424,MeasureImpact!$F:$F,Utility_per_Participant!$G424,MeasureImpact!$B:$B,Utility_per_Participant!$H424)</f>
        <v>1835.66</v>
      </c>
      <c r="M424" s="19">
        <f>AVERAGEIFS(MeasureImpact!$N:$N,MeasureImpact!$G:$G,Utility_per_Participant!$F424,MeasureImpact!$F:$F,Utility_per_Participant!$G424,MeasureImpact!$B:$B,Utility_per_Participant!$H424)</f>
        <v>18</v>
      </c>
      <c r="N424" s="23">
        <v>0</v>
      </c>
      <c r="O424" s="23">
        <f>SUMIFS(MeasureImpact!$Q:$Q,MeasureImpact!$G:$G,Utility_per_Participant!$F424,MeasureImpact!$F:$F,Utility_per_Participant!$G424,MeasureImpact!$B:$B,Utility_per_Participant!$H424)</f>
        <v>10008</v>
      </c>
      <c r="P424" s="14" t="str">
        <f>VLOOKUP(H424,MeasureImpact!$B:$I,8,0)</f>
        <v>Per System</v>
      </c>
      <c r="Q424" s="24">
        <v>0</v>
      </c>
      <c r="R424" s="19" t="s">
        <v>1739</v>
      </c>
      <c r="BI424" s="25">
        <v>18234709.198629301</v>
      </c>
      <c r="BJ424" s="25">
        <v>7577.0685855533102</v>
      </c>
      <c r="BK424" s="25">
        <v>32.294819278689303</v>
      </c>
    </row>
    <row r="425" spans="1:63" s="28" customFormat="1" x14ac:dyDescent="0.25">
      <c r="A425" s="27">
        <v>421</v>
      </c>
      <c r="B425" s="28" t="str">
        <f t="shared" si="6"/>
        <v>RMOT313</v>
      </c>
      <c r="C425" s="28" t="s">
        <v>1730</v>
      </c>
      <c r="D425" s="28">
        <v>313</v>
      </c>
      <c r="E425" s="28" t="s">
        <v>1718</v>
      </c>
      <c r="F425" s="28" t="s">
        <v>1494</v>
      </c>
      <c r="G425" s="28" t="s">
        <v>1510</v>
      </c>
      <c r="H425" s="28" t="s">
        <v>96</v>
      </c>
      <c r="I425" s="29">
        <f>SUMIFS(MeasureImpact!$O:$O,MeasureImpact!$G:$G,Utility_per_Participant!$F425,MeasureImpact!$F:$F,Utility_per_Participant!$G425,MeasureImpact!$B:$B,Utility_per_Participant!$H425)</f>
        <v>0.32</v>
      </c>
      <c r="J425" s="29">
        <f>SUMIFS(MeasureImpact!$P:$P,MeasureImpact!$G:$G,Utility_per_Participant!$F425,MeasureImpact!$F:$F,Utility_per_Participant!$G425,MeasureImpact!$B:$B,Utility_per_Participant!$H425)</f>
        <v>2E-3</v>
      </c>
      <c r="K425" s="34">
        <v>145.74889799210175</v>
      </c>
      <c r="L425" s="30">
        <f>SUMIFS(MeasureImpact!$L:$L,MeasureImpact!$G:$G,Utility_per_Participant!$F425,MeasureImpact!$F:$F,Utility_per_Participant!$G425,MeasureImpact!$B:$B,Utility_per_Participant!$H425)</f>
        <v>770.02</v>
      </c>
      <c r="M425" s="27">
        <f>AVERAGEIFS(MeasureImpact!$N:$N,MeasureImpact!$G:$G,Utility_per_Participant!$F425,MeasureImpact!$F:$F,Utility_per_Participant!$G425,MeasureImpact!$B:$B,Utility_per_Participant!$H425)</f>
        <v>18</v>
      </c>
      <c r="N425" s="31">
        <v>600</v>
      </c>
      <c r="O425" s="31">
        <f>SUMIFS(MeasureImpact!$Q:$Q,MeasureImpact!$G:$G,Utility_per_Participant!$F425,MeasureImpact!$F:$F,Utility_per_Participant!$G425,MeasureImpact!$B:$B,Utility_per_Participant!$H425)</f>
        <v>3414</v>
      </c>
      <c r="P425" s="28" t="str">
        <f>VLOOKUP(H425,MeasureImpact!$B:$I,8,0)</f>
        <v>Per System</v>
      </c>
      <c r="Q425" s="32">
        <v>0</v>
      </c>
      <c r="R425" s="27" t="s">
        <v>1739</v>
      </c>
      <c r="BI425" s="33">
        <v>0</v>
      </c>
      <c r="BJ425" s="33">
        <v>0</v>
      </c>
      <c r="BK425" s="33">
        <v>0</v>
      </c>
    </row>
    <row r="426" spans="1:63" x14ac:dyDescent="0.25">
      <c r="A426" s="19">
        <v>422</v>
      </c>
      <c r="B426" s="14" t="str">
        <f t="shared" si="6"/>
        <v>RMON313</v>
      </c>
      <c r="C426" s="14" t="s">
        <v>1726</v>
      </c>
      <c r="D426" s="14">
        <v>313</v>
      </c>
      <c r="E426" s="14" t="s">
        <v>1718</v>
      </c>
      <c r="F426" s="14" t="s">
        <v>1494</v>
      </c>
      <c r="G426" s="14" t="s">
        <v>1499</v>
      </c>
      <c r="H426" s="14" t="s">
        <v>96</v>
      </c>
      <c r="I426" s="20">
        <f>SUMIFS(MeasureImpact!$O:$O,MeasureImpact!$G:$G,Utility_per_Participant!$F426,MeasureImpact!$F:$F,Utility_per_Participant!$G426,MeasureImpact!$B:$B,Utility_per_Participant!$H426)</f>
        <v>0.32</v>
      </c>
      <c r="J426" s="20">
        <f>SUMIFS(MeasureImpact!$P:$P,MeasureImpact!$G:$G,Utility_per_Participant!$F426,MeasureImpact!$F:$F,Utility_per_Participant!$G426,MeasureImpact!$B:$B,Utility_per_Participant!$H426)</f>
        <v>2E-3</v>
      </c>
      <c r="K426" s="21">
        <v>145.74889799210175</v>
      </c>
      <c r="L426" s="22">
        <f>SUMIFS(MeasureImpact!$L:$L,MeasureImpact!$G:$G,Utility_per_Participant!$F426,MeasureImpact!$F:$F,Utility_per_Participant!$G426,MeasureImpact!$B:$B,Utility_per_Participant!$H426)</f>
        <v>770.02</v>
      </c>
      <c r="M426" s="19">
        <f>AVERAGEIFS(MeasureImpact!$N:$N,MeasureImpact!$G:$G,Utility_per_Participant!$F426,MeasureImpact!$F:$F,Utility_per_Participant!$G426,MeasureImpact!$B:$B,Utility_per_Participant!$H426)</f>
        <v>18</v>
      </c>
      <c r="N426" s="23">
        <v>0</v>
      </c>
      <c r="O426" s="23">
        <f>SUMIFS(MeasureImpact!$Q:$Q,MeasureImpact!$G:$G,Utility_per_Participant!$F426,MeasureImpact!$F:$F,Utility_per_Participant!$G426,MeasureImpact!$B:$B,Utility_per_Participant!$H426)</f>
        <v>3414</v>
      </c>
      <c r="P426" s="14" t="str">
        <f>VLOOKUP(H426,MeasureImpact!$B:$I,8,0)</f>
        <v>Per System</v>
      </c>
      <c r="Q426" s="24">
        <v>0</v>
      </c>
      <c r="R426" s="19" t="s">
        <v>1739</v>
      </c>
      <c r="BI426" s="25">
        <v>0</v>
      </c>
      <c r="BJ426" s="25">
        <v>0</v>
      </c>
      <c r="BK426" s="25">
        <v>0</v>
      </c>
    </row>
    <row r="427" spans="1:63" x14ac:dyDescent="0.25">
      <c r="A427" s="19">
        <v>423</v>
      </c>
      <c r="B427" s="14" t="str">
        <f t="shared" si="6"/>
        <v>RMFT313</v>
      </c>
      <c r="C427" s="14" t="s">
        <v>1731</v>
      </c>
      <c r="D427" s="14">
        <v>313</v>
      </c>
      <c r="E427" s="14" t="s">
        <v>1718</v>
      </c>
      <c r="F427" s="14" t="s">
        <v>1500</v>
      </c>
      <c r="G427" s="14" t="s">
        <v>1510</v>
      </c>
      <c r="H427" s="14" t="s">
        <v>96</v>
      </c>
      <c r="I427" s="20">
        <f>SUMIFS(MeasureImpact!$O:$O,MeasureImpact!$G:$G,Utility_per_Participant!$F427,MeasureImpact!$F:$F,Utility_per_Participant!$G427,MeasureImpact!$B:$B,Utility_per_Participant!$H427)</f>
        <v>0.26700000000000002</v>
      </c>
      <c r="J427" s="20">
        <f>SUMIFS(MeasureImpact!$P:$P,MeasureImpact!$G:$G,Utility_per_Participant!$F427,MeasureImpact!$F:$F,Utility_per_Participant!$G427,MeasureImpact!$B:$B,Utility_per_Participant!$H427)</f>
        <v>1E-3</v>
      </c>
      <c r="K427" s="21">
        <v>121.4567840621956</v>
      </c>
      <c r="L427" s="22">
        <f>SUMIFS(MeasureImpact!$L:$L,MeasureImpact!$G:$G,Utility_per_Participant!$F427,MeasureImpact!$F:$F,Utility_per_Participant!$G427,MeasureImpact!$B:$B,Utility_per_Participant!$H427)</f>
        <v>641.67999999999995</v>
      </c>
      <c r="M427" s="19">
        <f>AVERAGEIFS(MeasureImpact!$N:$N,MeasureImpact!$G:$G,Utility_per_Participant!$F427,MeasureImpact!$F:$F,Utility_per_Participant!$G427,MeasureImpact!$B:$B,Utility_per_Participant!$H427)</f>
        <v>18</v>
      </c>
      <c r="N427" s="23">
        <v>600</v>
      </c>
      <c r="O427" s="23">
        <f>SUMIFS(MeasureImpact!$Q:$Q,MeasureImpact!$G:$G,Utility_per_Participant!$F427,MeasureImpact!$F:$F,Utility_per_Participant!$G427,MeasureImpact!$B:$B,Utility_per_Participant!$H427)</f>
        <v>2845</v>
      </c>
      <c r="P427" s="14" t="str">
        <f>VLOOKUP(H427,MeasureImpact!$B:$I,8,0)</f>
        <v>Per System</v>
      </c>
      <c r="Q427" s="24">
        <v>0</v>
      </c>
      <c r="R427" s="19" t="s">
        <v>1739</v>
      </c>
      <c r="BI427" s="25">
        <v>0</v>
      </c>
      <c r="BJ427" s="25">
        <v>0</v>
      </c>
      <c r="BK427" s="25">
        <v>0</v>
      </c>
    </row>
    <row r="428" spans="1:63" x14ac:dyDescent="0.25">
      <c r="A428" s="19">
        <v>424</v>
      </c>
      <c r="B428" s="14" t="str">
        <f t="shared" si="6"/>
        <v>RMFN313</v>
      </c>
      <c r="C428" s="14" t="s">
        <v>1728</v>
      </c>
      <c r="D428" s="14">
        <v>313</v>
      </c>
      <c r="E428" s="14" t="s">
        <v>1718</v>
      </c>
      <c r="F428" s="14" t="s">
        <v>1500</v>
      </c>
      <c r="G428" s="14" t="s">
        <v>1499</v>
      </c>
      <c r="H428" s="14" t="s">
        <v>96</v>
      </c>
      <c r="I428" s="20">
        <f>SUMIFS(MeasureImpact!$O:$O,MeasureImpact!$G:$G,Utility_per_Participant!$F428,MeasureImpact!$F:$F,Utility_per_Participant!$G428,MeasureImpact!$B:$B,Utility_per_Participant!$H428)</f>
        <v>0.26700000000000002</v>
      </c>
      <c r="J428" s="20">
        <f>SUMIFS(MeasureImpact!$P:$P,MeasureImpact!$G:$G,Utility_per_Participant!$F428,MeasureImpact!$F:$F,Utility_per_Participant!$G428,MeasureImpact!$B:$B,Utility_per_Participant!$H428)</f>
        <v>1E-3</v>
      </c>
      <c r="K428" s="21">
        <v>121.4567840621956</v>
      </c>
      <c r="L428" s="22">
        <f>SUMIFS(MeasureImpact!$L:$L,MeasureImpact!$G:$G,Utility_per_Participant!$F428,MeasureImpact!$F:$F,Utility_per_Participant!$G428,MeasureImpact!$B:$B,Utility_per_Participant!$H428)</f>
        <v>641.67999999999995</v>
      </c>
      <c r="M428" s="19">
        <f>AVERAGEIFS(MeasureImpact!$N:$N,MeasureImpact!$G:$G,Utility_per_Participant!$F428,MeasureImpact!$F:$F,Utility_per_Participant!$G428,MeasureImpact!$B:$B,Utility_per_Participant!$H428)</f>
        <v>18</v>
      </c>
      <c r="N428" s="23">
        <v>0</v>
      </c>
      <c r="O428" s="23">
        <f>SUMIFS(MeasureImpact!$Q:$Q,MeasureImpact!$G:$G,Utility_per_Participant!$F428,MeasureImpact!$F:$F,Utility_per_Participant!$G428,MeasureImpact!$B:$B,Utility_per_Participant!$H428)</f>
        <v>2845</v>
      </c>
      <c r="P428" s="14" t="str">
        <f>VLOOKUP(H428,MeasureImpact!$B:$I,8,0)</f>
        <v>Per System</v>
      </c>
      <c r="Q428" s="24">
        <v>0</v>
      </c>
      <c r="R428" s="19" t="s">
        <v>1739</v>
      </c>
      <c r="BI428" s="25">
        <v>0</v>
      </c>
      <c r="BJ428" s="25">
        <v>0</v>
      </c>
      <c r="BK428" s="25">
        <v>0</v>
      </c>
    </row>
    <row r="429" spans="1:63" x14ac:dyDescent="0.25">
      <c r="A429" s="19">
        <v>425</v>
      </c>
      <c r="B429" s="14" t="str">
        <f t="shared" si="6"/>
        <v>RSFT313</v>
      </c>
      <c r="C429" s="14" t="s">
        <v>1733</v>
      </c>
      <c r="D429" s="14">
        <v>313</v>
      </c>
      <c r="E429" s="14" t="s">
        <v>1718</v>
      </c>
      <c r="F429" s="14" t="s">
        <v>1501</v>
      </c>
      <c r="G429" s="14" t="s">
        <v>1510</v>
      </c>
      <c r="H429" s="14" t="s">
        <v>96</v>
      </c>
      <c r="I429" s="20">
        <f>SUMIFS(MeasureImpact!$O:$O,MeasureImpact!$G:$G,Utility_per_Participant!$F429,MeasureImpact!$F:$F,Utility_per_Participant!$G429,MeasureImpact!$B:$B,Utility_per_Participant!$H429)</f>
        <v>0.32</v>
      </c>
      <c r="J429" s="20">
        <f>SUMIFS(MeasureImpact!$P:$P,MeasureImpact!$G:$G,Utility_per_Participant!$F429,MeasureImpact!$F:$F,Utility_per_Participant!$G429,MeasureImpact!$B:$B,Utility_per_Participant!$H429)</f>
        <v>2E-3</v>
      </c>
      <c r="K429" s="21">
        <v>145.74889799210175</v>
      </c>
      <c r="L429" s="22">
        <f>SUMIFS(MeasureImpact!$L:$L,MeasureImpact!$G:$G,Utility_per_Participant!$F429,MeasureImpact!$F:$F,Utility_per_Participant!$G429,MeasureImpact!$B:$B,Utility_per_Participant!$H429)</f>
        <v>770.02</v>
      </c>
      <c r="M429" s="19">
        <f>AVERAGEIFS(MeasureImpact!$N:$N,MeasureImpact!$G:$G,Utility_per_Participant!$F429,MeasureImpact!$F:$F,Utility_per_Participant!$G429,MeasureImpact!$B:$B,Utility_per_Participant!$H429)</f>
        <v>18</v>
      </c>
      <c r="N429" s="23">
        <v>600</v>
      </c>
      <c r="O429" s="23">
        <f>SUMIFS(MeasureImpact!$Q:$Q,MeasureImpact!$G:$G,Utility_per_Participant!$F429,MeasureImpact!$F:$F,Utility_per_Participant!$G429,MeasureImpact!$B:$B,Utility_per_Participant!$H429)</f>
        <v>3414</v>
      </c>
      <c r="P429" s="14" t="str">
        <f>VLOOKUP(H429,MeasureImpact!$B:$I,8,0)</f>
        <v>Per System</v>
      </c>
      <c r="Q429" s="24">
        <v>0</v>
      </c>
      <c r="R429" s="19" t="s">
        <v>1739</v>
      </c>
      <c r="BI429" s="25">
        <v>0</v>
      </c>
      <c r="BJ429" s="25">
        <v>0</v>
      </c>
      <c r="BK429" s="25">
        <v>0</v>
      </c>
    </row>
    <row r="430" spans="1:63" ht="15.75" thickBot="1" x14ac:dyDescent="0.3">
      <c r="A430" s="19">
        <v>426</v>
      </c>
      <c r="B430" s="14" t="str">
        <f t="shared" si="6"/>
        <v>RSFN313</v>
      </c>
      <c r="C430" s="14" t="s">
        <v>1732</v>
      </c>
      <c r="D430" s="14">
        <v>313</v>
      </c>
      <c r="E430" s="14" t="s">
        <v>1718</v>
      </c>
      <c r="F430" s="14" t="s">
        <v>1501</v>
      </c>
      <c r="G430" s="14" t="s">
        <v>1499</v>
      </c>
      <c r="H430" s="14" t="s">
        <v>96</v>
      </c>
      <c r="I430" s="20">
        <f>SUMIFS(MeasureImpact!$O:$O,MeasureImpact!$G:$G,Utility_per_Participant!$F430,MeasureImpact!$F:$F,Utility_per_Participant!$G430,MeasureImpact!$B:$B,Utility_per_Participant!$H430)</f>
        <v>0.32</v>
      </c>
      <c r="J430" s="20">
        <f>SUMIFS(MeasureImpact!$P:$P,MeasureImpact!$G:$G,Utility_per_Participant!$F430,MeasureImpact!$F:$F,Utility_per_Participant!$G430,MeasureImpact!$B:$B,Utility_per_Participant!$H430)</f>
        <v>2E-3</v>
      </c>
      <c r="K430" s="21">
        <v>145.74889799210175</v>
      </c>
      <c r="L430" s="22">
        <f>SUMIFS(MeasureImpact!$L:$L,MeasureImpact!$G:$G,Utility_per_Participant!$F430,MeasureImpact!$F:$F,Utility_per_Participant!$G430,MeasureImpact!$B:$B,Utility_per_Participant!$H430)</f>
        <v>770.02</v>
      </c>
      <c r="M430" s="19">
        <f>AVERAGEIFS(MeasureImpact!$N:$N,MeasureImpact!$G:$G,Utility_per_Participant!$F430,MeasureImpact!$F:$F,Utility_per_Participant!$G430,MeasureImpact!$B:$B,Utility_per_Participant!$H430)</f>
        <v>18</v>
      </c>
      <c r="N430" s="23">
        <v>0</v>
      </c>
      <c r="O430" s="23">
        <f>SUMIFS(MeasureImpact!$Q:$Q,MeasureImpact!$G:$G,Utility_per_Participant!$F430,MeasureImpact!$F:$F,Utility_per_Participant!$G430,MeasureImpact!$B:$B,Utility_per_Participant!$H430)</f>
        <v>3414</v>
      </c>
      <c r="P430" s="14" t="str">
        <f>VLOOKUP(H430,MeasureImpact!$B:$I,8,0)</f>
        <v>Per System</v>
      </c>
      <c r="Q430" s="24">
        <v>0</v>
      </c>
      <c r="R430" s="19" t="s">
        <v>1739</v>
      </c>
      <c r="BI430" s="25">
        <v>0</v>
      </c>
      <c r="BJ430" s="25">
        <v>0</v>
      </c>
      <c r="BK430" s="25">
        <v>0</v>
      </c>
    </row>
    <row r="431" spans="1:63" s="28" customFormat="1" x14ac:dyDescent="0.25">
      <c r="A431" s="27">
        <v>427</v>
      </c>
      <c r="B431" s="28" t="str">
        <f t="shared" si="6"/>
        <v>RMOT314</v>
      </c>
      <c r="C431" s="28" t="s">
        <v>1730</v>
      </c>
      <c r="D431" s="28">
        <v>314</v>
      </c>
      <c r="E431" s="28" t="s">
        <v>1718</v>
      </c>
      <c r="F431" s="28" t="s">
        <v>1494</v>
      </c>
      <c r="G431" s="28" t="s">
        <v>1510</v>
      </c>
      <c r="H431" s="28" t="s">
        <v>98</v>
      </c>
      <c r="I431" s="29">
        <f>SUMIFS(MeasureImpact!$O:$O,MeasureImpact!$G:$G,Utility_per_Participant!$F431,MeasureImpact!$F:$F,Utility_per_Participant!$G431,MeasureImpact!$B:$B,Utility_per_Participant!$H431)</f>
        <v>0.127</v>
      </c>
      <c r="J431" s="29">
        <f>SUMIFS(MeasureImpact!$P:$P,MeasureImpact!$G:$G,Utility_per_Participant!$F431,MeasureImpact!$F:$F,Utility_per_Participant!$G431,MeasureImpact!$B:$B,Utility_per_Participant!$H431)</f>
        <v>1E-3</v>
      </c>
      <c r="K431" s="34">
        <v>57.908129466382185</v>
      </c>
      <c r="L431" s="30">
        <f>SUMIFS(MeasureImpact!$L:$L,MeasureImpact!$G:$G,Utility_per_Participant!$F431,MeasureImpact!$F:$F,Utility_per_Participant!$G431,MeasureImpact!$B:$B,Utility_per_Participant!$H431)</f>
        <v>305.94</v>
      </c>
      <c r="M431" s="27">
        <f>AVERAGEIFS(MeasureImpact!$N:$N,MeasureImpact!$G:$G,Utility_per_Participant!$F431,MeasureImpact!$F:$F,Utility_per_Participant!$G431,MeasureImpact!$B:$B,Utility_per_Participant!$H431)</f>
        <v>18</v>
      </c>
      <c r="N431" s="31">
        <v>0</v>
      </c>
      <c r="O431" s="31">
        <f>SUMIFS(MeasureImpact!$Q:$Q,MeasureImpact!$G:$G,Utility_per_Participant!$F431,MeasureImpact!$F:$F,Utility_per_Participant!$G431,MeasureImpact!$B:$B,Utility_per_Participant!$H431)</f>
        <v>408</v>
      </c>
      <c r="P431" s="28" t="str">
        <f>VLOOKUP(H431,MeasureImpact!$B:$I,8,0)</f>
        <v>Per System</v>
      </c>
      <c r="Q431" s="32">
        <v>0</v>
      </c>
      <c r="R431" s="27" t="s">
        <v>1739</v>
      </c>
      <c r="BI431" s="33">
        <v>0</v>
      </c>
      <c r="BJ431" s="33">
        <v>0</v>
      </c>
      <c r="BK431" s="33">
        <v>0</v>
      </c>
    </row>
    <row r="432" spans="1:63" x14ac:dyDescent="0.25">
      <c r="A432" s="19">
        <v>428</v>
      </c>
      <c r="B432" s="14" t="str">
        <f t="shared" si="6"/>
        <v>RMON314</v>
      </c>
      <c r="C432" s="14" t="s">
        <v>1726</v>
      </c>
      <c r="D432" s="14">
        <v>314</v>
      </c>
      <c r="E432" s="14" t="s">
        <v>1718</v>
      </c>
      <c r="F432" s="14" t="s">
        <v>1494</v>
      </c>
      <c r="G432" s="14" t="s">
        <v>1499</v>
      </c>
      <c r="H432" s="14" t="s">
        <v>98</v>
      </c>
      <c r="I432" s="20">
        <f>SUMIFS(MeasureImpact!$O:$O,MeasureImpact!$G:$G,Utility_per_Participant!$F432,MeasureImpact!$F:$F,Utility_per_Participant!$G432,MeasureImpact!$B:$B,Utility_per_Participant!$H432)</f>
        <v>0.127</v>
      </c>
      <c r="J432" s="20">
        <f>SUMIFS(MeasureImpact!$P:$P,MeasureImpact!$G:$G,Utility_per_Participant!$F432,MeasureImpact!$F:$F,Utility_per_Participant!$G432,MeasureImpact!$B:$B,Utility_per_Participant!$H432)</f>
        <v>1E-3</v>
      </c>
      <c r="K432" s="21">
        <v>57.908129466382185</v>
      </c>
      <c r="L432" s="22">
        <f>SUMIFS(MeasureImpact!$L:$L,MeasureImpact!$G:$G,Utility_per_Participant!$F432,MeasureImpact!$F:$F,Utility_per_Participant!$G432,MeasureImpact!$B:$B,Utility_per_Participant!$H432)</f>
        <v>305.94</v>
      </c>
      <c r="M432" s="19">
        <f>AVERAGEIFS(MeasureImpact!$N:$N,MeasureImpact!$G:$G,Utility_per_Participant!$F432,MeasureImpact!$F:$F,Utility_per_Participant!$G432,MeasureImpact!$B:$B,Utility_per_Participant!$H432)</f>
        <v>18</v>
      </c>
      <c r="N432" s="23">
        <v>0</v>
      </c>
      <c r="O432" s="23">
        <f>SUMIFS(MeasureImpact!$Q:$Q,MeasureImpact!$G:$G,Utility_per_Participant!$F432,MeasureImpact!$F:$F,Utility_per_Participant!$G432,MeasureImpact!$B:$B,Utility_per_Participant!$H432)</f>
        <v>408</v>
      </c>
      <c r="P432" s="14" t="str">
        <f>VLOOKUP(H432,MeasureImpact!$B:$I,8,0)</f>
        <v>Per System</v>
      </c>
      <c r="Q432" s="24">
        <v>0</v>
      </c>
      <c r="R432" s="19" t="s">
        <v>1739</v>
      </c>
      <c r="BI432" s="25">
        <v>0</v>
      </c>
      <c r="BJ432" s="25">
        <v>0</v>
      </c>
      <c r="BK432" s="25">
        <v>0</v>
      </c>
    </row>
    <row r="433" spans="1:63" x14ac:dyDescent="0.25">
      <c r="A433" s="19">
        <v>429</v>
      </c>
      <c r="B433" s="14" t="str">
        <f t="shared" si="6"/>
        <v>RMFT314</v>
      </c>
      <c r="C433" s="14" t="s">
        <v>1731</v>
      </c>
      <c r="D433" s="14">
        <v>314</v>
      </c>
      <c r="E433" s="14" t="s">
        <v>1718</v>
      </c>
      <c r="F433" s="14" t="s">
        <v>1500</v>
      </c>
      <c r="G433" s="14" t="s">
        <v>1510</v>
      </c>
      <c r="H433" s="14" t="s">
        <v>98</v>
      </c>
      <c r="I433" s="20">
        <f>SUMIFS(MeasureImpact!$O:$O,MeasureImpact!$G:$G,Utility_per_Participant!$F433,MeasureImpact!$F:$F,Utility_per_Participant!$G433,MeasureImpact!$B:$B,Utility_per_Participant!$H433)</f>
        <v>0.106</v>
      </c>
      <c r="J433" s="20">
        <f>SUMIFS(MeasureImpact!$P:$P,MeasureImpact!$G:$G,Utility_per_Participant!$F433,MeasureImpact!$F:$F,Utility_per_Participant!$G433,MeasureImpact!$B:$B,Utility_per_Participant!$H433)</f>
        <v>1E-3</v>
      </c>
      <c r="K433" s="21">
        <v>48.256774555318486</v>
      </c>
      <c r="L433" s="22">
        <f>SUMIFS(MeasureImpact!$L:$L,MeasureImpact!$G:$G,Utility_per_Participant!$F433,MeasureImpact!$F:$F,Utility_per_Participant!$G433,MeasureImpact!$B:$B,Utility_per_Participant!$H433)</f>
        <v>254.95</v>
      </c>
      <c r="M433" s="19">
        <f>AVERAGEIFS(MeasureImpact!$N:$N,MeasureImpact!$G:$G,Utility_per_Participant!$F433,MeasureImpact!$F:$F,Utility_per_Participant!$G433,MeasureImpact!$B:$B,Utility_per_Participant!$H433)</f>
        <v>18</v>
      </c>
      <c r="N433" s="23">
        <v>0</v>
      </c>
      <c r="O433" s="23">
        <f>SUMIFS(MeasureImpact!$Q:$Q,MeasureImpact!$G:$G,Utility_per_Participant!$F433,MeasureImpact!$F:$F,Utility_per_Participant!$G433,MeasureImpact!$B:$B,Utility_per_Participant!$H433)</f>
        <v>340</v>
      </c>
      <c r="P433" s="14" t="str">
        <f>VLOOKUP(H433,MeasureImpact!$B:$I,8,0)</f>
        <v>Per System</v>
      </c>
      <c r="Q433" s="24">
        <v>0</v>
      </c>
      <c r="R433" s="19" t="s">
        <v>1739</v>
      </c>
      <c r="BI433" s="25">
        <v>0</v>
      </c>
      <c r="BJ433" s="25">
        <v>0</v>
      </c>
      <c r="BK433" s="25">
        <v>0</v>
      </c>
    </row>
    <row r="434" spans="1:63" x14ac:dyDescent="0.25">
      <c r="A434" s="19">
        <v>430</v>
      </c>
      <c r="B434" s="14" t="str">
        <f t="shared" si="6"/>
        <v>RMFN314</v>
      </c>
      <c r="C434" s="14" t="s">
        <v>1728</v>
      </c>
      <c r="D434" s="14">
        <v>314</v>
      </c>
      <c r="E434" s="14" t="s">
        <v>1718</v>
      </c>
      <c r="F434" s="14" t="s">
        <v>1500</v>
      </c>
      <c r="G434" s="14" t="s">
        <v>1499</v>
      </c>
      <c r="H434" s="14" t="s">
        <v>98</v>
      </c>
      <c r="I434" s="20">
        <f>SUMIFS(MeasureImpact!$O:$O,MeasureImpact!$G:$G,Utility_per_Participant!$F434,MeasureImpact!$F:$F,Utility_per_Participant!$G434,MeasureImpact!$B:$B,Utility_per_Participant!$H434)</f>
        <v>0.106</v>
      </c>
      <c r="J434" s="20">
        <f>SUMIFS(MeasureImpact!$P:$P,MeasureImpact!$G:$G,Utility_per_Participant!$F434,MeasureImpact!$F:$F,Utility_per_Participant!$G434,MeasureImpact!$B:$B,Utility_per_Participant!$H434)</f>
        <v>1E-3</v>
      </c>
      <c r="K434" s="21">
        <v>48.256774555318486</v>
      </c>
      <c r="L434" s="22">
        <f>SUMIFS(MeasureImpact!$L:$L,MeasureImpact!$G:$G,Utility_per_Participant!$F434,MeasureImpact!$F:$F,Utility_per_Participant!$G434,MeasureImpact!$B:$B,Utility_per_Participant!$H434)</f>
        <v>254.95</v>
      </c>
      <c r="M434" s="19">
        <f>AVERAGEIFS(MeasureImpact!$N:$N,MeasureImpact!$G:$G,Utility_per_Participant!$F434,MeasureImpact!$F:$F,Utility_per_Participant!$G434,MeasureImpact!$B:$B,Utility_per_Participant!$H434)</f>
        <v>18</v>
      </c>
      <c r="N434" s="23">
        <v>0</v>
      </c>
      <c r="O434" s="23">
        <f>SUMIFS(MeasureImpact!$Q:$Q,MeasureImpact!$G:$G,Utility_per_Participant!$F434,MeasureImpact!$F:$F,Utility_per_Participant!$G434,MeasureImpact!$B:$B,Utility_per_Participant!$H434)</f>
        <v>340</v>
      </c>
      <c r="P434" s="14" t="str">
        <f>VLOOKUP(H434,MeasureImpact!$B:$I,8,0)</f>
        <v>Per System</v>
      </c>
      <c r="Q434" s="24">
        <v>0</v>
      </c>
      <c r="R434" s="19" t="s">
        <v>1739</v>
      </c>
      <c r="BI434" s="25">
        <v>0</v>
      </c>
      <c r="BJ434" s="25">
        <v>0</v>
      </c>
      <c r="BK434" s="25">
        <v>0</v>
      </c>
    </row>
    <row r="435" spans="1:63" x14ac:dyDescent="0.25">
      <c r="A435" s="19">
        <v>431</v>
      </c>
      <c r="B435" s="14" t="str">
        <f t="shared" si="6"/>
        <v>RSFT314</v>
      </c>
      <c r="C435" s="14" t="s">
        <v>1733</v>
      </c>
      <c r="D435" s="14">
        <v>314</v>
      </c>
      <c r="E435" s="14" t="s">
        <v>1718</v>
      </c>
      <c r="F435" s="14" t="s">
        <v>1501</v>
      </c>
      <c r="G435" s="14" t="s">
        <v>1510</v>
      </c>
      <c r="H435" s="14" t="s">
        <v>98</v>
      </c>
      <c r="I435" s="20">
        <f>SUMIFS(MeasureImpact!$O:$O,MeasureImpact!$G:$G,Utility_per_Participant!$F435,MeasureImpact!$F:$F,Utility_per_Participant!$G435,MeasureImpact!$B:$B,Utility_per_Participant!$H435)</f>
        <v>0.127</v>
      </c>
      <c r="J435" s="20">
        <f>SUMIFS(MeasureImpact!$P:$P,MeasureImpact!$G:$G,Utility_per_Participant!$F435,MeasureImpact!$F:$F,Utility_per_Participant!$G435,MeasureImpact!$B:$B,Utility_per_Participant!$H435)</f>
        <v>1E-3</v>
      </c>
      <c r="K435" s="21">
        <v>57.908129466382185</v>
      </c>
      <c r="L435" s="22">
        <f>SUMIFS(MeasureImpact!$L:$L,MeasureImpact!$G:$G,Utility_per_Participant!$F435,MeasureImpact!$F:$F,Utility_per_Participant!$G435,MeasureImpact!$B:$B,Utility_per_Participant!$H435)</f>
        <v>305.94</v>
      </c>
      <c r="M435" s="19">
        <f>AVERAGEIFS(MeasureImpact!$N:$N,MeasureImpact!$G:$G,Utility_per_Participant!$F435,MeasureImpact!$F:$F,Utility_per_Participant!$G435,MeasureImpact!$B:$B,Utility_per_Participant!$H435)</f>
        <v>18</v>
      </c>
      <c r="N435" s="23">
        <v>0</v>
      </c>
      <c r="O435" s="23">
        <f>SUMIFS(MeasureImpact!$Q:$Q,MeasureImpact!$G:$G,Utility_per_Participant!$F435,MeasureImpact!$F:$F,Utility_per_Participant!$G435,MeasureImpact!$B:$B,Utility_per_Participant!$H435)</f>
        <v>408</v>
      </c>
      <c r="P435" s="14" t="str">
        <f>VLOOKUP(H435,MeasureImpact!$B:$I,8,0)</f>
        <v>Per System</v>
      </c>
      <c r="Q435" s="24">
        <v>0</v>
      </c>
      <c r="R435" s="19" t="s">
        <v>1739</v>
      </c>
      <c r="BI435" s="25">
        <v>0</v>
      </c>
      <c r="BJ435" s="25">
        <v>0</v>
      </c>
      <c r="BK435" s="25">
        <v>0</v>
      </c>
    </row>
    <row r="436" spans="1:63" ht="15.75" thickBot="1" x14ac:dyDescent="0.3">
      <c r="A436" s="19">
        <v>432</v>
      </c>
      <c r="B436" s="14" t="str">
        <f t="shared" si="6"/>
        <v>RSFN314</v>
      </c>
      <c r="C436" s="14" t="s">
        <v>1732</v>
      </c>
      <c r="D436" s="14">
        <v>314</v>
      </c>
      <c r="E436" s="14" t="s">
        <v>1718</v>
      </c>
      <c r="F436" s="14" t="s">
        <v>1501</v>
      </c>
      <c r="G436" s="14" t="s">
        <v>1499</v>
      </c>
      <c r="H436" s="14" t="s">
        <v>98</v>
      </c>
      <c r="I436" s="20">
        <f>SUMIFS(MeasureImpact!$O:$O,MeasureImpact!$G:$G,Utility_per_Participant!$F436,MeasureImpact!$F:$F,Utility_per_Participant!$G436,MeasureImpact!$B:$B,Utility_per_Participant!$H436)</f>
        <v>0.127</v>
      </c>
      <c r="J436" s="20">
        <f>SUMIFS(MeasureImpact!$P:$P,MeasureImpact!$G:$G,Utility_per_Participant!$F436,MeasureImpact!$F:$F,Utility_per_Participant!$G436,MeasureImpact!$B:$B,Utility_per_Participant!$H436)</f>
        <v>1E-3</v>
      </c>
      <c r="K436" s="21">
        <v>57.908129466382185</v>
      </c>
      <c r="L436" s="22">
        <f>SUMIFS(MeasureImpact!$L:$L,MeasureImpact!$G:$G,Utility_per_Participant!$F436,MeasureImpact!$F:$F,Utility_per_Participant!$G436,MeasureImpact!$B:$B,Utility_per_Participant!$H436)</f>
        <v>305.94</v>
      </c>
      <c r="M436" s="19">
        <f>AVERAGEIFS(MeasureImpact!$N:$N,MeasureImpact!$G:$G,Utility_per_Participant!$F436,MeasureImpact!$F:$F,Utility_per_Participant!$G436,MeasureImpact!$B:$B,Utility_per_Participant!$H436)</f>
        <v>18</v>
      </c>
      <c r="N436" s="23">
        <v>0</v>
      </c>
      <c r="O436" s="23">
        <f>SUMIFS(MeasureImpact!$Q:$Q,MeasureImpact!$G:$G,Utility_per_Participant!$F436,MeasureImpact!$F:$F,Utility_per_Participant!$G436,MeasureImpact!$B:$B,Utility_per_Participant!$H436)</f>
        <v>408</v>
      </c>
      <c r="P436" s="14" t="str">
        <f>VLOOKUP(H436,MeasureImpact!$B:$I,8,0)</f>
        <v>Per System</v>
      </c>
      <c r="Q436" s="24">
        <v>0</v>
      </c>
      <c r="R436" s="19" t="s">
        <v>1739</v>
      </c>
      <c r="BI436" s="25">
        <v>0</v>
      </c>
      <c r="BJ436" s="25">
        <v>0</v>
      </c>
      <c r="BK436" s="25">
        <v>0</v>
      </c>
    </row>
    <row r="437" spans="1:63" s="28" customFormat="1" x14ac:dyDescent="0.25">
      <c r="A437" s="27">
        <v>433</v>
      </c>
      <c r="B437" s="28" t="str">
        <f t="shared" si="6"/>
        <v>RMOE315</v>
      </c>
      <c r="C437" s="28" t="s">
        <v>1725</v>
      </c>
      <c r="D437" s="28">
        <v>315</v>
      </c>
      <c r="E437" s="28" t="s">
        <v>1718</v>
      </c>
      <c r="F437" s="28" t="s">
        <v>1494</v>
      </c>
      <c r="G437" s="28" t="s">
        <v>1493</v>
      </c>
      <c r="H437" s="28" t="s">
        <v>100</v>
      </c>
      <c r="I437" s="29">
        <f>SUMIFS(MeasureImpact!$O:$O,MeasureImpact!$G:$G,Utility_per_Participant!$F437,MeasureImpact!$F:$F,Utility_per_Participant!$G437,MeasureImpact!$B:$B,Utility_per_Participant!$H437)</f>
        <v>8.5999999999999993E-2</v>
      </c>
      <c r="J437" s="29">
        <f>SUMIFS(MeasureImpact!$P:$P,MeasureImpact!$G:$G,Utility_per_Participant!$F437,MeasureImpact!$F:$F,Utility_per_Participant!$G437,MeasureImpact!$B:$B,Utility_per_Participant!$H437)</f>
        <v>0</v>
      </c>
      <c r="K437" s="34">
        <v>39.019941457457961</v>
      </c>
      <c r="L437" s="30">
        <f>SUMIFS(MeasureImpact!$L:$L,MeasureImpact!$G:$G,Utility_per_Participant!$F437,MeasureImpact!$F:$F,Utility_per_Participant!$G437,MeasureImpact!$B:$B,Utility_per_Participant!$H437)</f>
        <v>206.15</v>
      </c>
      <c r="M437" s="27">
        <f>AVERAGEIFS(MeasureImpact!$N:$N,MeasureImpact!$G:$G,Utility_per_Participant!$F437,MeasureImpact!$F:$F,Utility_per_Participant!$G437,MeasureImpact!$B:$B,Utility_per_Participant!$H437)</f>
        <v>3</v>
      </c>
      <c r="N437" s="31">
        <v>0</v>
      </c>
      <c r="O437" s="31">
        <f>SUMIFS(MeasureImpact!$Q:$Q,MeasureImpact!$G:$G,Utility_per_Participant!$F437,MeasureImpact!$F:$F,Utility_per_Participant!$G437,MeasureImpact!$B:$B,Utility_per_Participant!$H437)</f>
        <v>231.5</v>
      </c>
      <c r="P437" s="28" t="str">
        <f>VLOOKUP(H437,MeasureImpact!$B:$I,8,0)</f>
        <v>Per End Use Consumption</v>
      </c>
      <c r="Q437" s="32">
        <v>0</v>
      </c>
      <c r="R437" s="27" t="s">
        <v>1739</v>
      </c>
      <c r="BI437" s="33">
        <v>1507091.61520765</v>
      </c>
      <c r="BJ437" s="33">
        <v>626.24176830848899</v>
      </c>
      <c r="BK437" s="33">
        <v>2.6691542387315699</v>
      </c>
    </row>
    <row r="438" spans="1:63" x14ac:dyDescent="0.25">
      <c r="A438" s="19">
        <v>434</v>
      </c>
      <c r="B438" s="14" t="str">
        <f t="shared" si="6"/>
        <v>RMFE315</v>
      </c>
      <c r="C438" s="14" t="s">
        <v>1727</v>
      </c>
      <c r="D438" s="14">
        <v>315</v>
      </c>
      <c r="E438" s="14" t="s">
        <v>1718</v>
      </c>
      <c r="F438" s="14" t="s">
        <v>1500</v>
      </c>
      <c r="G438" s="14" t="s">
        <v>1493</v>
      </c>
      <c r="H438" s="14" t="s">
        <v>100</v>
      </c>
      <c r="I438" s="20">
        <f>SUMIFS(MeasureImpact!$O:$O,MeasureImpact!$G:$G,Utility_per_Participant!$F438,MeasureImpact!$F:$F,Utility_per_Participant!$G438,MeasureImpact!$B:$B,Utility_per_Participant!$H438)</f>
        <v>5.2999999999999999E-2</v>
      </c>
      <c r="J438" s="20">
        <f>SUMIFS(MeasureImpact!$P:$P,MeasureImpact!$G:$G,Utility_per_Participant!$F438,MeasureImpact!$F:$F,Utility_per_Participant!$G438,MeasureImpact!$B:$B,Utility_per_Participant!$H438)</f>
        <v>0</v>
      </c>
      <c r="K438" s="21">
        <v>24.070657070797616</v>
      </c>
      <c r="L438" s="22">
        <f>SUMIFS(MeasureImpact!$L:$L,MeasureImpact!$G:$G,Utility_per_Participant!$F438,MeasureImpact!$F:$F,Utility_per_Participant!$G438,MeasureImpact!$B:$B,Utility_per_Participant!$H438)</f>
        <v>127.17</v>
      </c>
      <c r="M438" s="19">
        <f>AVERAGEIFS(MeasureImpact!$N:$N,MeasureImpact!$G:$G,Utility_per_Participant!$F438,MeasureImpact!$F:$F,Utility_per_Participant!$G438,MeasureImpact!$B:$B,Utility_per_Participant!$H438)</f>
        <v>3</v>
      </c>
      <c r="N438" s="23">
        <v>0</v>
      </c>
      <c r="O438" s="23">
        <f>SUMIFS(MeasureImpact!$Q:$Q,MeasureImpact!$G:$G,Utility_per_Participant!$F438,MeasureImpact!$F:$F,Utility_per_Participant!$G438,MeasureImpact!$B:$B,Utility_per_Participant!$H438)</f>
        <v>231.5</v>
      </c>
      <c r="P438" s="14" t="str">
        <f>VLOOKUP(H438,MeasureImpact!$B:$I,8,0)</f>
        <v>Per End Use Consumption</v>
      </c>
      <c r="Q438" s="24">
        <v>0</v>
      </c>
      <c r="R438" s="19" t="s">
        <v>1739</v>
      </c>
      <c r="BI438" s="25">
        <v>21592647.863924999</v>
      </c>
      <c r="BJ438" s="25">
        <v>8972.3928156178099</v>
      </c>
      <c r="BK438" s="25">
        <v>38.2419402973673</v>
      </c>
    </row>
    <row r="439" spans="1:63" ht="15.75" thickBot="1" x14ac:dyDescent="0.3">
      <c r="A439" s="19">
        <v>435</v>
      </c>
      <c r="B439" s="14" t="str">
        <f t="shared" si="6"/>
        <v>RSFE315</v>
      </c>
      <c r="C439" s="14" t="s">
        <v>1729</v>
      </c>
      <c r="D439" s="14">
        <v>315</v>
      </c>
      <c r="E439" s="14" t="s">
        <v>1718</v>
      </c>
      <c r="F439" s="14" t="s">
        <v>1501</v>
      </c>
      <c r="G439" s="14" t="s">
        <v>1493</v>
      </c>
      <c r="H439" s="14" t="s">
        <v>100</v>
      </c>
      <c r="I439" s="20">
        <f>SUMIFS(MeasureImpact!$O:$O,MeasureImpact!$G:$G,Utility_per_Participant!$F439,MeasureImpact!$F:$F,Utility_per_Participant!$G439,MeasureImpact!$B:$B,Utility_per_Participant!$H439)</f>
        <v>0.129</v>
      </c>
      <c r="J439" s="20">
        <f>SUMIFS(MeasureImpact!$P:$P,MeasureImpact!$G:$G,Utility_per_Participant!$F439,MeasureImpact!$F:$F,Utility_per_Participant!$G439,MeasureImpact!$B:$B,Utility_per_Participant!$H439)</f>
        <v>1E-3</v>
      </c>
      <c r="K439" s="21">
        <v>58.475967566660501</v>
      </c>
      <c r="L439" s="22">
        <f>SUMIFS(MeasureImpact!$L:$L,MeasureImpact!$G:$G,Utility_per_Participant!$F439,MeasureImpact!$F:$F,Utility_per_Participant!$G439,MeasureImpact!$B:$B,Utility_per_Participant!$H439)</f>
        <v>308.94</v>
      </c>
      <c r="M439" s="19">
        <f>AVERAGEIFS(MeasureImpact!$N:$N,MeasureImpact!$G:$G,Utility_per_Participant!$F439,MeasureImpact!$F:$F,Utility_per_Participant!$G439,MeasureImpact!$B:$B,Utility_per_Participant!$H439)</f>
        <v>3</v>
      </c>
      <c r="N439" s="23">
        <v>0</v>
      </c>
      <c r="O439" s="23">
        <f>SUMIFS(MeasureImpact!$Q:$Q,MeasureImpact!$G:$G,Utility_per_Participant!$F439,MeasureImpact!$F:$F,Utility_per_Participant!$G439,MeasureImpact!$B:$B,Utility_per_Participant!$H439)</f>
        <v>231.5</v>
      </c>
      <c r="P439" s="14" t="str">
        <f>VLOOKUP(H439,MeasureImpact!$B:$I,8,0)</f>
        <v>Per End Use Consumption</v>
      </c>
      <c r="Q439" s="24">
        <v>0</v>
      </c>
      <c r="R439" s="19" t="s">
        <v>1739</v>
      </c>
      <c r="BI439" s="25">
        <v>58510335.474528402</v>
      </c>
      <c r="BJ439" s="25">
        <v>24312.799289805</v>
      </c>
      <c r="BK439" s="25">
        <v>103.625491884862</v>
      </c>
    </row>
    <row r="440" spans="1:63" s="28" customFormat="1" x14ac:dyDescent="0.25">
      <c r="A440" s="27">
        <v>436</v>
      </c>
      <c r="B440" s="28" t="str">
        <f t="shared" si="6"/>
        <v>RMOE316</v>
      </c>
      <c r="C440" s="28" t="s">
        <v>1725</v>
      </c>
      <c r="D440" s="28">
        <v>316</v>
      </c>
      <c r="E440" s="28" t="s">
        <v>1718</v>
      </c>
      <c r="F440" s="28" t="s">
        <v>1494</v>
      </c>
      <c r="G440" s="28" t="s">
        <v>1493</v>
      </c>
      <c r="H440" s="28" t="s">
        <v>112</v>
      </c>
      <c r="I440" s="29">
        <f>SUMIFS(MeasureImpact!$O:$O,MeasureImpact!$G:$G,Utility_per_Participant!$F440,MeasureImpact!$F:$F,Utility_per_Participant!$G440,MeasureImpact!$B:$B,Utility_per_Participant!$H440)</f>
        <v>0.20599999999999999</v>
      </c>
      <c r="J440" s="29">
        <f>SUMIFS(MeasureImpact!$P:$P,MeasureImpact!$G:$G,Utility_per_Participant!$F440,MeasureImpact!$F:$F,Utility_per_Participant!$G440,MeasureImpact!$B:$B,Utility_per_Participant!$H440)</f>
        <v>0.36</v>
      </c>
      <c r="K440" s="34">
        <v>132.47662879493004</v>
      </c>
      <c r="L440" s="30">
        <f>SUMIFS(MeasureImpact!$L:$L,MeasureImpact!$G:$G,Utility_per_Participant!$F440,MeasureImpact!$F:$F,Utility_per_Participant!$G440,MeasureImpact!$B:$B,Utility_per_Participant!$H440)</f>
        <v>699.9</v>
      </c>
      <c r="M440" s="27">
        <f>AVERAGEIFS(MeasureImpact!$N:$N,MeasureImpact!$G:$G,Utility_per_Participant!$F440,MeasureImpact!$F:$F,Utility_per_Participant!$G440,MeasureImpact!$B:$B,Utility_per_Participant!$H440)</f>
        <v>20</v>
      </c>
      <c r="N440" s="31">
        <v>0</v>
      </c>
      <c r="O440" s="31">
        <f>SUMIFS(MeasureImpact!$Q:$Q,MeasureImpact!$G:$G,Utility_per_Participant!$F440,MeasureImpact!$F:$F,Utility_per_Participant!$G440,MeasureImpact!$B:$B,Utility_per_Participant!$H440)</f>
        <v>685.01</v>
      </c>
      <c r="P440" s="28" t="str">
        <f>VLOOKUP(H440,MeasureImpact!$B:$I,8,0)</f>
        <v>Per End Use Consumption</v>
      </c>
      <c r="Q440" s="32">
        <v>0</v>
      </c>
      <c r="R440" s="27" t="s">
        <v>1739</v>
      </c>
      <c r="BI440" s="33">
        <v>12157325.2566604</v>
      </c>
      <c r="BJ440" s="33">
        <v>3547.5288662736598</v>
      </c>
      <c r="BK440" s="33">
        <v>6343.8391382008786</v>
      </c>
    </row>
    <row r="441" spans="1:63" x14ac:dyDescent="0.25">
      <c r="A441" s="19">
        <v>437</v>
      </c>
      <c r="B441" s="14" t="str">
        <f t="shared" si="6"/>
        <v>RMON316</v>
      </c>
      <c r="C441" s="14" t="s">
        <v>1726</v>
      </c>
      <c r="D441" s="14">
        <v>316</v>
      </c>
      <c r="E441" s="14" t="s">
        <v>1718</v>
      </c>
      <c r="F441" s="14" t="s">
        <v>1494</v>
      </c>
      <c r="G441" s="14" t="s">
        <v>1499</v>
      </c>
      <c r="H441" s="14" t="s">
        <v>112</v>
      </c>
      <c r="I441" s="20">
        <f>SUMIFS(MeasureImpact!$O:$O,MeasureImpact!$G:$G,Utility_per_Participant!$F441,MeasureImpact!$F:$F,Utility_per_Participant!$G441,MeasureImpact!$B:$B,Utility_per_Participant!$H441)</f>
        <v>0.20599999999999999</v>
      </c>
      <c r="J441" s="20">
        <f>SUMIFS(MeasureImpact!$P:$P,MeasureImpact!$G:$G,Utility_per_Participant!$F441,MeasureImpact!$F:$F,Utility_per_Participant!$G441,MeasureImpact!$B:$B,Utility_per_Participant!$H441)</f>
        <v>0.36</v>
      </c>
      <c r="K441" s="21">
        <v>132.47662879493004</v>
      </c>
      <c r="L441" s="22">
        <f>SUMIFS(MeasureImpact!$L:$L,MeasureImpact!$G:$G,Utility_per_Participant!$F441,MeasureImpact!$F:$F,Utility_per_Participant!$G441,MeasureImpact!$B:$B,Utility_per_Participant!$H441)</f>
        <v>699.9</v>
      </c>
      <c r="M441" s="19">
        <f>AVERAGEIFS(MeasureImpact!$N:$N,MeasureImpact!$G:$G,Utility_per_Participant!$F441,MeasureImpact!$F:$F,Utility_per_Participant!$G441,MeasureImpact!$B:$B,Utility_per_Participant!$H441)</f>
        <v>20</v>
      </c>
      <c r="N441" s="23">
        <v>0</v>
      </c>
      <c r="O441" s="23">
        <f>SUMIFS(MeasureImpact!$Q:$Q,MeasureImpact!$G:$G,Utility_per_Participant!$F441,MeasureImpact!$F:$F,Utility_per_Participant!$G441,MeasureImpact!$B:$B,Utility_per_Participant!$H441)</f>
        <v>685.01</v>
      </c>
      <c r="P441" s="14" t="str">
        <f>VLOOKUP(H441,MeasureImpact!$B:$I,8,0)</f>
        <v>Per End Use Consumption</v>
      </c>
      <c r="Q441" s="24">
        <v>0</v>
      </c>
      <c r="R441" s="19" t="s">
        <v>1739</v>
      </c>
      <c r="BI441" s="25">
        <v>0</v>
      </c>
      <c r="BJ441" s="25">
        <v>0</v>
      </c>
      <c r="BK441" s="25">
        <v>0</v>
      </c>
    </row>
    <row r="442" spans="1:63" x14ac:dyDescent="0.25">
      <c r="A442" s="19">
        <v>438</v>
      </c>
      <c r="B442" s="14" t="str">
        <f t="shared" si="6"/>
        <v>RMFE316</v>
      </c>
      <c r="C442" s="14" t="s">
        <v>1727</v>
      </c>
      <c r="D442" s="14">
        <v>316</v>
      </c>
      <c r="E442" s="14" t="s">
        <v>1718</v>
      </c>
      <c r="F442" s="14" t="s">
        <v>1500</v>
      </c>
      <c r="G442" s="14" t="s">
        <v>1493</v>
      </c>
      <c r="H442" s="14" t="s">
        <v>112</v>
      </c>
      <c r="I442" s="20">
        <f>SUMIFS(MeasureImpact!$O:$O,MeasureImpact!$G:$G,Utility_per_Participant!$F442,MeasureImpact!$F:$F,Utility_per_Participant!$G442,MeasureImpact!$B:$B,Utility_per_Participant!$H442)</f>
        <v>0.127</v>
      </c>
      <c r="J442" s="20">
        <f>SUMIFS(MeasureImpact!$P:$P,MeasureImpact!$G:$G,Utility_per_Participant!$F442,MeasureImpact!$F:$F,Utility_per_Participant!$G442,MeasureImpact!$B:$B,Utility_per_Participant!$H442)</f>
        <v>4.7E-2</v>
      </c>
      <c r="K442" s="21">
        <v>62.725289350409859</v>
      </c>
      <c r="L442" s="22">
        <f>SUMIFS(MeasureImpact!$L:$L,MeasureImpact!$G:$G,Utility_per_Participant!$F442,MeasureImpact!$F:$F,Utility_per_Participant!$G442,MeasureImpact!$B:$B,Utility_per_Participant!$H442)</f>
        <v>331.39</v>
      </c>
      <c r="M442" s="19">
        <f>AVERAGEIFS(MeasureImpact!$N:$N,MeasureImpact!$G:$G,Utility_per_Participant!$F442,MeasureImpact!$F:$F,Utility_per_Participant!$G442,MeasureImpact!$B:$B,Utility_per_Participant!$H442)</f>
        <v>20</v>
      </c>
      <c r="N442" s="23">
        <v>0</v>
      </c>
      <c r="O442" s="23">
        <f>SUMIFS(MeasureImpact!$Q:$Q,MeasureImpact!$G:$G,Utility_per_Participant!$F442,MeasureImpact!$F:$F,Utility_per_Participant!$G442,MeasureImpact!$B:$B,Utility_per_Participant!$H442)</f>
        <v>685.00999995999996</v>
      </c>
      <c r="P442" s="14" t="str">
        <f>VLOOKUP(H442,MeasureImpact!$B:$I,8,0)</f>
        <v>Per End Use Consumption</v>
      </c>
      <c r="Q442" s="24">
        <v>0</v>
      </c>
      <c r="R442" s="19" t="s">
        <v>1739</v>
      </c>
      <c r="BI442" s="25">
        <v>131945740.55115271</v>
      </c>
      <c r="BJ442" s="25">
        <v>48732.567640351102</v>
      </c>
      <c r="BK442" s="25">
        <v>25850.871284414279</v>
      </c>
    </row>
    <row r="443" spans="1:63" x14ac:dyDescent="0.25">
      <c r="A443" s="19">
        <v>439</v>
      </c>
      <c r="B443" s="14" t="str">
        <f t="shared" si="6"/>
        <v>RMFN316</v>
      </c>
      <c r="C443" s="14" t="s">
        <v>1728</v>
      </c>
      <c r="D443" s="14">
        <v>316</v>
      </c>
      <c r="E443" s="14" t="s">
        <v>1718</v>
      </c>
      <c r="F443" s="14" t="s">
        <v>1500</v>
      </c>
      <c r="G443" s="14" t="s">
        <v>1499</v>
      </c>
      <c r="H443" s="14" t="s">
        <v>112</v>
      </c>
      <c r="I443" s="20">
        <f>SUMIFS(MeasureImpact!$O:$O,MeasureImpact!$G:$G,Utility_per_Participant!$F443,MeasureImpact!$F:$F,Utility_per_Participant!$G443,MeasureImpact!$B:$B,Utility_per_Participant!$H443)</f>
        <v>0.127</v>
      </c>
      <c r="J443" s="20">
        <f>SUMIFS(MeasureImpact!$P:$P,MeasureImpact!$G:$G,Utility_per_Participant!$F443,MeasureImpact!$F:$F,Utility_per_Participant!$G443,MeasureImpact!$B:$B,Utility_per_Participant!$H443)</f>
        <v>4.7E-2</v>
      </c>
      <c r="K443" s="21">
        <v>62.725289350409859</v>
      </c>
      <c r="L443" s="22">
        <f>SUMIFS(MeasureImpact!$L:$L,MeasureImpact!$G:$G,Utility_per_Participant!$F443,MeasureImpact!$F:$F,Utility_per_Participant!$G443,MeasureImpact!$B:$B,Utility_per_Participant!$H443)</f>
        <v>331.39</v>
      </c>
      <c r="M443" s="19">
        <f>AVERAGEIFS(MeasureImpact!$N:$N,MeasureImpact!$G:$G,Utility_per_Participant!$F443,MeasureImpact!$F:$F,Utility_per_Participant!$G443,MeasureImpact!$B:$B,Utility_per_Participant!$H443)</f>
        <v>20</v>
      </c>
      <c r="N443" s="23">
        <v>0</v>
      </c>
      <c r="O443" s="23">
        <f>SUMIFS(MeasureImpact!$Q:$Q,MeasureImpact!$G:$G,Utility_per_Participant!$F443,MeasureImpact!$F:$F,Utility_per_Participant!$G443,MeasureImpact!$B:$B,Utility_per_Participant!$H443)</f>
        <v>685.00999995999996</v>
      </c>
      <c r="P443" s="14" t="str">
        <f>VLOOKUP(H443,MeasureImpact!$B:$I,8,0)</f>
        <v>Per End Use Consumption</v>
      </c>
      <c r="Q443" s="24">
        <v>0</v>
      </c>
      <c r="R443" s="19" t="s">
        <v>1739</v>
      </c>
      <c r="BI443" s="25">
        <v>0</v>
      </c>
      <c r="BJ443" s="25">
        <v>0</v>
      </c>
      <c r="BK443" s="25">
        <v>0</v>
      </c>
    </row>
    <row r="444" spans="1:63" x14ac:dyDescent="0.25">
      <c r="A444" s="19">
        <v>440</v>
      </c>
      <c r="B444" s="14" t="str">
        <f t="shared" si="6"/>
        <v>RSFE316</v>
      </c>
      <c r="C444" s="14" t="s">
        <v>1729</v>
      </c>
      <c r="D444" s="14">
        <v>316</v>
      </c>
      <c r="E444" s="14" t="s">
        <v>1718</v>
      </c>
      <c r="F444" s="14" t="s">
        <v>1501</v>
      </c>
      <c r="G444" s="14" t="s">
        <v>1493</v>
      </c>
      <c r="H444" s="14" t="s">
        <v>112</v>
      </c>
      <c r="I444" s="20">
        <f>SUMIFS(MeasureImpact!$O:$O,MeasureImpact!$G:$G,Utility_per_Participant!$F444,MeasureImpact!$F:$F,Utility_per_Participant!$G444,MeasureImpact!$B:$B,Utility_per_Participant!$H444)</f>
        <v>0.308</v>
      </c>
      <c r="J444" s="20">
        <f>SUMIFS(MeasureImpact!$P:$P,MeasureImpact!$G:$G,Utility_per_Participant!$F444,MeasureImpact!$F:$F,Utility_per_Participant!$G444,MeasureImpact!$B:$B,Utility_per_Participant!$H444)</f>
        <v>0.34200000000000003</v>
      </c>
      <c r="K444" s="21">
        <v>177.25066300187487</v>
      </c>
      <c r="L444" s="22">
        <f>SUMIFS(MeasureImpact!$L:$L,MeasureImpact!$G:$G,Utility_per_Participant!$F444,MeasureImpact!$F:$F,Utility_per_Participant!$G444,MeasureImpact!$B:$B,Utility_per_Participant!$H444)</f>
        <v>936.45</v>
      </c>
      <c r="M444" s="19">
        <f>AVERAGEIFS(MeasureImpact!$N:$N,MeasureImpact!$G:$G,Utility_per_Participant!$F444,MeasureImpact!$F:$F,Utility_per_Participant!$G444,MeasureImpact!$B:$B,Utility_per_Participant!$H444)</f>
        <v>20</v>
      </c>
      <c r="N444" s="23">
        <v>0</v>
      </c>
      <c r="O444" s="23">
        <f>SUMIFS(MeasureImpact!$Q:$Q,MeasureImpact!$G:$G,Utility_per_Participant!$F444,MeasureImpact!$F:$F,Utility_per_Participant!$G444,MeasureImpact!$B:$B,Utility_per_Participant!$H444)</f>
        <v>685.01</v>
      </c>
      <c r="P444" s="14" t="str">
        <f>VLOOKUP(H444,MeasureImpact!$B:$I,8,0)</f>
        <v>Per End Use Consumption</v>
      </c>
      <c r="Q444" s="24">
        <v>0</v>
      </c>
      <c r="R444" s="19" t="s">
        <v>1739</v>
      </c>
      <c r="BI444" s="25">
        <v>82222735.90382719</v>
      </c>
      <c r="BJ444" s="25">
        <v>26567.633227051701</v>
      </c>
      <c r="BK444" s="25">
        <v>32082.301346096549</v>
      </c>
    </row>
    <row r="445" spans="1:63" ht="15.75" thickBot="1" x14ac:dyDescent="0.3">
      <c r="A445" s="19">
        <v>441</v>
      </c>
      <c r="B445" s="14" t="str">
        <f t="shared" si="6"/>
        <v>RSFN316</v>
      </c>
      <c r="C445" s="14" t="s">
        <v>1732</v>
      </c>
      <c r="D445" s="14">
        <v>316</v>
      </c>
      <c r="E445" s="14" t="s">
        <v>1718</v>
      </c>
      <c r="F445" s="14" t="s">
        <v>1501</v>
      </c>
      <c r="G445" s="14" t="s">
        <v>1499</v>
      </c>
      <c r="H445" s="14" t="s">
        <v>112</v>
      </c>
      <c r="I445" s="20">
        <f>SUMIFS(MeasureImpact!$O:$O,MeasureImpact!$G:$G,Utility_per_Participant!$F445,MeasureImpact!$F:$F,Utility_per_Participant!$G445,MeasureImpact!$B:$B,Utility_per_Participant!$H445)</f>
        <v>0.308</v>
      </c>
      <c r="J445" s="20">
        <f>SUMIFS(MeasureImpact!$P:$P,MeasureImpact!$G:$G,Utility_per_Participant!$F445,MeasureImpact!$F:$F,Utility_per_Participant!$G445,MeasureImpact!$B:$B,Utility_per_Participant!$H445)</f>
        <v>0.34200000000000003</v>
      </c>
      <c r="K445" s="21">
        <v>177.25066300187487</v>
      </c>
      <c r="L445" s="22">
        <f>SUMIFS(MeasureImpact!$L:$L,MeasureImpact!$G:$G,Utility_per_Participant!$F445,MeasureImpact!$F:$F,Utility_per_Participant!$G445,MeasureImpact!$B:$B,Utility_per_Participant!$H445)</f>
        <v>936.45</v>
      </c>
      <c r="M445" s="19">
        <f>AVERAGEIFS(MeasureImpact!$N:$N,MeasureImpact!$G:$G,Utility_per_Participant!$F445,MeasureImpact!$F:$F,Utility_per_Participant!$G445,MeasureImpact!$B:$B,Utility_per_Participant!$H445)</f>
        <v>20</v>
      </c>
      <c r="N445" s="23">
        <v>0</v>
      </c>
      <c r="O445" s="23">
        <f>SUMIFS(MeasureImpact!$Q:$Q,MeasureImpact!$G:$G,Utility_per_Participant!$F445,MeasureImpact!$F:$F,Utility_per_Participant!$G445,MeasureImpact!$B:$B,Utility_per_Participant!$H445)</f>
        <v>685.01</v>
      </c>
      <c r="P445" s="14" t="str">
        <f>VLOOKUP(H445,MeasureImpact!$B:$I,8,0)</f>
        <v>Per End Use Consumption</v>
      </c>
      <c r="Q445" s="24">
        <v>0</v>
      </c>
      <c r="R445" s="19" t="s">
        <v>1739</v>
      </c>
      <c r="BI445" s="25">
        <v>0</v>
      </c>
      <c r="BJ445" s="25">
        <v>0</v>
      </c>
      <c r="BK445" s="25">
        <v>0</v>
      </c>
    </row>
    <row r="446" spans="1:63" s="28" customFormat="1" x14ac:dyDescent="0.25">
      <c r="A446" s="27">
        <v>442</v>
      </c>
      <c r="B446" s="28" t="str">
        <f t="shared" si="6"/>
        <v>RMOT317</v>
      </c>
      <c r="C446" s="28" t="s">
        <v>1730</v>
      </c>
      <c r="D446" s="28">
        <v>317</v>
      </c>
      <c r="E446" s="28" t="s">
        <v>1718</v>
      </c>
      <c r="F446" s="28" t="s">
        <v>1494</v>
      </c>
      <c r="G446" s="28" t="s">
        <v>1510</v>
      </c>
      <c r="H446" s="28" t="s">
        <v>127</v>
      </c>
      <c r="I446" s="29">
        <f>SUMIFS(MeasureImpact!$O:$O,MeasureImpact!$G:$G,Utility_per_Participant!$F446,MeasureImpact!$F:$F,Utility_per_Participant!$G446,MeasureImpact!$B:$B,Utility_per_Participant!$H446)</f>
        <v>2E-3</v>
      </c>
      <c r="J446" s="29">
        <f>SUMIFS(MeasureImpact!$P:$P,MeasureImpact!$G:$G,Utility_per_Participant!$F446,MeasureImpact!$F:$F,Utility_per_Participant!$G446,MeasureImpact!$B:$B,Utility_per_Participant!$H446)</f>
        <v>2E-3</v>
      </c>
      <c r="K446" s="34">
        <v>1.2887999999999999</v>
      </c>
      <c r="L446" s="30">
        <f>SUMIFS(MeasureImpact!$L:$L,MeasureImpact!$G:$G,Utility_per_Participant!$F446,MeasureImpact!$F:$F,Utility_per_Participant!$G446,MeasureImpact!$B:$B,Utility_per_Participant!$H446)</f>
        <v>21.48</v>
      </c>
      <c r="M446" s="27">
        <f>AVERAGEIFS(MeasureImpact!$N:$N,MeasureImpact!$G:$G,Utility_per_Participant!$F446,MeasureImpact!$F:$F,Utility_per_Participant!$G446,MeasureImpact!$B:$B,Utility_per_Participant!$H446)</f>
        <v>10</v>
      </c>
      <c r="N446" s="31">
        <v>0</v>
      </c>
      <c r="O446" s="31">
        <f>SUMIFS(MeasureImpact!$Q:$Q,MeasureImpact!$G:$G,Utility_per_Participant!$F446,MeasureImpact!$F:$F,Utility_per_Participant!$G446,MeasureImpact!$B:$B,Utility_per_Participant!$H446)</f>
        <v>31.6</v>
      </c>
      <c r="P446" s="28" t="str">
        <f>VLOOKUP(H446,MeasureImpact!$B:$I,8,0)</f>
        <v>Per Fan</v>
      </c>
      <c r="Q446" s="32">
        <v>0</v>
      </c>
      <c r="R446" s="27" t="s">
        <v>1739</v>
      </c>
      <c r="BI446" s="33">
        <v>139766.43538778101</v>
      </c>
      <c r="BJ446" s="33">
        <v>14.6097221194785</v>
      </c>
      <c r="BK446" s="33">
        <v>14.9162766860088</v>
      </c>
    </row>
    <row r="447" spans="1:63" x14ac:dyDescent="0.25">
      <c r="A447" s="19">
        <v>443</v>
      </c>
      <c r="B447" s="14" t="str">
        <f t="shared" si="6"/>
        <v>RMON317</v>
      </c>
      <c r="C447" s="14" t="s">
        <v>1726</v>
      </c>
      <c r="D447" s="14">
        <v>317</v>
      </c>
      <c r="E447" s="14" t="s">
        <v>1718</v>
      </c>
      <c r="F447" s="14" t="s">
        <v>1494</v>
      </c>
      <c r="G447" s="14" t="s">
        <v>1499</v>
      </c>
      <c r="H447" s="14" t="s">
        <v>127</v>
      </c>
      <c r="I447" s="20">
        <f>SUMIFS(MeasureImpact!$O:$O,MeasureImpact!$G:$G,Utility_per_Participant!$F447,MeasureImpact!$F:$F,Utility_per_Participant!$G447,MeasureImpact!$B:$B,Utility_per_Participant!$H447)</f>
        <v>2E-3</v>
      </c>
      <c r="J447" s="20">
        <f>SUMIFS(MeasureImpact!$P:$P,MeasureImpact!$G:$G,Utility_per_Participant!$F447,MeasureImpact!$F:$F,Utility_per_Participant!$G447,MeasureImpact!$B:$B,Utility_per_Participant!$H447)</f>
        <v>2E-3</v>
      </c>
      <c r="K447" s="21">
        <v>1.2887999999999999</v>
      </c>
      <c r="L447" s="22">
        <f>SUMIFS(MeasureImpact!$L:$L,MeasureImpact!$G:$G,Utility_per_Participant!$F447,MeasureImpact!$F:$F,Utility_per_Participant!$G447,MeasureImpact!$B:$B,Utility_per_Participant!$H447)</f>
        <v>21.48</v>
      </c>
      <c r="M447" s="19">
        <f>AVERAGEIFS(MeasureImpact!$N:$N,MeasureImpact!$G:$G,Utility_per_Participant!$F447,MeasureImpact!$F:$F,Utility_per_Participant!$G447,MeasureImpact!$B:$B,Utility_per_Participant!$H447)</f>
        <v>10</v>
      </c>
      <c r="N447" s="23">
        <v>0</v>
      </c>
      <c r="O447" s="23">
        <f>SUMIFS(MeasureImpact!$Q:$Q,MeasureImpact!$G:$G,Utility_per_Participant!$F447,MeasureImpact!$F:$F,Utility_per_Participant!$G447,MeasureImpact!$B:$B,Utility_per_Participant!$H447)</f>
        <v>31.6</v>
      </c>
      <c r="P447" s="14" t="str">
        <f>VLOOKUP(H447,MeasureImpact!$B:$I,8,0)</f>
        <v>Per Fan</v>
      </c>
      <c r="Q447" s="24">
        <v>0</v>
      </c>
      <c r="R447" s="19" t="s">
        <v>1739</v>
      </c>
      <c r="BI447" s="25">
        <v>1208.33072627549</v>
      </c>
      <c r="BJ447" s="25">
        <v>0.12630626294741901</v>
      </c>
      <c r="BK447" s="25">
        <v>0.12895653660569001</v>
      </c>
    </row>
    <row r="448" spans="1:63" x14ac:dyDescent="0.25">
      <c r="A448" s="19">
        <v>444</v>
      </c>
      <c r="B448" s="14" t="str">
        <f t="shared" si="6"/>
        <v>RMFT317</v>
      </c>
      <c r="C448" s="14" t="s">
        <v>1731</v>
      </c>
      <c r="D448" s="14">
        <v>317</v>
      </c>
      <c r="E448" s="14" t="s">
        <v>1718</v>
      </c>
      <c r="F448" s="14" t="s">
        <v>1500</v>
      </c>
      <c r="G448" s="14" t="s">
        <v>1510</v>
      </c>
      <c r="H448" s="14" t="s">
        <v>127</v>
      </c>
      <c r="I448" s="20">
        <f>SUMIFS(MeasureImpact!$O:$O,MeasureImpact!$G:$G,Utility_per_Participant!$F448,MeasureImpact!$F:$F,Utility_per_Participant!$G448,MeasureImpact!$B:$B,Utility_per_Participant!$H448)</f>
        <v>2E-3</v>
      </c>
      <c r="J448" s="20">
        <f>SUMIFS(MeasureImpact!$P:$P,MeasureImpact!$G:$G,Utility_per_Participant!$F448,MeasureImpact!$F:$F,Utility_per_Participant!$G448,MeasureImpact!$B:$B,Utility_per_Participant!$H448)</f>
        <v>2E-3</v>
      </c>
      <c r="K448" s="21">
        <v>1.2887999999999999</v>
      </c>
      <c r="L448" s="22">
        <f>SUMIFS(MeasureImpact!$L:$L,MeasureImpact!$G:$G,Utility_per_Participant!$F448,MeasureImpact!$F:$F,Utility_per_Participant!$G448,MeasureImpact!$B:$B,Utility_per_Participant!$H448)</f>
        <v>21.48</v>
      </c>
      <c r="M448" s="19">
        <f>AVERAGEIFS(MeasureImpact!$N:$N,MeasureImpact!$G:$G,Utility_per_Participant!$F448,MeasureImpact!$F:$F,Utility_per_Participant!$G448,MeasureImpact!$B:$B,Utility_per_Participant!$H448)</f>
        <v>10</v>
      </c>
      <c r="N448" s="23">
        <v>0</v>
      </c>
      <c r="O448" s="23">
        <f>SUMIFS(MeasureImpact!$Q:$Q,MeasureImpact!$G:$G,Utility_per_Participant!$F448,MeasureImpact!$F:$F,Utility_per_Participant!$G448,MeasureImpact!$B:$B,Utility_per_Participant!$H448)</f>
        <v>31.6</v>
      </c>
      <c r="P448" s="14" t="str">
        <f>VLOOKUP(H448,MeasureImpact!$B:$I,8,0)</f>
        <v>Per Fan</v>
      </c>
      <c r="Q448" s="24">
        <v>0</v>
      </c>
      <c r="R448" s="19" t="s">
        <v>1739</v>
      </c>
      <c r="BI448" s="25">
        <v>689985.66404329403</v>
      </c>
      <c r="BJ448" s="25">
        <v>71.784948958263399</v>
      </c>
      <c r="BK448" s="25">
        <v>73.416330967151595</v>
      </c>
    </row>
    <row r="449" spans="1:63" x14ac:dyDescent="0.25">
      <c r="A449" s="19">
        <v>445</v>
      </c>
      <c r="B449" s="14" t="str">
        <f t="shared" si="6"/>
        <v>RMFN317</v>
      </c>
      <c r="C449" s="14" t="s">
        <v>1728</v>
      </c>
      <c r="D449" s="14">
        <v>317</v>
      </c>
      <c r="E449" s="14" t="s">
        <v>1718</v>
      </c>
      <c r="F449" s="14" t="s">
        <v>1500</v>
      </c>
      <c r="G449" s="14" t="s">
        <v>1499</v>
      </c>
      <c r="H449" s="14" t="s">
        <v>127</v>
      </c>
      <c r="I449" s="20">
        <f>SUMIFS(MeasureImpact!$O:$O,MeasureImpact!$G:$G,Utility_per_Participant!$F449,MeasureImpact!$F:$F,Utility_per_Participant!$G449,MeasureImpact!$B:$B,Utility_per_Participant!$H449)</f>
        <v>2E-3</v>
      </c>
      <c r="J449" s="20">
        <f>SUMIFS(MeasureImpact!$P:$P,MeasureImpact!$G:$G,Utility_per_Participant!$F449,MeasureImpact!$F:$F,Utility_per_Participant!$G449,MeasureImpact!$B:$B,Utility_per_Participant!$H449)</f>
        <v>2E-3</v>
      </c>
      <c r="K449" s="21">
        <v>1.2887999999999999</v>
      </c>
      <c r="L449" s="22">
        <f>SUMIFS(MeasureImpact!$L:$L,MeasureImpact!$G:$G,Utility_per_Participant!$F449,MeasureImpact!$F:$F,Utility_per_Participant!$G449,MeasureImpact!$B:$B,Utility_per_Participant!$H449)</f>
        <v>21.48</v>
      </c>
      <c r="M449" s="19">
        <f>AVERAGEIFS(MeasureImpact!$N:$N,MeasureImpact!$G:$G,Utility_per_Participant!$F449,MeasureImpact!$F:$F,Utility_per_Participant!$G449,MeasureImpact!$B:$B,Utility_per_Participant!$H449)</f>
        <v>10</v>
      </c>
      <c r="N449" s="23">
        <v>0</v>
      </c>
      <c r="O449" s="23">
        <f>SUMIFS(MeasureImpact!$Q:$Q,MeasureImpact!$G:$G,Utility_per_Participant!$F449,MeasureImpact!$F:$F,Utility_per_Participant!$G449,MeasureImpact!$B:$B,Utility_per_Participant!$H449)</f>
        <v>31.6</v>
      </c>
      <c r="P449" s="14" t="str">
        <f>VLOOKUP(H449,MeasureImpact!$B:$I,8,0)</f>
        <v>Per Fan</v>
      </c>
      <c r="Q449" s="24">
        <v>0</v>
      </c>
      <c r="R449" s="19" t="s">
        <v>1739</v>
      </c>
      <c r="BI449" s="25">
        <v>5965.1758766414296</v>
      </c>
      <c r="BJ449" s="25">
        <v>0.62060687365948097</v>
      </c>
      <c r="BK449" s="25">
        <v>0.63471076177214103</v>
      </c>
    </row>
    <row r="450" spans="1:63" x14ac:dyDescent="0.25">
      <c r="A450" s="19">
        <v>446</v>
      </c>
      <c r="B450" s="14" t="str">
        <f t="shared" si="6"/>
        <v>RSFT317</v>
      </c>
      <c r="C450" s="14" t="s">
        <v>1733</v>
      </c>
      <c r="D450" s="14">
        <v>317</v>
      </c>
      <c r="E450" s="14" t="s">
        <v>1718</v>
      </c>
      <c r="F450" s="14" t="s">
        <v>1501</v>
      </c>
      <c r="G450" s="14" t="s">
        <v>1510</v>
      </c>
      <c r="H450" s="14" t="s">
        <v>127</v>
      </c>
      <c r="I450" s="20">
        <f>SUMIFS(MeasureImpact!$O:$O,MeasureImpact!$G:$G,Utility_per_Participant!$F450,MeasureImpact!$F:$F,Utility_per_Participant!$G450,MeasureImpact!$B:$B,Utility_per_Participant!$H450)</f>
        <v>2E-3</v>
      </c>
      <c r="J450" s="20">
        <f>SUMIFS(MeasureImpact!$P:$P,MeasureImpact!$G:$G,Utility_per_Participant!$F450,MeasureImpact!$F:$F,Utility_per_Participant!$G450,MeasureImpact!$B:$B,Utility_per_Participant!$H450)</f>
        <v>2E-3</v>
      </c>
      <c r="K450" s="21">
        <v>1.2887999999999999</v>
      </c>
      <c r="L450" s="22">
        <f>SUMIFS(MeasureImpact!$L:$L,MeasureImpact!$G:$G,Utility_per_Participant!$F450,MeasureImpact!$F:$F,Utility_per_Participant!$G450,MeasureImpact!$B:$B,Utility_per_Participant!$H450)</f>
        <v>21.48</v>
      </c>
      <c r="M450" s="19">
        <f>AVERAGEIFS(MeasureImpact!$N:$N,MeasureImpact!$G:$G,Utility_per_Participant!$F450,MeasureImpact!$F:$F,Utility_per_Participant!$G450,MeasureImpact!$B:$B,Utility_per_Participant!$H450)</f>
        <v>10</v>
      </c>
      <c r="N450" s="23">
        <v>0</v>
      </c>
      <c r="O450" s="23">
        <f>SUMIFS(MeasureImpact!$Q:$Q,MeasureImpact!$G:$G,Utility_per_Participant!$F450,MeasureImpact!$F:$F,Utility_per_Participant!$G450,MeasureImpact!$B:$B,Utility_per_Participant!$H450)</f>
        <v>31.6</v>
      </c>
      <c r="P450" s="14" t="str">
        <f>VLOOKUP(H450,MeasureImpact!$B:$I,8,0)</f>
        <v>Per Fan</v>
      </c>
      <c r="Q450" s="24">
        <v>0</v>
      </c>
      <c r="R450" s="19" t="s">
        <v>1739</v>
      </c>
      <c r="BI450" s="25">
        <v>843141.03839876899</v>
      </c>
      <c r="BJ450" s="25">
        <v>87.413019856736099</v>
      </c>
      <c r="BK450" s="25">
        <v>89.740751123044703</v>
      </c>
    </row>
    <row r="451" spans="1:63" ht="15.75" thickBot="1" x14ac:dyDescent="0.3">
      <c r="A451" s="19">
        <v>447</v>
      </c>
      <c r="B451" s="14" t="str">
        <f t="shared" si="6"/>
        <v>RSFN317</v>
      </c>
      <c r="C451" s="14" t="s">
        <v>1732</v>
      </c>
      <c r="D451" s="14">
        <v>317</v>
      </c>
      <c r="E451" s="14" t="s">
        <v>1718</v>
      </c>
      <c r="F451" s="14" t="s">
        <v>1501</v>
      </c>
      <c r="G451" s="14" t="s">
        <v>1499</v>
      </c>
      <c r="H451" s="14" t="s">
        <v>127</v>
      </c>
      <c r="I451" s="20">
        <f>SUMIFS(MeasureImpact!$O:$O,MeasureImpact!$G:$G,Utility_per_Participant!$F451,MeasureImpact!$F:$F,Utility_per_Participant!$G451,MeasureImpact!$B:$B,Utility_per_Participant!$H451)</f>
        <v>2E-3</v>
      </c>
      <c r="J451" s="20">
        <f>SUMIFS(MeasureImpact!$P:$P,MeasureImpact!$G:$G,Utility_per_Participant!$F451,MeasureImpact!$F:$F,Utility_per_Participant!$G451,MeasureImpact!$B:$B,Utility_per_Participant!$H451)</f>
        <v>2E-3</v>
      </c>
      <c r="K451" s="21">
        <v>1.2887999999999999</v>
      </c>
      <c r="L451" s="22">
        <f>SUMIFS(MeasureImpact!$L:$L,MeasureImpact!$G:$G,Utility_per_Participant!$F451,MeasureImpact!$F:$F,Utility_per_Participant!$G451,MeasureImpact!$B:$B,Utility_per_Participant!$H451)</f>
        <v>21.48</v>
      </c>
      <c r="M451" s="19">
        <f>AVERAGEIFS(MeasureImpact!$N:$N,MeasureImpact!$G:$G,Utility_per_Participant!$F451,MeasureImpact!$F:$F,Utility_per_Participant!$G451,MeasureImpact!$B:$B,Utility_per_Participant!$H451)</f>
        <v>10</v>
      </c>
      <c r="N451" s="23">
        <v>0</v>
      </c>
      <c r="O451" s="23">
        <f>SUMIFS(MeasureImpact!$Q:$Q,MeasureImpact!$G:$G,Utility_per_Participant!$F451,MeasureImpact!$F:$F,Utility_per_Participant!$G451,MeasureImpact!$B:$B,Utility_per_Participant!$H451)</f>
        <v>31.6</v>
      </c>
      <c r="P451" s="14" t="str">
        <f>VLOOKUP(H451,MeasureImpact!$B:$I,8,0)</f>
        <v>Per Fan</v>
      </c>
      <c r="Q451" s="24">
        <v>0</v>
      </c>
      <c r="R451" s="19" t="s">
        <v>1739</v>
      </c>
      <c r="BI451" s="25">
        <v>7457.53840564031</v>
      </c>
      <c r="BJ451" s="25">
        <v>0.77316359072335294</v>
      </c>
      <c r="BK451" s="25">
        <v>0.79375225208121303</v>
      </c>
    </row>
    <row r="452" spans="1:63" s="28" customFormat="1" x14ac:dyDescent="0.25">
      <c r="A452" s="27">
        <v>448</v>
      </c>
      <c r="B452" s="28" t="str">
        <f t="shared" si="6"/>
        <v>RMOT318</v>
      </c>
      <c r="C452" s="28" t="s">
        <v>1730</v>
      </c>
      <c r="D452" s="28">
        <v>318</v>
      </c>
      <c r="E452" s="28" t="s">
        <v>1718</v>
      </c>
      <c r="F452" s="28" t="s">
        <v>1494</v>
      </c>
      <c r="G452" s="28" t="s">
        <v>1510</v>
      </c>
      <c r="H452" s="28" t="s">
        <v>147</v>
      </c>
      <c r="I452" s="29">
        <f>SUMIFS(MeasureImpact!$O:$O,MeasureImpact!$G:$G,Utility_per_Participant!$F452,MeasureImpact!$F:$F,Utility_per_Participant!$G452,MeasureImpact!$B:$B,Utility_per_Participant!$H452)</f>
        <v>0.25</v>
      </c>
      <c r="J452" s="29">
        <f>SUMIFS(MeasureImpact!$P:$P,MeasureImpact!$G:$G,Utility_per_Participant!$F452,MeasureImpact!$F:$F,Utility_per_Participant!$G452,MeasureImpact!$B:$B,Utility_per_Participant!$H452)</f>
        <v>1.1019999999999999</v>
      </c>
      <c r="K452" s="34">
        <v>232.97072298851796</v>
      </c>
      <c r="L452" s="30">
        <f>SUMIFS(MeasureImpact!$L:$L,MeasureImpact!$G:$G,Utility_per_Participant!$F452,MeasureImpact!$F:$F,Utility_per_Participant!$G452,MeasureImpact!$B:$B,Utility_per_Participant!$H452)</f>
        <v>1230.83</v>
      </c>
      <c r="M452" s="27">
        <f>AVERAGEIFS(MeasureImpact!$N:$N,MeasureImpact!$G:$G,Utility_per_Participant!$F452,MeasureImpact!$F:$F,Utility_per_Participant!$G452,MeasureImpact!$B:$B,Utility_per_Participant!$H452)</f>
        <v>25</v>
      </c>
      <c r="N452" s="31">
        <v>4771.7999999999965</v>
      </c>
      <c r="O452" s="31">
        <f>SUMIFS(MeasureImpact!$Q:$Q,MeasureImpact!$G:$G,Utility_per_Participant!$F452,MeasureImpact!$F:$F,Utility_per_Participant!$G452,MeasureImpact!$B:$B,Utility_per_Participant!$H452)</f>
        <v>15906</v>
      </c>
      <c r="P452" s="28" t="str">
        <f>VLOOKUP(H452,MeasureImpact!$B:$I,8,0)</f>
        <v>Per Unit</v>
      </c>
      <c r="Q452" s="32">
        <v>0</v>
      </c>
      <c r="R452" s="27" t="s">
        <v>1739</v>
      </c>
      <c r="BI452" s="33">
        <v>28349.5705064014</v>
      </c>
      <c r="BJ452" s="33">
        <v>0</v>
      </c>
      <c r="BK452" s="33">
        <v>49.563025671269202</v>
      </c>
    </row>
    <row r="453" spans="1:63" x14ac:dyDescent="0.25">
      <c r="A453" s="19">
        <v>449</v>
      </c>
      <c r="B453" s="14" t="str">
        <f t="shared" si="6"/>
        <v>RMON318</v>
      </c>
      <c r="C453" s="14" t="s">
        <v>1726</v>
      </c>
      <c r="D453" s="14">
        <v>318</v>
      </c>
      <c r="E453" s="14" t="s">
        <v>1718</v>
      </c>
      <c r="F453" s="14" t="s">
        <v>1494</v>
      </c>
      <c r="G453" s="14" t="s">
        <v>1499</v>
      </c>
      <c r="H453" s="14" t="s">
        <v>147</v>
      </c>
      <c r="I453" s="20">
        <f>SUMIFS(MeasureImpact!$O:$O,MeasureImpact!$G:$G,Utility_per_Participant!$F453,MeasureImpact!$F:$F,Utility_per_Participant!$G453,MeasureImpact!$B:$B,Utility_per_Participant!$H453)</f>
        <v>0.25</v>
      </c>
      <c r="J453" s="20">
        <f>SUMIFS(MeasureImpact!$P:$P,MeasureImpact!$G:$G,Utility_per_Participant!$F453,MeasureImpact!$F:$F,Utility_per_Participant!$G453,MeasureImpact!$B:$B,Utility_per_Participant!$H453)</f>
        <v>1.1019999999999999</v>
      </c>
      <c r="K453" s="21">
        <v>232.97072298851796</v>
      </c>
      <c r="L453" s="22">
        <f>SUMIFS(MeasureImpact!$L:$L,MeasureImpact!$G:$G,Utility_per_Participant!$F453,MeasureImpact!$F:$F,Utility_per_Participant!$G453,MeasureImpact!$B:$B,Utility_per_Participant!$H453)</f>
        <v>1230.83</v>
      </c>
      <c r="M453" s="19">
        <f>AVERAGEIFS(MeasureImpact!$N:$N,MeasureImpact!$G:$G,Utility_per_Participant!$F453,MeasureImpact!$F:$F,Utility_per_Participant!$G453,MeasureImpact!$B:$B,Utility_per_Participant!$H453)</f>
        <v>25</v>
      </c>
      <c r="N453" s="23">
        <v>4771.7999999999965</v>
      </c>
      <c r="O453" s="23">
        <f>SUMIFS(MeasureImpact!$Q:$Q,MeasureImpact!$G:$G,Utility_per_Participant!$F453,MeasureImpact!$F:$F,Utility_per_Participant!$G453,MeasureImpact!$B:$B,Utility_per_Participant!$H453)</f>
        <v>15906</v>
      </c>
      <c r="P453" s="14" t="str">
        <f>VLOOKUP(H453,MeasureImpact!$B:$I,8,0)</f>
        <v>Per Unit</v>
      </c>
      <c r="Q453" s="24">
        <v>0</v>
      </c>
      <c r="R453" s="19" t="s">
        <v>1739</v>
      </c>
      <c r="BI453" s="25">
        <v>0</v>
      </c>
      <c r="BJ453" s="25">
        <v>0</v>
      </c>
      <c r="BK453" s="25">
        <v>0</v>
      </c>
    </row>
    <row r="454" spans="1:63" x14ac:dyDescent="0.25">
      <c r="A454" s="19">
        <v>450</v>
      </c>
      <c r="B454" s="14" t="str">
        <f t="shared" si="6"/>
        <v>RMFT318</v>
      </c>
      <c r="C454" s="14" t="s">
        <v>1731</v>
      </c>
      <c r="D454" s="14">
        <v>318</v>
      </c>
      <c r="E454" s="14" t="s">
        <v>1718</v>
      </c>
      <c r="F454" s="14" t="s">
        <v>1500</v>
      </c>
      <c r="G454" s="14" t="s">
        <v>1510</v>
      </c>
      <c r="H454" s="14" t="s">
        <v>147</v>
      </c>
      <c r="I454" s="20">
        <f>SUMIFS(MeasureImpact!$O:$O,MeasureImpact!$G:$G,Utility_per_Participant!$F454,MeasureImpact!$F:$F,Utility_per_Participant!$G454,MeasureImpact!$B:$B,Utility_per_Participant!$H454)</f>
        <v>0.20799999999999999</v>
      </c>
      <c r="J454" s="20">
        <f>SUMIFS(MeasureImpact!$P:$P,MeasureImpact!$G:$G,Utility_per_Participant!$F454,MeasureImpact!$F:$F,Utility_per_Participant!$G454,MeasureImpact!$B:$B,Utility_per_Participant!$H454)</f>
        <v>0.91800000000000004</v>
      </c>
      <c r="K454" s="21">
        <v>194.14195369148706</v>
      </c>
      <c r="L454" s="22">
        <f>SUMIFS(MeasureImpact!$L:$L,MeasureImpact!$G:$G,Utility_per_Participant!$F454,MeasureImpact!$F:$F,Utility_per_Participant!$G454,MeasureImpact!$B:$B,Utility_per_Participant!$H454)</f>
        <v>1025.69</v>
      </c>
      <c r="M454" s="19">
        <f>AVERAGEIFS(MeasureImpact!$N:$N,MeasureImpact!$G:$G,Utility_per_Participant!$F454,MeasureImpact!$F:$F,Utility_per_Participant!$G454,MeasureImpact!$B:$B,Utility_per_Participant!$H454)</f>
        <v>25</v>
      </c>
      <c r="N454" s="23">
        <v>4651.4999999999964</v>
      </c>
      <c r="O454" s="23">
        <f>SUMIFS(MeasureImpact!$Q:$Q,MeasureImpact!$G:$G,Utility_per_Participant!$F454,MeasureImpact!$F:$F,Utility_per_Participant!$G454,MeasureImpact!$B:$B,Utility_per_Participant!$H454)</f>
        <v>15505</v>
      </c>
      <c r="P454" s="14" t="str">
        <f>VLOOKUP(H454,MeasureImpact!$B:$I,8,0)</f>
        <v>Per Unit</v>
      </c>
      <c r="Q454" s="24">
        <v>0</v>
      </c>
      <c r="R454" s="19" t="s">
        <v>1739</v>
      </c>
      <c r="BI454" s="25">
        <v>70524.742478901899</v>
      </c>
      <c r="BJ454" s="25">
        <v>0</v>
      </c>
      <c r="BK454" s="25">
        <v>123.29709267208</v>
      </c>
    </row>
    <row r="455" spans="1:63" x14ac:dyDescent="0.25">
      <c r="A455" s="19">
        <v>451</v>
      </c>
      <c r="B455" s="14" t="str">
        <f t="shared" ref="B455:B518" si="7">CONCATENATE(C455,D455)</f>
        <v>RMFN318</v>
      </c>
      <c r="C455" s="14" t="s">
        <v>1728</v>
      </c>
      <c r="D455" s="14">
        <v>318</v>
      </c>
      <c r="E455" s="14" t="s">
        <v>1718</v>
      </c>
      <c r="F455" s="14" t="s">
        <v>1500</v>
      </c>
      <c r="G455" s="14" t="s">
        <v>1499</v>
      </c>
      <c r="H455" s="14" t="s">
        <v>147</v>
      </c>
      <c r="I455" s="20">
        <f>SUMIFS(MeasureImpact!$O:$O,MeasureImpact!$G:$G,Utility_per_Participant!$F455,MeasureImpact!$F:$F,Utility_per_Participant!$G455,MeasureImpact!$B:$B,Utility_per_Participant!$H455)</f>
        <v>0.20799999999999999</v>
      </c>
      <c r="J455" s="20">
        <f>SUMIFS(MeasureImpact!$P:$P,MeasureImpact!$G:$G,Utility_per_Participant!$F455,MeasureImpact!$F:$F,Utility_per_Participant!$G455,MeasureImpact!$B:$B,Utility_per_Participant!$H455)</f>
        <v>0.91800000000000004</v>
      </c>
      <c r="K455" s="21">
        <v>194.14195369148706</v>
      </c>
      <c r="L455" s="22">
        <f>SUMIFS(MeasureImpact!$L:$L,MeasureImpact!$G:$G,Utility_per_Participant!$F455,MeasureImpact!$F:$F,Utility_per_Participant!$G455,MeasureImpact!$B:$B,Utility_per_Participant!$H455)</f>
        <v>1025.69</v>
      </c>
      <c r="M455" s="19">
        <f>AVERAGEIFS(MeasureImpact!$N:$N,MeasureImpact!$G:$G,Utility_per_Participant!$F455,MeasureImpact!$F:$F,Utility_per_Participant!$G455,MeasureImpact!$B:$B,Utility_per_Participant!$H455)</f>
        <v>25</v>
      </c>
      <c r="N455" s="23">
        <v>4651.4999999999964</v>
      </c>
      <c r="O455" s="23">
        <f>SUMIFS(MeasureImpact!$Q:$Q,MeasureImpact!$G:$G,Utility_per_Participant!$F455,MeasureImpact!$F:$F,Utility_per_Participant!$G455,MeasureImpact!$B:$B,Utility_per_Participant!$H455)</f>
        <v>15505</v>
      </c>
      <c r="P455" s="14" t="str">
        <f>VLOOKUP(H455,MeasureImpact!$B:$I,8,0)</f>
        <v>Per Unit</v>
      </c>
      <c r="Q455" s="24">
        <v>0</v>
      </c>
      <c r="R455" s="19" t="s">
        <v>1739</v>
      </c>
      <c r="BI455" s="25">
        <v>0</v>
      </c>
      <c r="BJ455" s="25">
        <v>0</v>
      </c>
      <c r="BK455" s="25">
        <v>0</v>
      </c>
    </row>
    <row r="456" spans="1:63" x14ac:dyDescent="0.25">
      <c r="A456" s="19">
        <v>452</v>
      </c>
      <c r="B456" s="14" t="str">
        <f t="shared" si="7"/>
        <v>RSFT318</v>
      </c>
      <c r="C456" s="14" t="s">
        <v>1733</v>
      </c>
      <c r="D456" s="14">
        <v>318</v>
      </c>
      <c r="E456" s="14" t="s">
        <v>1718</v>
      </c>
      <c r="F456" s="14" t="s">
        <v>1501</v>
      </c>
      <c r="G456" s="14" t="s">
        <v>1510</v>
      </c>
      <c r="H456" s="14" t="s">
        <v>147</v>
      </c>
      <c r="I456" s="20">
        <f>SUMIFS(MeasureImpact!$O:$O,MeasureImpact!$G:$G,Utility_per_Participant!$F456,MeasureImpact!$F:$F,Utility_per_Participant!$G456,MeasureImpact!$B:$B,Utility_per_Participant!$H456)</f>
        <v>0.25</v>
      </c>
      <c r="J456" s="20">
        <f>SUMIFS(MeasureImpact!$P:$P,MeasureImpact!$G:$G,Utility_per_Participant!$F456,MeasureImpact!$F:$F,Utility_per_Participant!$G456,MeasureImpact!$B:$B,Utility_per_Participant!$H456)</f>
        <v>1.1019999999999999</v>
      </c>
      <c r="K456" s="21">
        <v>232.97072298851796</v>
      </c>
      <c r="L456" s="22">
        <f>SUMIFS(MeasureImpact!$L:$L,MeasureImpact!$G:$G,Utility_per_Participant!$F456,MeasureImpact!$F:$F,Utility_per_Participant!$G456,MeasureImpact!$B:$B,Utility_per_Participant!$H456)</f>
        <v>1230.83</v>
      </c>
      <c r="M456" s="19">
        <f>AVERAGEIFS(MeasureImpact!$N:$N,MeasureImpact!$G:$G,Utility_per_Participant!$F456,MeasureImpact!$F:$F,Utility_per_Participant!$G456,MeasureImpact!$B:$B,Utility_per_Participant!$H456)</f>
        <v>25</v>
      </c>
      <c r="N456" s="23">
        <v>4771.7999999999965</v>
      </c>
      <c r="O456" s="23">
        <f>SUMIFS(MeasureImpact!$Q:$Q,MeasureImpact!$G:$G,Utility_per_Participant!$F456,MeasureImpact!$F:$F,Utility_per_Participant!$G456,MeasureImpact!$B:$B,Utility_per_Participant!$H456)</f>
        <v>15906</v>
      </c>
      <c r="P456" s="14" t="str">
        <f>VLOOKUP(H456,MeasureImpact!$B:$I,8,0)</f>
        <v>Per Unit</v>
      </c>
      <c r="Q456" s="24">
        <v>0</v>
      </c>
      <c r="R456" s="19" t="s">
        <v>1739</v>
      </c>
      <c r="BI456" s="25">
        <v>359481.71589103399</v>
      </c>
      <c r="BJ456" s="25">
        <v>0</v>
      </c>
      <c r="BK456" s="25">
        <v>628.475183037997</v>
      </c>
    </row>
    <row r="457" spans="1:63" ht="15.75" thickBot="1" x14ac:dyDescent="0.3">
      <c r="A457" s="19">
        <v>453</v>
      </c>
      <c r="B457" s="14" t="str">
        <f t="shared" si="7"/>
        <v>RSFN318</v>
      </c>
      <c r="C457" s="14" t="s">
        <v>1732</v>
      </c>
      <c r="D457" s="14">
        <v>318</v>
      </c>
      <c r="E457" s="14" t="s">
        <v>1718</v>
      </c>
      <c r="F457" s="14" t="s">
        <v>1501</v>
      </c>
      <c r="G457" s="14" t="s">
        <v>1499</v>
      </c>
      <c r="H457" s="14" t="s">
        <v>147</v>
      </c>
      <c r="I457" s="20">
        <f>SUMIFS(MeasureImpact!$O:$O,MeasureImpact!$G:$G,Utility_per_Participant!$F457,MeasureImpact!$F:$F,Utility_per_Participant!$G457,MeasureImpact!$B:$B,Utility_per_Participant!$H457)</f>
        <v>0.25</v>
      </c>
      <c r="J457" s="20">
        <f>SUMIFS(MeasureImpact!$P:$P,MeasureImpact!$G:$G,Utility_per_Participant!$F457,MeasureImpact!$F:$F,Utility_per_Participant!$G457,MeasureImpact!$B:$B,Utility_per_Participant!$H457)</f>
        <v>1.1019999999999999</v>
      </c>
      <c r="K457" s="21">
        <v>232.97072298851796</v>
      </c>
      <c r="L457" s="22">
        <f>SUMIFS(MeasureImpact!$L:$L,MeasureImpact!$G:$G,Utility_per_Participant!$F457,MeasureImpact!$F:$F,Utility_per_Participant!$G457,MeasureImpact!$B:$B,Utility_per_Participant!$H457)</f>
        <v>1230.83</v>
      </c>
      <c r="M457" s="19">
        <f>AVERAGEIFS(MeasureImpact!$N:$N,MeasureImpact!$G:$G,Utility_per_Participant!$F457,MeasureImpact!$F:$F,Utility_per_Participant!$G457,MeasureImpact!$B:$B,Utility_per_Participant!$H457)</f>
        <v>25</v>
      </c>
      <c r="N457" s="23">
        <v>4771.7999999999965</v>
      </c>
      <c r="O457" s="23">
        <f>SUMIFS(MeasureImpact!$Q:$Q,MeasureImpact!$G:$G,Utility_per_Participant!$F457,MeasureImpact!$F:$F,Utility_per_Participant!$G457,MeasureImpact!$B:$B,Utility_per_Participant!$H457)</f>
        <v>15906</v>
      </c>
      <c r="P457" s="14" t="str">
        <f>VLOOKUP(H457,MeasureImpact!$B:$I,8,0)</f>
        <v>Per Unit</v>
      </c>
      <c r="Q457" s="24">
        <v>0</v>
      </c>
      <c r="R457" s="19" t="s">
        <v>1739</v>
      </c>
      <c r="BI457" s="25">
        <v>0</v>
      </c>
      <c r="BJ457" s="25">
        <v>0</v>
      </c>
      <c r="BK457" s="25">
        <v>0</v>
      </c>
    </row>
    <row r="458" spans="1:63" s="28" customFormat="1" x14ac:dyDescent="0.25">
      <c r="A458" s="27">
        <v>454</v>
      </c>
      <c r="B458" s="28" t="str">
        <f t="shared" si="7"/>
        <v>RMOT319</v>
      </c>
      <c r="C458" s="28" t="s">
        <v>1730</v>
      </c>
      <c r="D458" s="28">
        <v>319</v>
      </c>
      <c r="E458" s="28" t="s">
        <v>1718</v>
      </c>
      <c r="F458" s="28" t="s">
        <v>1494</v>
      </c>
      <c r="G458" s="28" t="s">
        <v>1510</v>
      </c>
      <c r="H458" s="28" t="s">
        <v>162</v>
      </c>
      <c r="I458" s="29">
        <f>SUMIFS(MeasureImpact!$O:$O,MeasureImpact!$G:$G,Utility_per_Participant!$F458,MeasureImpact!$F:$F,Utility_per_Participant!$G458,MeasureImpact!$B:$B,Utility_per_Participant!$H458)</f>
        <v>7.1999999999999995E-2</v>
      </c>
      <c r="J458" s="29">
        <f>SUMIFS(MeasureImpact!$P:$P,MeasureImpact!$G:$G,Utility_per_Participant!$F458,MeasureImpact!$F:$F,Utility_per_Participant!$G458,MeasureImpact!$B:$B,Utility_per_Participant!$H458)</f>
        <v>0</v>
      </c>
      <c r="K458" s="34">
        <v>32.902432323792951</v>
      </c>
      <c r="L458" s="30">
        <f>SUMIFS(MeasureImpact!$L:$L,MeasureImpact!$G:$G,Utility_per_Participant!$F458,MeasureImpact!$F:$F,Utility_per_Participant!$G458,MeasureImpact!$B:$B,Utility_per_Participant!$H458)</f>
        <v>173.83</v>
      </c>
      <c r="M458" s="27">
        <f>AVERAGEIFS(MeasureImpact!$N:$N,MeasureImpact!$G:$G,Utility_per_Participant!$F458,MeasureImpact!$F:$F,Utility_per_Participant!$G458,MeasureImpact!$B:$B,Utility_per_Participant!$H458)</f>
        <v>12</v>
      </c>
      <c r="N458" s="31">
        <v>0</v>
      </c>
      <c r="O458" s="31">
        <f>SUMIFS(MeasureImpact!$Q:$Q,MeasureImpact!$G:$G,Utility_per_Participant!$F458,MeasureImpact!$F:$F,Utility_per_Participant!$G458,MeasureImpact!$B:$B,Utility_per_Participant!$H458)</f>
        <v>41.15</v>
      </c>
      <c r="P458" s="28" t="str">
        <f>VLOOKUP(H458,MeasureImpact!$B:$I,8,0)</f>
        <v>Per Unit</v>
      </c>
      <c r="Q458" s="32">
        <v>0</v>
      </c>
      <c r="R458" s="27" t="s">
        <v>1739</v>
      </c>
      <c r="BI458" s="33">
        <v>1639518.29635558</v>
      </c>
      <c r="BJ458" s="33">
        <v>681.26902619810096</v>
      </c>
      <c r="BK458" s="33">
        <v>2.9036902375656202</v>
      </c>
    </row>
    <row r="459" spans="1:63" x14ac:dyDescent="0.25">
      <c r="A459" s="19">
        <v>455</v>
      </c>
      <c r="B459" s="14" t="str">
        <f t="shared" si="7"/>
        <v>RMON319</v>
      </c>
      <c r="C459" s="14" t="s">
        <v>1726</v>
      </c>
      <c r="D459" s="14">
        <v>319</v>
      </c>
      <c r="E459" s="14" t="s">
        <v>1718</v>
      </c>
      <c r="F459" s="14" t="s">
        <v>1494</v>
      </c>
      <c r="G459" s="14" t="s">
        <v>1499</v>
      </c>
      <c r="H459" s="14" t="s">
        <v>162</v>
      </c>
      <c r="I459" s="20">
        <f>SUMIFS(MeasureImpact!$O:$O,MeasureImpact!$G:$G,Utility_per_Participant!$F459,MeasureImpact!$F:$F,Utility_per_Participant!$G459,MeasureImpact!$B:$B,Utility_per_Participant!$H459)</f>
        <v>7.1999999999999995E-2</v>
      </c>
      <c r="J459" s="20">
        <f>SUMIFS(MeasureImpact!$P:$P,MeasureImpact!$G:$G,Utility_per_Participant!$F459,MeasureImpact!$F:$F,Utility_per_Participant!$G459,MeasureImpact!$B:$B,Utility_per_Participant!$H459)</f>
        <v>0</v>
      </c>
      <c r="K459" s="21">
        <v>32.902432323792951</v>
      </c>
      <c r="L459" s="22">
        <f>SUMIFS(MeasureImpact!$L:$L,MeasureImpact!$G:$G,Utility_per_Participant!$F459,MeasureImpact!$F:$F,Utility_per_Participant!$G459,MeasureImpact!$B:$B,Utility_per_Participant!$H459)</f>
        <v>173.83</v>
      </c>
      <c r="M459" s="19">
        <f>AVERAGEIFS(MeasureImpact!$N:$N,MeasureImpact!$G:$G,Utility_per_Participant!$F459,MeasureImpact!$F:$F,Utility_per_Participant!$G459,MeasureImpact!$B:$B,Utility_per_Participant!$H459)</f>
        <v>12</v>
      </c>
      <c r="N459" s="23">
        <v>0</v>
      </c>
      <c r="O459" s="23">
        <f>SUMIFS(MeasureImpact!$Q:$Q,MeasureImpact!$G:$G,Utility_per_Participant!$F459,MeasureImpact!$F:$F,Utility_per_Participant!$G459,MeasureImpact!$B:$B,Utility_per_Participant!$H459)</f>
        <v>41.15</v>
      </c>
      <c r="P459" s="14" t="str">
        <f>VLOOKUP(H459,MeasureImpact!$B:$I,8,0)</f>
        <v>Per Unit</v>
      </c>
      <c r="Q459" s="24">
        <v>0</v>
      </c>
      <c r="R459" s="19" t="s">
        <v>1739</v>
      </c>
      <c r="BI459" s="25">
        <v>14174.2209299449</v>
      </c>
      <c r="BJ459" s="25">
        <v>5.8898139237148603</v>
      </c>
      <c r="BK459" s="25">
        <v>2.5103438632473302E-2</v>
      </c>
    </row>
    <row r="460" spans="1:63" x14ac:dyDescent="0.25">
      <c r="A460" s="19">
        <v>456</v>
      </c>
      <c r="B460" s="14" t="str">
        <f t="shared" si="7"/>
        <v>RMFT319</v>
      </c>
      <c r="C460" s="14" t="s">
        <v>1731</v>
      </c>
      <c r="D460" s="14">
        <v>319</v>
      </c>
      <c r="E460" s="14" t="s">
        <v>1718</v>
      </c>
      <c r="F460" s="14" t="s">
        <v>1500</v>
      </c>
      <c r="G460" s="14" t="s">
        <v>1510</v>
      </c>
      <c r="H460" s="14" t="s">
        <v>162</v>
      </c>
      <c r="I460" s="20">
        <f>SUMIFS(MeasureImpact!$O:$O,MeasureImpact!$G:$G,Utility_per_Participant!$F460,MeasureImpact!$F:$F,Utility_per_Participant!$G460,MeasureImpact!$B:$B,Utility_per_Participant!$H460)</f>
        <v>7.1999999999999995E-2</v>
      </c>
      <c r="J460" s="20">
        <f>SUMIFS(MeasureImpact!$P:$P,MeasureImpact!$G:$G,Utility_per_Participant!$F460,MeasureImpact!$F:$F,Utility_per_Participant!$G460,MeasureImpact!$B:$B,Utility_per_Participant!$H460)</f>
        <v>0</v>
      </c>
      <c r="K460" s="21">
        <v>32.902432323792951</v>
      </c>
      <c r="L460" s="22">
        <f>SUMIFS(MeasureImpact!$L:$L,MeasureImpact!$G:$G,Utility_per_Participant!$F460,MeasureImpact!$F:$F,Utility_per_Participant!$G460,MeasureImpact!$B:$B,Utility_per_Participant!$H460)</f>
        <v>173.83</v>
      </c>
      <c r="M460" s="19">
        <f>AVERAGEIFS(MeasureImpact!$N:$N,MeasureImpact!$G:$G,Utility_per_Participant!$F460,MeasureImpact!$F:$F,Utility_per_Participant!$G460,MeasureImpact!$B:$B,Utility_per_Participant!$H460)</f>
        <v>12</v>
      </c>
      <c r="N460" s="23">
        <v>0</v>
      </c>
      <c r="O460" s="23">
        <f>SUMIFS(MeasureImpact!$Q:$Q,MeasureImpact!$G:$G,Utility_per_Participant!$F460,MeasureImpact!$F:$F,Utility_per_Participant!$G460,MeasureImpact!$B:$B,Utility_per_Participant!$H460)</f>
        <v>41.15</v>
      </c>
      <c r="P460" s="14" t="str">
        <f>VLOOKUP(H460,MeasureImpact!$B:$I,8,0)</f>
        <v>Per Unit</v>
      </c>
      <c r="Q460" s="24">
        <v>0</v>
      </c>
      <c r="R460" s="19" t="s">
        <v>1739</v>
      </c>
      <c r="BI460" s="25">
        <v>4076844.4230112098</v>
      </c>
      <c r="BJ460" s="25">
        <v>1694.05113453131</v>
      </c>
      <c r="BK460" s="25">
        <v>7.2203484264161704</v>
      </c>
    </row>
    <row r="461" spans="1:63" x14ac:dyDescent="0.25">
      <c r="A461" s="19">
        <v>457</v>
      </c>
      <c r="B461" s="14" t="str">
        <f t="shared" si="7"/>
        <v>RMFN319</v>
      </c>
      <c r="C461" s="14" t="s">
        <v>1728</v>
      </c>
      <c r="D461" s="14">
        <v>319</v>
      </c>
      <c r="E461" s="14" t="s">
        <v>1718</v>
      </c>
      <c r="F461" s="14" t="s">
        <v>1500</v>
      </c>
      <c r="G461" s="14" t="s">
        <v>1499</v>
      </c>
      <c r="H461" s="14" t="s">
        <v>162</v>
      </c>
      <c r="I461" s="20">
        <f>SUMIFS(MeasureImpact!$O:$O,MeasureImpact!$G:$G,Utility_per_Participant!$F461,MeasureImpact!$F:$F,Utility_per_Participant!$G461,MeasureImpact!$B:$B,Utility_per_Participant!$H461)</f>
        <v>7.1999999999999995E-2</v>
      </c>
      <c r="J461" s="20">
        <f>SUMIFS(MeasureImpact!$P:$P,MeasureImpact!$G:$G,Utility_per_Participant!$F461,MeasureImpact!$F:$F,Utility_per_Participant!$G461,MeasureImpact!$B:$B,Utility_per_Participant!$H461)</f>
        <v>0</v>
      </c>
      <c r="K461" s="21">
        <v>32.902432323792951</v>
      </c>
      <c r="L461" s="22">
        <f>SUMIFS(MeasureImpact!$L:$L,MeasureImpact!$G:$G,Utility_per_Participant!$F461,MeasureImpact!$F:$F,Utility_per_Participant!$G461,MeasureImpact!$B:$B,Utility_per_Participant!$H461)</f>
        <v>173.83</v>
      </c>
      <c r="M461" s="19">
        <f>AVERAGEIFS(MeasureImpact!$N:$N,MeasureImpact!$G:$G,Utility_per_Participant!$F461,MeasureImpact!$F:$F,Utility_per_Participant!$G461,MeasureImpact!$B:$B,Utility_per_Participant!$H461)</f>
        <v>12</v>
      </c>
      <c r="N461" s="23">
        <v>0</v>
      </c>
      <c r="O461" s="23">
        <f>SUMIFS(MeasureImpact!$Q:$Q,MeasureImpact!$G:$G,Utility_per_Participant!$F461,MeasureImpact!$F:$F,Utility_per_Participant!$G461,MeasureImpact!$B:$B,Utility_per_Participant!$H461)</f>
        <v>41.15</v>
      </c>
      <c r="P461" s="14" t="str">
        <f>VLOOKUP(H461,MeasureImpact!$B:$I,8,0)</f>
        <v>Per Unit</v>
      </c>
      <c r="Q461" s="24">
        <v>0</v>
      </c>
      <c r="R461" s="19" t="s">
        <v>1739</v>
      </c>
      <c r="BI461" s="25">
        <v>35245.796068366799</v>
      </c>
      <c r="BJ461" s="25">
        <v>14.645685393354899</v>
      </c>
      <c r="BK461" s="25">
        <v>6.2422526291069397E-2</v>
      </c>
    </row>
    <row r="462" spans="1:63" x14ac:dyDescent="0.25">
      <c r="A462" s="19">
        <v>458</v>
      </c>
      <c r="B462" s="14" t="str">
        <f t="shared" si="7"/>
        <v>RSFT319</v>
      </c>
      <c r="C462" s="14" t="s">
        <v>1733</v>
      </c>
      <c r="D462" s="14">
        <v>319</v>
      </c>
      <c r="E462" s="14" t="s">
        <v>1718</v>
      </c>
      <c r="F462" s="14" t="s">
        <v>1501</v>
      </c>
      <c r="G462" s="14" t="s">
        <v>1510</v>
      </c>
      <c r="H462" s="14" t="s">
        <v>162</v>
      </c>
      <c r="I462" s="20">
        <f>SUMIFS(MeasureImpact!$O:$O,MeasureImpact!$G:$G,Utility_per_Participant!$F462,MeasureImpact!$F:$F,Utility_per_Participant!$G462,MeasureImpact!$B:$B,Utility_per_Participant!$H462)</f>
        <v>7.1999999999999995E-2</v>
      </c>
      <c r="J462" s="20">
        <f>SUMIFS(MeasureImpact!$P:$P,MeasureImpact!$G:$G,Utility_per_Participant!$F462,MeasureImpact!$F:$F,Utility_per_Participant!$G462,MeasureImpact!$B:$B,Utility_per_Participant!$H462)</f>
        <v>0</v>
      </c>
      <c r="K462" s="21">
        <v>32.902432323792951</v>
      </c>
      <c r="L462" s="22">
        <f>SUMIFS(MeasureImpact!$L:$L,MeasureImpact!$G:$G,Utility_per_Participant!$F462,MeasureImpact!$F:$F,Utility_per_Participant!$G462,MeasureImpact!$B:$B,Utility_per_Participant!$H462)</f>
        <v>173.83</v>
      </c>
      <c r="M462" s="19">
        <f>AVERAGEIFS(MeasureImpact!$N:$N,MeasureImpact!$G:$G,Utility_per_Participant!$F462,MeasureImpact!$F:$F,Utility_per_Participant!$G462,MeasureImpact!$B:$B,Utility_per_Participant!$H462)</f>
        <v>12</v>
      </c>
      <c r="N462" s="23">
        <v>0</v>
      </c>
      <c r="O462" s="23">
        <f>SUMIFS(MeasureImpact!$Q:$Q,MeasureImpact!$G:$G,Utility_per_Participant!$F462,MeasureImpact!$F:$F,Utility_per_Participant!$G462,MeasureImpact!$B:$B,Utility_per_Participant!$H462)</f>
        <v>41.15</v>
      </c>
      <c r="P462" s="14" t="str">
        <f>VLOOKUP(H462,MeasureImpact!$B:$I,8,0)</f>
        <v>Per Unit</v>
      </c>
      <c r="Q462" s="24">
        <v>0</v>
      </c>
      <c r="R462" s="19" t="s">
        <v>1739</v>
      </c>
      <c r="BI462" s="25">
        <v>3160643.2930941</v>
      </c>
      <c r="BJ462" s="25">
        <v>1313.3420854357901</v>
      </c>
      <c r="BK462" s="25">
        <v>5.5976984794771596</v>
      </c>
    </row>
    <row r="463" spans="1:63" ht="15.75" thickBot="1" x14ac:dyDescent="0.3">
      <c r="A463" s="19">
        <v>459</v>
      </c>
      <c r="B463" s="14" t="str">
        <f t="shared" si="7"/>
        <v>RSFN319</v>
      </c>
      <c r="C463" s="14" t="s">
        <v>1732</v>
      </c>
      <c r="D463" s="14">
        <v>319</v>
      </c>
      <c r="E463" s="14" t="s">
        <v>1718</v>
      </c>
      <c r="F463" s="14" t="s">
        <v>1501</v>
      </c>
      <c r="G463" s="14" t="s">
        <v>1499</v>
      </c>
      <c r="H463" s="14" t="s">
        <v>162</v>
      </c>
      <c r="I463" s="20">
        <f>SUMIFS(MeasureImpact!$O:$O,MeasureImpact!$G:$G,Utility_per_Participant!$F463,MeasureImpact!$F:$F,Utility_per_Participant!$G463,MeasureImpact!$B:$B,Utility_per_Participant!$H463)</f>
        <v>7.1999999999999995E-2</v>
      </c>
      <c r="J463" s="20">
        <f>SUMIFS(MeasureImpact!$P:$P,MeasureImpact!$G:$G,Utility_per_Participant!$F463,MeasureImpact!$F:$F,Utility_per_Participant!$G463,MeasureImpact!$B:$B,Utility_per_Participant!$H463)</f>
        <v>0</v>
      </c>
      <c r="K463" s="21">
        <v>32.902432323792951</v>
      </c>
      <c r="L463" s="22">
        <f>SUMIFS(MeasureImpact!$L:$L,MeasureImpact!$G:$G,Utility_per_Participant!$F463,MeasureImpact!$F:$F,Utility_per_Participant!$G463,MeasureImpact!$B:$B,Utility_per_Participant!$H463)</f>
        <v>173.83</v>
      </c>
      <c r="M463" s="19">
        <f>AVERAGEIFS(MeasureImpact!$N:$N,MeasureImpact!$G:$G,Utility_per_Participant!$F463,MeasureImpact!$F:$F,Utility_per_Participant!$G463,MeasureImpact!$B:$B,Utility_per_Participant!$H463)</f>
        <v>12</v>
      </c>
      <c r="N463" s="23">
        <v>0</v>
      </c>
      <c r="O463" s="23">
        <f>SUMIFS(MeasureImpact!$Q:$Q,MeasureImpact!$G:$G,Utility_per_Participant!$F463,MeasureImpact!$F:$F,Utility_per_Participant!$G463,MeasureImpact!$B:$B,Utility_per_Participant!$H463)</f>
        <v>41.15</v>
      </c>
      <c r="P463" s="14" t="str">
        <f>VLOOKUP(H463,MeasureImpact!$B:$I,8,0)</f>
        <v>Per Unit</v>
      </c>
      <c r="Q463" s="24">
        <v>0</v>
      </c>
      <c r="R463" s="19" t="s">
        <v>1739</v>
      </c>
      <c r="BI463" s="25">
        <v>27955.724690547999</v>
      </c>
      <c r="BJ463" s="25">
        <v>11.616442084804399</v>
      </c>
      <c r="BK463" s="25">
        <v>4.9511350406065503E-2</v>
      </c>
    </row>
    <row r="464" spans="1:63" s="28" customFormat="1" x14ac:dyDescent="0.25">
      <c r="A464" s="27">
        <v>460</v>
      </c>
      <c r="B464" s="28" t="str">
        <f t="shared" si="7"/>
        <v>RMOE320</v>
      </c>
      <c r="C464" s="28" t="s">
        <v>1725</v>
      </c>
      <c r="D464" s="28">
        <v>320</v>
      </c>
      <c r="E464" s="28" t="s">
        <v>1718</v>
      </c>
      <c r="F464" s="28" t="s">
        <v>1494</v>
      </c>
      <c r="G464" s="28" t="s">
        <v>1493</v>
      </c>
      <c r="H464" s="28" t="s">
        <v>180</v>
      </c>
      <c r="I464" s="29">
        <f>SUMIFS(MeasureImpact!$O:$O,MeasureImpact!$G:$G,Utility_per_Participant!$F464,MeasureImpact!$F:$F,Utility_per_Participant!$G464,MeasureImpact!$B:$B,Utility_per_Participant!$H464)</f>
        <v>0</v>
      </c>
      <c r="J464" s="29">
        <f>SUMIFS(MeasureImpact!$P:$P,MeasureImpact!$G:$G,Utility_per_Participant!$F464,MeasureImpact!$F:$F,Utility_per_Participant!$G464,MeasureImpact!$B:$B,Utility_per_Participant!$H464)</f>
        <v>4.5999999999999999E-2</v>
      </c>
      <c r="K464" s="34">
        <v>4.1187190206853517</v>
      </c>
      <c r="L464" s="30">
        <f>SUMIFS(MeasureImpact!$L:$L,MeasureImpact!$G:$G,Utility_per_Participant!$F464,MeasureImpact!$F:$F,Utility_per_Participant!$G464,MeasureImpact!$B:$B,Utility_per_Participant!$H464)</f>
        <v>21.76</v>
      </c>
      <c r="M464" s="27">
        <f>AVERAGEIFS(MeasureImpact!$N:$N,MeasureImpact!$G:$G,Utility_per_Participant!$F464,MeasureImpact!$F:$F,Utility_per_Participant!$G464,MeasureImpact!$B:$B,Utility_per_Participant!$H464)</f>
        <v>3</v>
      </c>
      <c r="N464" s="31">
        <v>0</v>
      </c>
      <c r="O464" s="31">
        <f>SUMIFS(MeasureImpact!$Q:$Q,MeasureImpact!$G:$G,Utility_per_Participant!$F464,MeasureImpact!$F:$F,Utility_per_Participant!$G464,MeasureImpact!$B:$B,Utility_per_Participant!$H464)</f>
        <v>1.59</v>
      </c>
      <c r="P464" s="28" t="str">
        <f>VLOOKUP(H464,MeasureImpact!$B:$I,8,0)</f>
        <v>Per Unit</v>
      </c>
      <c r="Q464" s="32">
        <v>0</v>
      </c>
      <c r="R464" s="27" t="s">
        <v>1739</v>
      </c>
      <c r="BI464" s="33">
        <v>2018434.9476558301</v>
      </c>
      <c r="BJ464" s="33">
        <v>0</v>
      </c>
      <c r="BK464" s="33">
        <v>4227.9217295503104</v>
      </c>
    </row>
    <row r="465" spans="1:63" x14ac:dyDescent="0.25">
      <c r="A465" s="19">
        <v>461</v>
      </c>
      <c r="B465" s="14" t="str">
        <f t="shared" si="7"/>
        <v>RMON320</v>
      </c>
      <c r="C465" s="14" t="s">
        <v>1726</v>
      </c>
      <c r="D465" s="14">
        <v>320</v>
      </c>
      <c r="E465" s="14" t="s">
        <v>1718</v>
      </c>
      <c r="F465" s="14" t="s">
        <v>1494</v>
      </c>
      <c r="G465" s="14" t="s">
        <v>1499</v>
      </c>
      <c r="H465" s="14" t="s">
        <v>180</v>
      </c>
      <c r="I465" s="20">
        <f>SUMIFS(MeasureImpact!$O:$O,MeasureImpact!$G:$G,Utility_per_Participant!$F465,MeasureImpact!$F:$F,Utility_per_Participant!$G465,MeasureImpact!$B:$B,Utility_per_Participant!$H465)</f>
        <v>0</v>
      </c>
      <c r="J465" s="20">
        <f>SUMIFS(MeasureImpact!$P:$P,MeasureImpact!$G:$G,Utility_per_Participant!$F465,MeasureImpact!$F:$F,Utility_per_Participant!$G465,MeasureImpact!$B:$B,Utility_per_Participant!$H465)</f>
        <v>4.5999999999999999E-2</v>
      </c>
      <c r="K465" s="21">
        <v>4.1187190206853517</v>
      </c>
      <c r="L465" s="22">
        <f>SUMIFS(MeasureImpact!$L:$L,MeasureImpact!$G:$G,Utility_per_Participant!$F465,MeasureImpact!$F:$F,Utility_per_Participant!$G465,MeasureImpact!$B:$B,Utility_per_Participant!$H465)</f>
        <v>21.76</v>
      </c>
      <c r="M465" s="19">
        <f>AVERAGEIFS(MeasureImpact!$N:$N,MeasureImpact!$G:$G,Utility_per_Participant!$F465,MeasureImpact!$F:$F,Utility_per_Participant!$G465,MeasureImpact!$B:$B,Utility_per_Participant!$H465)</f>
        <v>3</v>
      </c>
      <c r="N465" s="23">
        <v>0</v>
      </c>
      <c r="O465" s="23">
        <f>SUMIFS(MeasureImpact!$Q:$Q,MeasureImpact!$G:$G,Utility_per_Participant!$F465,MeasureImpact!$F:$F,Utility_per_Participant!$G465,MeasureImpact!$B:$B,Utility_per_Participant!$H465)</f>
        <v>1.59</v>
      </c>
      <c r="P465" s="14" t="str">
        <f>VLOOKUP(H465,MeasureImpact!$B:$I,8,0)</f>
        <v>Per Unit</v>
      </c>
      <c r="Q465" s="24">
        <v>0</v>
      </c>
      <c r="R465" s="19" t="s">
        <v>1739</v>
      </c>
      <c r="BI465" s="25">
        <v>23467.023219814899</v>
      </c>
      <c r="BJ465" s="25">
        <v>0</v>
      </c>
      <c r="BK465" s="25">
        <v>49.155281181662801</v>
      </c>
    </row>
    <row r="466" spans="1:63" x14ac:dyDescent="0.25">
      <c r="A466" s="19">
        <v>462</v>
      </c>
      <c r="B466" s="14" t="str">
        <f t="shared" si="7"/>
        <v>RMFE320</v>
      </c>
      <c r="C466" s="14" t="s">
        <v>1727</v>
      </c>
      <c r="D466" s="14">
        <v>320</v>
      </c>
      <c r="E466" s="14" t="s">
        <v>1718</v>
      </c>
      <c r="F466" s="14" t="s">
        <v>1500</v>
      </c>
      <c r="G466" s="14" t="s">
        <v>1493</v>
      </c>
      <c r="H466" s="14" t="s">
        <v>180</v>
      </c>
      <c r="I466" s="20">
        <f>SUMIFS(MeasureImpact!$O:$O,MeasureImpact!$G:$G,Utility_per_Participant!$F466,MeasureImpact!$F:$F,Utility_per_Participant!$G466,MeasureImpact!$B:$B,Utility_per_Participant!$H466)</f>
        <v>0</v>
      </c>
      <c r="J466" s="20">
        <f>SUMIFS(MeasureImpact!$P:$P,MeasureImpact!$G:$G,Utility_per_Participant!$F466,MeasureImpact!$F:$F,Utility_per_Participant!$G466,MeasureImpact!$B:$B,Utility_per_Participant!$H466)</f>
        <v>4.5999999999999999E-2</v>
      </c>
      <c r="K466" s="21">
        <v>4.1187190206853517</v>
      </c>
      <c r="L466" s="22">
        <f>SUMIFS(MeasureImpact!$L:$L,MeasureImpact!$G:$G,Utility_per_Participant!$F466,MeasureImpact!$F:$F,Utility_per_Participant!$G466,MeasureImpact!$B:$B,Utility_per_Participant!$H466)</f>
        <v>21.76</v>
      </c>
      <c r="M466" s="19">
        <f>AVERAGEIFS(MeasureImpact!$N:$N,MeasureImpact!$G:$G,Utility_per_Participant!$F466,MeasureImpact!$F:$F,Utility_per_Participant!$G466,MeasureImpact!$B:$B,Utility_per_Participant!$H466)</f>
        <v>3</v>
      </c>
      <c r="N466" s="23">
        <v>0</v>
      </c>
      <c r="O466" s="23">
        <f>SUMIFS(MeasureImpact!$Q:$Q,MeasureImpact!$G:$G,Utility_per_Participant!$F466,MeasureImpact!$F:$F,Utility_per_Participant!$G466,MeasureImpact!$B:$B,Utility_per_Participant!$H466)</f>
        <v>1.59</v>
      </c>
      <c r="P466" s="14" t="str">
        <f>VLOOKUP(H466,MeasureImpact!$B:$I,8,0)</f>
        <v>Per Unit</v>
      </c>
      <c r="Q466" s="24">
        <v>0</v>
      </c>
      <c r="R466" s="19" t="s">
        <v>1739</v>
      </c>
      <c r="BI466" s="25">
        <v>26597979.639049899</v>
      </c>
      <c r="BJ466" s="25">
        <v>0</v>
      </c>
      <c r="BK466" s="25">
        <v>55713.549851422104</v>
      </c>
    </row>
    <row r="467" spans="1:63" x14ac:dyDescent="0.25">
      <c r="A467" s="19">
        <v>463</v>
      </c>
      <c r="B467" s="14" t="str">
        <f t="shared" si="7"/>
        <v>RMFN320</v>
      </c>
      <c r="C467" s="14" t="s">
        <v>1728</v>
      </c>
      <c r="D467" s="14">
        <v>320</v>
      </c>
      <c r="E467" s="14" t="s">
        <v>1718</v>
      </c>
      <c r="F467" s="14" t="s">
        <v>1500</v>
      </c>
      <c r="G467" s="14" t="s">
        <v>1499</v>
      </c>
      <c r="H467" s="14" t="s">
        <v>180</v>
      </c>
      <c r="I467" s="20">
        <f>SUMIFS(MeasureImpact!$O:$O,MeasureImpact!$G:$G,Utility_per_Participant!$F467,MeasureImpact!$F:$F,Utility_per_Participant!$G467,MeasureImpact!$B:$B,Utility_per_Participant!$H467)</f>
        <v>0</v>
      </c>
      <c r="J467" s="20">
        <f>SUMIFS(MeasureImpact!$P:$P,MeasureImpact!$G:$G,Utility_per_Participant!$F467,MeasureImpact!$F:$F,Utility_per_Participant!$G467,MeasureImpact!$B:$B,Utility_per_Participant!$H467)</f>
        <v>4.5999999999999999E-2</v>
      </c>
      <c r="K467" s="21">
        <v>4.1187190206853517</v>
      </c>
      <c r="L467" s="22">
        <f>SUMIFS(MeasureImpact!$L:$L,MeasureImpact!$G:$G,Utility_per_Participant!$F467,MeasureImpact!$F:$F,Utility_per_Participant!$G467,MeasureImpact!$B:$B,Utility_per_Participant!$H467)</f>
        <v>21.76</v>
      </c>
      <c r="M467" s="19">
        <f>AVERAGEIFS(MeasureImpact!$N:$N,MeasureImpact!$G:$G,Utility_per_Participant!$F467,MeasureImpact!$F:$F,Utility_per_Participant!$G467,MeasureImpact!$B:$B,Utility_per_Participant!$H467)</f>
        <v>3</v>
      </c>
      <c r="N467" s="23">
        <v>0</v>
      </c>
      <c r="O467" s="23">
        <f>SUMIFS(MeasureImpact!$Q:$Q,MeasureImpact!$G:$G,Utility_per_Participant!$F467,MeasureImpact!$F:$F,Utility_per_Participant!$G467,MeasureImpact!$B:$B,Utility_per_Participant!$H467)</f>
        <v>1.59</v>
      </c>
      <c r="P467" s="14" t="str">
        <f>VLOOKUP(H467,MeasureImpact!$B:$I,8,0)</f>
        <v>Per Unit</v>
      </c>
      <c r="Q467" s="24">
        <v>0</v>
      </c>
      <c r="R467" s="19" t="s">
        <v>1739</v>
      </c>
      <c r="BI467" s="25">
        <v>315982.91371245898</v>
      </c>
      <c r="BJ467" s="25">
        <v>0</v>
      </c>
      <c r="BK467" s="25">
        <v>661.87470079383695</v>
      </c>
    </row>
    <row r="468" spans="1:63" x14ac:dyDescent="0.25">
      <c r="A468" s="19">
        <v>464</v>
      </c>
      <c r="B468" s="14" t="str">
        <f t="shared" si="7"/>
        <v>RSFE320</v>
      </c>
      <c r="C468" s="14" t="s">
        <v>1729</v>
      </c>
      <c r="D468" s="14">
        <v>320</v>
      </c>
      <c r="E468" s="14" t="s">
        <v>1718</v>
      </c>
      <c r="F468" s="14" t="s">
        <v>1501</v>
      </c>
      <c r="G468" s="14" t="s">
        <v>1493</v>
      </c>
      <c r="H468" s="14" t="s">
        <v>180</v>
      </c>
      <c r="I468" s="20">
        <f>SUMIFS(MeasureImpact!$O:$O,MeasureImpact!$G:$G,Utility_per_Participant!$F468,MeasureImpact!$F:$F,Utility_per_Participant!$G468,MeasureImpact!$B:$B,Utility_per_Participant!$H468)</f>
        <v>0</v>
      </c>
      <c r="J468" s="20">
        <f>SUMIFS(MeasureImpact!$P:$P,MeasureImpact!$G:$G,Utility_per_Participant!$F468,MeasureImpact!$F:$F,Utility_per_Participant!$G468,MeasureImpact!$B:$B,Utility_per_Participant!$H468)</f>
        <v>4.5999999999999999E-2</v>
      </c>
      <c r="K468" s="21">
        <v>4.1187190206853517</v>
      </c>
      <c r="L468" s="22">
        <f>SUMIFS(MeasureImpact!$L:$L,MeasureImpact!$G:$G,Utility_per_Participant!$F468,MeasureImpact!$F:$F,Utility_per_Participant!$G468,MeasureImpact!$B:$B,Utility_per_Participant!$H468)</f>
        <v>21.76</v>
      </c>
      <c r="M468" s="19">
        <f>AVERAGEIFS(MeasureImpact!$N:$N,MeasureImpact!$G:$G,Utility_per_Participant!$F468,MeasureImpact!$F:$F,Utility_per_Participant!$G468,MeasureImpact!$B:$B,Utility_per_Participant!$H468)</f>
        <v>3</v>
      </c>
      <c r="N468" s="23">
        <v>0</v>
      </c>
      <c r="O468" s="23">
        <f>SUMIFS(MeasureImpact!$Q:$Q,MeasureImpact!$G:$G,Utility_per_Participant!$F468,MeasureImpact!$F:$F,Utility_per_Participant!$G468,MeasureImpact!$B:$B,Utility_per_Participant!$H468)</f>
        <v>1.59</v>
      </c>
      <c r="P468" s="14" t="str">
        <f>VLOOKUP(H468,MeasureImpact!$B:$I,8,0)</f>
        <v>Per Unit</v>
      </c>
      <c r="Q468" s="24">
        <v>0</v>
      </c>
      <c r="R468" s="19" t="s">
        <v>1739</v>
      </c>
      <c r="BI468" s="25">
        <v>24171429.776677199</v>
      </c>
      <c r="BJ468" s="25">
        <v>0</v>
      </c>
      <c r="BK468" s="25">
        <v>50630.768807189103</v>
      </c>
    </row>
    <row r="469" spans="1:63" ht="15.75" thickBot="1" x14ac:dyDescent="0.3">
      <c r="A469" s="19">
        <v>465</v>
      </c>
      <c r="B469" s="14" t="str">
        <f t="shared" si="7"/>
        <v>RSFN320</v>
      </c>
      <c r="C469" s="14" t="s">
        <v>1732</v>
      </c>
      <c r="D469" s="14">
        <v>320</v>
      </c>
      <c r="E469" s="14" t="s">
        <v>1718</v>
      </c>
      <c r="F469" s="14" t="s">
        <v>1501</v>
      </c>
      <c r="G469" s="14" t="s">
        <v>1499</v>
      </c>
      <c r="H469" s="14" t="s">
        <v>180</v>
      </c>
      <c r="I469" s="20">
        <f>SUMIFS(MeasureImpact!$O:$O,MeasureImpact!$G:$G,Utility_per_Participant!$F469,MeasureImpact!$F:$F,Utility_per_Participant!$G469,MeasureImpact!$B:$B,Utility_per_Participant!$H469)</f>
        <v>0</v>
      </c>
      <c r="J469" s="20">
        <f>SUMIFS(MeasureImpact!$P:$P,MeasureImpact!$G:$G,Utility_per_Participant!$F469,MeasureImpact!$F:$F,Utility_per_Participant!$G469,MeasureImpact!$B:$B,Utility_per_Participant!$H469)</f>
        <v>4.5999999999999999E-2</v>
      </c>
      <c r="K469" s="21">
        <v>4.1187190206853517</v>
      </c>
      <c r="L469" s="22">
        <f>SUMIFS(MeasureImpact!$L:$L,MeasureImpact!$G:$G,Utility_per_Participant!$F469,MeasureImpact!$F:$F,Utility_per_Participant!$G469,MeasureImpact!$B:$B,Utility_per_Participant!$H469)</f>
        <v>21.76</v>
      </c>
      <c r="M469" s="19">
        <f>AVERAGEIFS(MeasureImpact!$N:$N,MeasureImpact!$G:$G,Utility_per_Participant!$F469,MeasureImpact!$F:$F,Utility_per_Participant!$G469,MeasureImpact!$B:$B,Utility_per_Participant!$H469)</f>
        <v>3</v>
      </c>
      <c r="N469" s="23">
        <v>0</v>
      </c>
      <c r="O469" s="23">
        <f>SUMIFS(MeasureImpact!$Q:$Q,MeasureImpact!$G:$G,Utility_per_Participant!$F469,MeasureImpact!$F:$F,Utility_per_Participant!$G469,MeasureImpact!$B:$B,Utility_per_Participant!$H469)</f>
        <v>1.59</v>
      </c>
      <c r="P469" s="14" t="str">
        <f>VLOOKUP(H469,MeasureImpact!$B:$I,8,0)</f>
        <v>Per Unit</v>
      </c>
      <c r="Q469" s="24">
        <v>0</v>
      </c>
      <c r="R469" s="19" t="s">
        <v>1739</v>
      </c>
      <c r="BI469" s="25">
        <v>354040.66717869201</v>
      </c>
      <c r="BJ469" s="25">
        <v>0</v>
      </c>
      <c r="BK469" s="25">
        <v>741.59250544472695</v>
      </c>
    </row>
    <row r="470" spans="1:63" s="28" customFormat="1" x14ac:dyDescent="0.25">
      <c r="A470" s="27">
        <v>466</v>
      </c>
      <c r="B470" s="28" t="str">
        <f t="shared" si="7"/>
        <v>RMOE321</v>
      </c>
      <c r="C470" s="28" t="s">
        <v>1725</v>
      </c>
      <c r="D470" s="28">
        <v>321</v>
      </c>
      <c r="E470" s="28" t="s">
        <v>1718</v>
      </c>
      <c r="F470" s="28" t="s">
        <v>1494</v>
      </c>
      <c r="G470" s="28" t="s">
        <v>1493</v>
      </c>
      <c r="H470" s="28" t="s">
        <v>205</v>
      </c>
      <c r="I470" s="29">
        <f>SUMIFS(MeasureImpact!$O:$O,MeasureImpact!$G:$G,Utility_per_Participant!$F470,MeasureImpact!$F:$F,Utility_per_Participant!$G470,MeasureImpact!$B:$B,Utility_per_Participant!$H470)</f>
        <v>0.23699999999999999</v>
      </c>
      <c r="J470" s="29">
        <f>SUMIFS(MeasureImpact!$P:$P,MeasureImpact!$G:$G,Utility_per_Participant!$F470,MeasureImpact!$F:$F,Utility_per_Participant!$G470,MeasureImpact!$B:$B,Utility_per_Participant!$H470)</f>
        <v>3.4000000000000002E-2</v>
      </c>
      <c r="K470" s="34">
        <v>111.25273340019434</v>
      </c>
      <c r="L470" s="30">
        <f>SUMIFS(MeasureImpact!$L:$L,MeasureImpact!$G:$G,Utility_per_Participant!$F470,MeasureImpact!$F:$F,Utility_per_Participant!$G470,MeasureImpact!$B:$B,Utility_per_Participant!$H470)</f>
        <v>587.77</v>
      </c>
      <c r="M470" s="27">
        <f>AVERAGEIFS(MeasureImpact!$N:$N,MeasureImpact!$G:$G,Utility_per_Participant!$F470,MeasureImpact!$F:$F,Utility_per_Participant!$G470,MeasureImpact!$B:$B,Utility_per_Participant!$H470)</f>
        <v>3</v>
      </c>
      <c r="N470" s="31">
        <v>0</v>
      </c>
      <c r="O470" s="31">
        <f>SUMIFS(MeasureImpact!$Q:$Q,MeasureImpact!$G:$G,Utility_per_Participant!$F470,MeasureImpact!$F:$F,Utility_per_Participant!$G470,MeasureImpact!$B:$B,Utility_per_Participant!$H470)</f>
        <v>231.48999998300002</v>
      </c>
      <c r="P470" s="28" t="str">
        <f>VLOOKUP(H470,MeasureImpact!$B:$I,8,0)</f>
        <v>Per End Use Consumption</v>
      </c>
      <c r="Q470" s="32">
        <v>0</v>
      </c>
      <c r="R470" s="27" t="s">
        <v>1739</v>
      </c>
      <c r="BI470" s="33">
        <v>19698589.392719802</v>
      </c>
      <c r="BJ470" s="33">
        <v>8185.3547123477401</v>
      </c>
      <c r="BK470" s="33">
        <v>34.887443367115097</v>
      </c>
    </row>
    <row r="471" spans="1:63" x14ac:dyDescent="0.25">
      <c r="A471" s="19">
        <v>467</v>
      </c>
      <c r="B471" s="14" t="str">
        <f t="shared" si="7"/>
        <v>RMFE321</v>
      </c>
      <c r="C471" s="14" t="s">
        <v>1727</v>
      </c>
      <c r="D471" s="14">
        <v>321</v>
      </c>
      <c r="E471" s="14" t="s">
        <v>1718</v>
      </c>
      <c r="F471" s="14" t="s">
        <v>1500</v>
      </c>
      <c r="G471" s="14" t="s">
        <v>1493</v>
      </c>
      <c r="H471" s="14" t="s">
        <v>205</v>
      </c>
      <c r="I471" s="20">
        <f>SUMIFS(MeasureImpact!$O:$O,MeasureImpact!$G:$G,Utility_per_Participant!$F471,MeasureImpact!$F:$F,Utility_per_Participant!$G471,MeasureImpact!$B:$B,Utility_per_Participant!$H471)</f>
        <v>0.14599999999999999</v>
      </c>
      <c r="J471" s="20">
        <f>SUMIFS(MeasureImpact!$P:$P,MeasureImpact!$G:$G,Utility_per_Participant!$F471,MeasureImpact!$F:$F,Utility_per_Participant!$G471,MeasureImpact!$B:$B,Utility_per_Participant!$H471)</f>
        <v>5.0000000000000001E-3</v>
      </c>
      <c r="K471" s="21">
        <v>66.887542625449882</v>
      </c>
      <c r="L471" s="22">
        <f>SUMIFS(MeasureImpact!$L:$L,MeasureImpact!$G:$G,Utility_per_Participant!$F471,MeasureImpact!$F:$F,Utility_per_Participant!$G471,MeasureImpact!$B:$B,Utility_per_Participant!$H471)</f>
        <v>353.38</v>
      </c>
      <c r="M471" s="19">
        <f>AVERAGEIFS(MeasureImpact!$N:$N,MeasureImpact!$G:$G,Utility_per_Participant!$F471,MeasureImpact!$F:$F,Utility_per_Participant!$G471,MeasureImpact!$B:$B,Utility_per_Participant!$H471)</f>
        <v>3</v>
      </c>
      <c r="N471" s="23">
        <v>0</v>
      </c>
      <c r="O471" s="23">
        <f>SUMIFS(MeasureImpact!$Q:$Q,MeasureImpact!$G:$G,Utility_per_Participant!$F471,MeasureImpact!$F:$F,Utility_per_Participant!$G471,MeasureImpact!$B:$B,Utility_per_Participant!$H471)</f>
        <v>231.48999995999998</v>
      </c>
      <c r="P471" s="14" t="str">
        <f>VLOOKUP(H471,MeasureImpact!$B:$I,8,0)</f>
        <v>Per End Use Consumption</v>
      </c>
      <c r="Q471" s="24">
        <v>0</v>
      </c>
      <c r="R471" s="19" t="s">
        <v>1739</v>
      </c>
      <c r="BI471" s="25">
        <v>101759996.417199</v>
      </c>
      <c r="BJ471" s="25">
        <v>42284.330598304201</v>
      </c>
      <c r="BK471" s="25">
        <v>180.223367331822</v>
      </c>
    </row>
    <row r="472" spans="1:63" ht="15.75" thickBot="1" x14ac:dyDescent="0.3">
      <c r="A472" s="19">
        <v>468</v>
      </c>
      <c r="B472" s="14" t="str">
        <f t="shared" si="7"/>
        <v>RSFE321</v>
      </c>
      <c r="C472" s="14" t="s">
        <v>1729</v>
      </c>
      <c r="D472" s="14">
        <v>321</v>
      </c>
      <c r="E472" s="14" t="s">
        <v>1718</v>
      </c>
      <c r="F472" s="14" t="s">
        <v>1501</v>
      </c>
      <c r="G472" s="14" t="s">
        <v>1493</v>
      </c>
      <c r="H472" s="14" t="s">
        <v>205</v>
      </c>
      <c r="I472" s="20">
        <f>SUMIFS(MeasureImpact!$O:$O,MeasureImpact!$G:$G,Utility_per_Participant!$F472,MeasureImpact!$F:$F,Utility_per_Participant!$G472,MeasureImpact!$B:$B,Utility_per_Participant!$H472)</f>
        <v>0.35499999999999998</v>
      </c>
      <c r="J472" s="20">
        <f>SUMIFS(MeasureImpact!$P:$P,MeasureImpact!$G:$G,Utility_per_Participant!$F472,MeasureImpact!$F:$F,Utility_per_Participant!$G472,MeasureImpact!$B:$B,Utility_per_Participant!$H472)</f>
        <v>3.3000000000000002E-2</v>
      </c>
      <c r="K472" s="21">
        <v>164.77715273242796</v>
      </c>
      <c r="L472" s="22">
        <f>SUMIFS(MeasureImpact!$L:$L,MeasureImpact!$G:$G,Utility_per_Participant!$F472,MeasureImpact!$F:$F,Utility_per_Participant!$G472,MeasureImpact!$B:$B,Utility_per_Participant!$H472)</f>
        <v>870.55</v>
      </c>
      <c r="M472" s="19">
        <f>AVERAGEIFS(MeasureImpact!$N:$N,MeasureImpact!$G:$G,Utility_per_Participant!$F472,MeasureImpact!$F:$F,Utility_per_Participant!$G472,MeasureImpact!$B:$B,Utility_per_Participant!$H472)</f>
        <v>3</v>
      </c>
      <c r="N472" s="23">
        <v>0</v>
      </c>
      <c r="O472" s="23">
        <f>SUMIFS(MeasureImpact!$Q:$Q,MeasureImpact!$G:$G,Utility_per_Participant!$F472,MeasureImpact!$F:$F,Utility_per_Participant!$G472,MeasureImpact!$B:$B,Utility_per_Participant!$H472)</f>
        <v>231.48999997099997</v>
      </c>
      <c r="P472" s="14" t="str">
        <f>VLOOKUP(H472,MeasureImpact!$B:$I,8,0)</f>
        <v>Per End Use Consumption</v>
      </c>
      <c r="Q472" s="24">
        <v>0</v>
      </c>
      <c r="R472" s="19" t="s">
        <v>1739</v>
      </c>
      <c r="BI472" s="25">
        <v>2522049.4468993102</v>
      </c>
      <c r="BJ472" s="25">
        <v>0</v>
      </c>
      <c r="BK472" s="25">
        <v>4409.2520362047599</v>
      </c>
    </row>
    <row r="473" spans="1:63" s="28" customFormat="1" x14ac:dyDescent="0.25">
      <c r="A473" s="27">
        <v>469</v>
      </c>
      <c r="B473" s="28" t="str">
        <f t="shared" si="7"/>
        <v>RMOE322</v>
      </c>
      <c r="C473" s="28" t="s">
        <v>1725</v>
      </c>
      <c r="D473" s="28">
        <v>322</v>
      </c>
      <c r="E473" s="28" t="s">
        <v>1718</v>
      </c>
      <c r="F473" s="28" t="s">
        <v>1494</v>
      </c>
      <c r="G473" s="28" t="s">
        <v>1493</v>
      </c>
      <c r="H473" s="28" t="s">
        <v>236</v>
      </c>
      <c r="I473" s="29">
        <f>SUMIFS(MeasureImpact!$O:$O,MeasureImpact!$G:$G,Utility_per_Participant!$F473,MeasureImpact!$F:$F,Utility_per_Participant!$G473,MeasureImpact!$B:$B,Utility_per_Participant!$H473)</f>
        <v>0.154</v>
      </c>
      <c r="J473" s="29">
        <f>SUMIFS(MeasureImpact!$P:$P,MeasureImpact!$G:$G,Utility_per_Participant!$F473,MeasureImpact!$F:$F,Utility_per_Participant!$G473,MeasureImpact!$B:$B,Utility_per_Participant!$H473)</f>
        <v>1E-3</v>
      </c>
      <c r="K473" s="34">
        <v>70.26239373477064</v>
      </c>
      <c r="L473" s="30">
        <f>SUMIFS(MeasureImpact!$L:$L,MeasureImpact!$G:$G,Utility_per_Participant!$F473,MeasureImpact!$F:$F,Utility_per_Participant!$G473,MeasureImpact!$B:$B,Utility_per_Participant!$H473)</f>
        <v>371.21</v>
      </c>
      <c r="M473" s="27">
        <f>AVERAGEIFS(MeasureImpact!$N:$N,MeasureImpact!$G:$G,Utility_per_Participant!$F473,MeasureImpact!$F:$F,Utility_per_Participant!$G473,MeasureImpact!$B:$B,Utility_per_Participant!$H473)</f>
        <v>6</v>
      </c>
      <c r="N473" s="31">
        <v>0</v>
      </c>
      <c r="O473" s="31">
        <f>SUMIFS(MeasureImpact!$Q:$Q,MeasureImpact!$G:$G,Utility_per_Participant!$F473,MeasureImpact!$F:$F,Utility_per_Participant!$G473,MeasureImpact!$B:$B,Utility_per_Participant!$H473)</f>
        <v>331.29</v>
      </c>
      <c r="P473" s="28" t="str">
        <f>VLOOKUP(H473,MeasureImpact!$B:$I,8,0)</f>
        <v>Per End Use Consumption</v>
      </c>
      <c r="Q473" s="32">
        <v>0</v>
      </c>
      <c r="R473" s="27" t="s">
        <v>1739</v>
      </c>
      <c r="BI473" s="33">
        <v>1286180.4201545699</v>
      </c>
      <c r="BJ473" s="33">
        <v>534.44654097579598</v>
      </c>
      <c r="BK473" s="33">
        <v>2.27790658881485</v>
      </c>
    </row>
    <row r="474" spans="1:63" x14ac:dyDescent="0.25">
      <c r="A474" s="19">
        <v>470</v>
      </c>
      <c r="B474" s="14" t="str">
        <f t="shared" si="7"/>
        <v>RMON322</v>
      </c>
      <c r="C474" s="14" t="s">
        <v>1726</v>
      </c>
      <c r="D474" s="14">
        <v>322</v>
      </c>
      <c r="E474" s="14" t="s">
        <v>1718</v>
      </c>
      <c r="F474" s="14" t="s">
        <v>1494</v>
      </c>
      <c r="G474" s="14" t="s">
        <v>1499</v>
      </c>
      <c r="H474" s="14" t="s">
        <v>236</v>
      </c>
      <c r="I474" s="20">
        <f>SUMIFS(MeasureImpact!$O:$O,MeasureImpact!$G:$G,Utility_per_Participant!$F474,MeasureImpact!$F:$F,Utility_per_Participant!$G474,MeasureImpact!$B:$B,Utility_per_Participant!$H474)</f>
        <v>0.154</v>
      </c>
      <c r="J474" s="20">
        <f>SUMIFS(MeasureImpact!$P:$P,MeasureImpact!$G:$G,Utility_per_Participant!$F474,MeasureImpact!$F:$F,Utility_per_Participant!$G474,MeasureImpact!$B:$B,Utility_per_Participant!$H474)</f>
        <v>1E-3</v>
      </c>
      <c r="K474" s="21">
        <v>70.26239373477064</v>
      </c>
      <c r="L474" s="22">
        <f>SUMIFS(MeasureImpact!$L:$L,MeasureImpact!$G:$G,Utility_per_Participant!$F474,MeasureImpact!$F:$F,Utility_per_Participant!$G474,MeasureImpact!$B:$B,Utility_per_Participant!$H474)</f>
        <v>371.21</v>
      </c>
      <c r="M474" s="19">
        <f>AVERAGEIFS(MeasureImpact!$N:$N,MeasureImpact!$G:$G,Utility_per_Participant!$F474,MeasureImpact!$F:$F,Utility_per_Participant!$G474,MeasureImpact!$B:$B,Utility_per_Participant!$H474)</f>
        <v>6</v>
      </c>
      <c r="N474" s="23">
        <v>0</v>
      </c>
      <c r="O474" s="23">
        <f>SUMIFS(MeasureImpact!$Q:$Q,MeasureImpact!$G:$G,Utility_per_Participant!$F474,MeasureImpact!$F:$F,Utility_per_Participant!$G474,MeasureImpact!$B:$B,Utility_per_Participant!$H474)</f>
        <v>331.29</v>
      </c>
      <c r="P474" s="14" t="str">
        <f>VLOOKUP(H474,MeasureImpact!$B:$I,8,0)</f>
        <v>Per End Use Consumption</v>
      </c>
      <c r="Q474" s="24">
        <v>0</v>
      </c>
      <c r="R474" s="19" t="s">
        <v>1739</v>
      </c>
      <c r="BI474" s="25">
        <v>66191.122531084096</v>
      </c>
      <c r="BJ474" s="25">
        <v>27.504396681603598</v>
      </c>
      <c r="BK474" s="25">
        <v>0.117228649862736</v>
      </c>
    </row>
    <row r="475" spans="1:63" x14ac:dyDescent="0.25">
      <c r="A475" s="19">
        <v>471</v>
      </c>
      <c r="B475" s="14" t="str">
        <f t="shared" si="7"/>
        <v>RMFE322</v>
      </c>
      <c r="C475" s="14" t="s">
        <v>1727</v>
      </c>
      <c r="D475" s="14">
        <v>322</v>
      </c>
      <c r="E475" s="14" t="s">
        <v>1718</v>
      </c>
      <c r="F475" s="14" t="s">
        <v>1500</v>
      </c>
      <c r="G475" s="14" t="s">
        <v>1493</v>
      </c>
      <c r="H475" s="14" t="s">
        <v>236</v>
      </c>
      <c r="I475" s="20">
        <f>SUMIFS(MeasureImpact!$O:$O,MeasureImpact!$G:$G,Utility_per_Participant!$F475,MeasureImpact!$F:$F,Utility_per_Participant!$G475,MeasureImpact!$B:$B,Utility_per_Participant!$H475)</f>
        <v>0.154</v>
      </c>
      <c r="J475" s="20">
        <f>SUMIFS(MeasureImpact!$P:$P,MeasureImpact!$G:$G,Utility_per_Participant!$F475,MeasureImpact!$F:$F,Utility_per_Participant!$G475,MeasureImpact!$B:$B,Utility_per_Participant!$H475)</f>
        <v>1E-3</v>
      </c>
      <c r="K475" s="21">
        <v>70.26239373477064</v>
      </c>
      <c r="L475" s="22">
        <f>SUMIFS(MeasureImpact!$L:$L,MeasureImpact!$G:$G,Utility_per_Participant!$F475,MeasureImpact!$F:$F,Utility_per_Participant!$G475,MeasureImpact!$B:$B,Utility_per_Participant!$H475)</f>
        <v>371.21</v>
      </c>
      <c r="M475" s="19">
        <f>AVERAGEIFS(MeasureImpact!$N:$N,MeasureImpact!$G:$G,Utility_per_Participant!$F475,MeasureImpact!$F:$F,Utility_per_Participant!$G475,MeasureImpact!$B:$B,Utility_per_Participant!$H475)</f>
        <v>6</v>
      </c>
      <c r="N475" s="23">
        <v>0</v>
      </c>
      <c r="O475" s="23">
        <f>SUMIFS(MeasureImpact!$Q:$Q,MeasureImpact!$G:$G,Utility_per_Participant!$F475,MeasureImpact!$F:$F,Utility_per_Participant!$G475,MeasureImpact!$B:$B,Utility_per_Participant!$H475)</f>
        <v>331.29</v>
      </c>
      <c r="P475" s="14" t="str">
        <f>VLOOKUP(H475,MeasureImpact!$B:$I,8,0)</f>
        <v>Per End Use Consumption</v>
      </c>
      <c r="Q475" s="24">
        <v>0</v>
      </c>
      <c r="R475" s="19" t="s">
        <v>1739</v>
      </c>
      <c r="BI475" s="25">
        <v>13419204.288036101</v>
      </c>
      <c r="BJ475" s="25">
        <v>5576.0818637921502</v>
      </c>
      <c r="BK475" s="25">
        <v>23.766256572850299</v>
      </c>
    </row>
    <row r="476" spans="1:63" x14ac:dyDescent="0.25">
      <c r="A476" s="19">
        <v>472</v>
      </c>
      <c r="B476" s="14" t="str">
        <f t="shared" si="7"/>
        <v>RMFN322</v>
      </c>
      <c r="C476" s="14" t="s">
        <v>1728</v>
      </c>
      <c r="D476" s="14">
        <v>322</v>
      </c>
      <c r="E476" s="14" t="s">
        <v>1718</v>
      </c>
      <c r="F476" s="14" t="s">
        <v>1500</v>
      </c>
      <c r="G476" s="14" t="s">
        <v>1499</v>
      </c>
      <c r="H476" s="14" t="s">
        <v>236</v>
      </c>
      <c r="I476" s="20">
        <f>SUMIFS(MeasureImpact!$O:$O,MeasureImpact!$G:$G,Utility_per_Participant!$F476,MeasureImpact!$F:$F,Utility_per_Participant!$G476,MeasureImpact!$B:$B,Utility_per_Participant!$H476)</f>
        <v>0.154</v>
      </c>
      <c r="J476" s="20">
        <f>SUMIFS(MeasureImpact!$P:$P,MeasureImpact!$G:$G,Utility_per_Participant!$F476,MeasureImpact!$F:$F,Utility_per_Participant!$G476,MeasureImpact!$B:$B,Utility_per_Participant!$H476)</f>
        <v>1E-3</v>
      </c>
      <c r="K476" s="21">
        <v>70.26239373477064</v>
      </c>
      <c r="L476" s="22">
        <f>SUMIFS(MeasureImpact!$L:$L,MeasureImpact!$G:$G,Utility_per_Participant!$F476,MeasureImpact!$F:$F,Utility_per_Participant!$G476,MeasureImpact!$B:$B,Utility_per_Participant!$H476)</f>
        <v>371.21</v>
      </c>
      <c r="M476" s="19">
        <f>AVERAGEIFS(MeasureImpact!$N:$N,MeasureImpact!$G:$G,Utility_per_Participant!$F476,MeasureImpact!$F:$F,Utility_per_Participant!$G476,MeasureImpact!$B:$B,Utility_per_Participant!$H476)</f>
        <v>6</v>
      </c>
      <c r="N476" s="23">
        <v>0</v>
      </c>
      <c r="O476" s="23">
        <f>SUMIFS(MeasureImpact!$Q:$Q,MeasureImpact!$G:$G,Utility_per_Participant!$F476,MeasureImpact!$F:$F,Utility_per_Participant!$G476,MeasureImpact!$B:$B,Utility_per_Participant!$H476)</f>
        <v>331.29</v>
      </c>
      <c r="P476" s="14" t="str">
        <f>VLOOKUP(H476,MeasureImpact!$B:$I,8,0)</f>
        <v>Per End Use Consumption</v>
      </c>
      <c r="Q476" s="24">
        <v>0</v>
      </c>
      <c r="R476" s="19" t="s">
        <v>1739</v>
      </c>
      <c r="BI476" s="25">
        <v>690596.88779300405</v>
      </c>
      <c r="BJ476" s="25">
        <v>286.96371994627702</v>
      </c>
      <c r="BK476" s="25">
        <v>1.2230906148685201</v>
      </c>
    </row>
    <row r="477" spans="1:63" x14ac:dyDescent="0.25">
      <c r="A477" s="19">
        <v>473</v>
      </c>
      <c r="B477" s="14" t="str">
        <f t="shared" si="7"/>
        <v>RSFE322</v>
      </c>
      <c r="C477" s="14" t="s">
        <v>1729</v>
      </c>
      <c r="D477" s="14">
        <v>322</v>
      </c>
      <c r="E477" s="14" t="s">
        <v>1718</v>
      </c>
      <c r="F477" s="14" t="s">
        <v>1501</v>
      </c>
      <c r="G477" s="14" t="s">
        <v>1493</v>
      </c>
      <c r="H477" s="14" t="s">
        <v>236</v>
      </c>
      <c r="I477" s="20">
        <f>SUMIFS(MeasureImpact!$O:$O,MeasureImpact!$G:$G,Utility_per_Participant!$F477,MeasureImpact!$F:$F,Utility_per_Participant!$G477,MeasureImpact!$B:$B,Utility_per_Participant!$H477)</f>
        <v>0.154</v>
      </c>
      <c r="J477" s="20">
        <f>SUMIFS(MeasureImpact!$P:$P,MeasureImpact!$G:$G,Utility_per_Participant!$F477,MeasureImpact!$F:$F,Utility_per_Participant!$G477,MeasureImpact!$B:$B,Utility_per_Participant!$H477)</f>
        <v>1E-3</v>
      </c>
      <c r="K477" s="21">
        <v>70.26239373477064</v>
      </c>
      <c r="L477" s="22">
        <f>SUMIFS(MeasureImpact!$L:$L,MeasureImpact!$G:$G,Utility_per_Participant!$F477,MeasureImpact!$F:$F,Utility_per_Participant!$G477,MeasureImpact!$B:$B,Utility_per_Participant!$H477)</f>
        <v>371.21</v>
      </c>
      <c r="M477" s="19">
        <f>AVERAGEIFS(MeasureImpact!$N:$N,MeasureImpact!$G:$G,Utility_per_Participant!$F477,MeasureImpact!$F:$F,Utility_per_Participant!$G477,MeasureImpact!$B:$B,Utility_per_Participant!$H477)</f>
        <v>6</v>
      </c>
      <c r="N477" s="23">
        <v>0</v>
      </c>
      <c r="O477" s="23">
        <f>SUMIFS(MeasureImpact!$Q:$Q,MeasureImpact!$G:$G,Utility_per_Participant!$F477,MeasureImpact!$F:$F,Utility_per_Participant!$G477,MeasureImpact!$B:$B,Utility_per_Participant!$H477)</f>
        <v>331.29</v>
      </c>
      <c r="P477" s="14" t="str">
        <f>VLOOKUP(H477,MeasureImpact!$B:$I,8,0)</f>
        <v>Per End Use Consumption</v>
      </c>
      <c r="Q477" s="24">
        <v>0</v>
      </c>
      <c r="R477" s="19" t="s">
        <v>1739</v>
      </c>
      <c r="BI477" s="25">
        <v>458788129.89640898</v>
      </c>
      <c r="BJ477" s="25">
        <v>190640.22840156601</v>
      </c>
      <c r="BK477" s="25">
        <v>812.54269430993304</v>
      </c>
    </row>
    <row r="478" spans="1:63" ht="15.75" thickBot="1" x14ac:dyDescent="0.3">
      <c r="A478" s="19">
        <v>474</v>
      </c>
      <c r="B478" s="14" t="str">
        <f t="shared" si="7"/>
        <v>RSFN322</v>
      </c>
      <c r="C478" s="14" t="s">
        <v>1732</v>
      </c>
      <c r="D478" s="14">
        <v>322</v>
      </c>
      <c r="E478" s="14" t="s">
        <v>1718</v>
      </c>
      <c r="F478" s="14" t="s">
        <v>1501</v>
      </c>
      <c r="G478" s="14" t="s">
        <v>1499</v>
      </c>
      <c r="H478" s="14" t="s">
        <v>236</v>
      </c>
      <c r="I478" s="20">
        <f>SUMIFS(MeasureImpact!$O:$O,MeasureImpact!$G:$G,Utility_per_Participant!$F478,MeasureImpact!$F:$F,Utility_per_Participant!$G478,MeasureImpact!$B:$B,Utility_per_Participant!$H478)</f>
        <v>0.154</v>
      </c>
      <c r="J478" s="20">
        <f>SUMIFS(MeasureImpact!$P:$P,MeasureImpact!$G:$G,Utility_per_Participant!$F478,MeasureImpact!$F:$F,Utility_per_Participant!$G478,MeasureImpact!$B:$B,Utility_per_Participant!$H478)</f>
        <v>1E-3</v>
      </c>
      <c r="K478" s="21">
        <v>70.26239373477064</v>
      </c>
      <c r="L478" s="22">
        <f>SUMIFS(MeasureImpact!$L:$L,MeasureImpact!$G:$G,Utility_per_Participant!$F478,MeasureImpact!$F:$F,Utility_per_Participant!$G478,MeasureImpact!$B:$B,Utility_per_Participant!$H478)</f>
        <v>371.21</v>
      </c>
      <c r="M478" s="19">
        <f>AVERAGEIFS(MeasureImpact!$N:$N,MeasureImpact!$G:$G,Utility_per_Participant!$F478,MeasureImpact!$F:$F,Utility_per_Participant!$G478,MeasureImpact!$B:$B,Utility_per_Participant!$H478)</f>
        <v>6</v>
      </c>
      <c r="N478" s="23">
        <v>0</v>
      </c>
      <c r="O478" s="23">
        <f>SUMIFS(MeasureImpact!$Q:$Q,MeasureImpact!$G:$G,Utility_per_Participant!$F478,MeasureImpact!$F:$F,Utility_per_Participant!$G478,MeasureImpact!$B:$B,Utility_per_Participant!$H478)</f>
        <v>331.29</v>
      </c>
      <c r="P478" s="14" t="str">
        <f>VLOOKUP(H478,MeasureImpact!$B:$I,8,0)</f>
        <v>Per End Use Consumption</v>
      </c>
      <c r="Q478" s="24">
        <v>0</v>
      </c>
      <c r="R478" s="19" t="s">
        <v>1739</v>
      </c>
      <c r="BI478" s="25">
        <v>1995109.4896795501</v>
      </c>
      <c r="BJ478" s="25">
        <v>829.02783226872498</v>
      </c>
      <c r="BK478" s="25">
        <v>3.5334646529620799</v>
      </c>
    </row>
    <row r="479" spans="1:63" s="28" customFormat="1" x14ac:dyDescent="0.25">
      <c r="A479" s="27">
        <v>475</v>
      </c>
      <c r="B479" s="28" t="str">
        <f t="shared" si="7"/>
        <v>RMOE323</v>
      </c>
      <c r="C479" s="28" t="s">
        <v>1725</v>
      </c>
      <c r="D479" s="28">
        <v>323</v>
      </c>
      <c r="E479" s="28" t="s">
        <v>1718</v>
      </c>
      <c r="F479" s="28" t="s">
        <v>1494</v>
      </c>
      <c r="G479" s="28" t="s">
        <v>1493</v>
      </c>
      <c r="H479" s="28" t="s">
        <v>238</v>
      </c>
      <c r="I479" s="29">
        <f>SUMIFS(MeasureImpact!$O:$O,MeasureImpact!$G:$G,Utility_per_Participant!$F479,MeasureImpact!$F:$F,Utility_per_Participant!$G479,MeasureImpact!$B:$B,Utility_per_Participant!$H479)</f>
        <v>0.41199999999999998</v>
      </c>
      <c r="J479" s="29">
        <f>SUMIFS(MeasureImpact!$P:$P,MeasureImpact!$G:$G,Utility_per_Participant!$F479,MeasureImpact!$F:$F,Utility_per_Participant!$G479,MeasureImpact!$B:$B,Utility_per_Participant!$H479)</f>
        <v>2E-3</v>
      </c>
      <c r="K479" s="34">
        <v>187.29382620213062</v>
      </c>
      <c r="L479" s="30">
        <f>SUMIFS(MeasureImpact!$L:$L,MeasureImpact!$G:$G,Utility_per_Participant!$F479,MeasureImpact!$F:$F,Utility_per_Participant!$G479,MeasureImpact!$B:$B,Utility_per_Participant!$H479)</f>
        <v>989.51</v>
      </c>
      <c r="M479" s="27">
        <f>AVERAGEIFS(MeasureImpact!$N:$N,MeasureImpact!$G:$G,Utility_per_Participant!$F479,MeasureImpact!$F:$F,Utility_per_Participant!$G479,MeasureImpact!$B:$B,Utility_per_Participant!$H479)</f>
        <v>10</v>
      </c>
      <c r="N479" s="31">
        <v>0</v>
      </c>
      <c r="O479" s="31">
        <f>SUMIFS(MeasureImpact!$Q:$Q,MeasureImpact!$G:$G,Utility_per_Participant!$F479,MeasureImpact!$F:$F,Utility_per_Participant!$G479,MeasureImpact!$B:$B,Utility_per_Participant!$H479)</f>
        <v>1992.5</v>
      </c>
      <c r="P479" s="28" t="str">
        <f>VLOOKUP(H479,MeasureImpact!$B:$I,8,0)</f>
        <v>Per End Use Consumption</v>
      </c>
      <c r="Q479" s="32">
        <v>0</v>
      </c>
      <c r="R479" s="27" t="s">
        <v>1739</v>
      </c>
      <c r="BI479" s="33">
        <v>11626493.5536971</v>
      </c>
      <c r="BJ479" s="33">
        <v>4831.1567849120802</v>
      </c>
      <c r="BK479" s="33">
        <v>20.591252872281601</v>
      </c>
    </row>
    <row r="480" spans="1:63" x14ac:dyDescent="0.25">
      <c r="A480" s="19">
        <v>476</v>
      </c>
      <c r="B480" s="14" t="str">
        <f t="shared" si="7"/>
        <v>RMON323</v>
      </c>
      <c r="C480" s="14" t="s">
        <v>1726</v>
      </c>
      <c r="D480" s="14">
        <v>323</v>
      </c>
      <c r="E480" s="14" t="s">
        <v>1718</v>
      </c>
      <c r="F480" s="14" t="s">
        <v>1494</v>
      </c>
      <c r="G480" s="14" t="s">
        <v>1499</v>
      </c>
      <c r="H480" s="14" t="s">
        <v>238</v>
      </c>
      <c r="I480" s="20">
        <f>SUMIFS(MeasureImpact!$O:$O,MeasureImpact!$G:$G,Utility_per_Participant!$F480,MeasureImpact!$F:$F,Utility_per_Participant!$G480,MeasureImpact!$B:$B,Utility_per_Participant!$H480)</f>
        <v>0.41199999999999998</v>
      </c>
      <c r="J480" s="20">
        <f>SUMIFS(MeasureImpact!$P:$P,MeasureImpact!$G:$G,Utility_per_Participant!$F480,MeasureImpact!$F:$F,Utility_per_Participant!$G480,MeasureImpact!$B:$B,Utility_per_Participant!$H480)</f>
        <v>2E-3</v>
      </c>
      <c r="K480" s="21">
        <v>187.29382620213062</v>
      </c>
      <c r="L480" s="22">
        <f>SUMIFS(MeasureImpact!$L:$L,MeasureImpact!$G:$G,Utility_per_Participant!$F480,MeasureImpact!$F:$F,Utility_per_Participant!$G480,MeasureImpact!$B:$B,Utility_per_Participant!$H480)</f>
        <v>989.51</v>
      </c>
      <c r="M480" s="19">
        <f>AVERAGEIFS(MeasureImpact!$N:$N,MeasureImpact!$G:$G,Utility_per_Participant!$F480,MeasureImpact!$F:$F,Utility_per_Participant!$G480,MeasureImpact!$B:$B,Utility_per_Participant!$H480)</f>
        <v>10</v>
      </c>
      <c r="N480" s="23">
        <v>0</v>
      </c>
      <c r="O480" s="23">
        <f>SUMIFS(MeasureImpact!$Q:$Q,MeasureImpact!$G:$G,Utility_per_Participant!$F480,MeasureImpact!$F:$F,Utility_per_Participant!$G480,MeasureImpact!$B:$B,Utility_per_Participant!$H480)</f>
        <v>1992.5</v>
      </c>
      <c r="P480" s="14" t="str">
        <f>VLOOKUP(H480,MeasureImpact!$B:$I,8,0)</f>
        <v>Per End Use Consumption</v>
      </c>
      <c r="Q480" s="24">
        <v>0</v>
      </c>
      <c r="R480" s="19" t="s">
        <v>1739</v>
      </c>
      <c r="BI480" s="25">
        <v>71766.130916169801</v>
      </c>
      <c r="BJ480" s="25">
        <v>29.820979876799601</v>
      </c>
      <c r="BK480" s="25">
        <v>0.12710234109149801</v>
      </c>
    </row>
    <row r="481" spans="1:63" x14ac:dyDescent="0.25">
      <c r="A481" s="19">
        <v>477</v>
      </c>
      <c r="B481" s="14" t="str">
        <f t="shared" si="7"/>
        <v>RMFE323</v>
      </c>
      <c r="C481" s="14" t="s">
        <v>1727</v>
      </c>
      <c r="D481" s="14">
        <v>323</v>
      </c>
      <c r="E481" s="14" t="s">
        <v>1718</v>
      </c>
      <c r="F481" s="14" t="s">
        <v>1500</v>
      </c>
      <c r="G481" s="14" t="s">
        <v>1493</v>
      </c>
      <c r="H481" s="14" t="s">
        <v>238</v>
      </c>
      <c r="I481" s="20">
        <f>SUMIFS(MeasureImpact!$O:$O,MeasureImpact!$G:$G,Utility_per_Participant!$F481,MeasureImpact!$F:$F,Utility_per_Participant!$G481,MeasureImpact!$B:$B,Utility_per_Participant!$H481)</f>
        <v>0.254</v>
      </c>
      <c r="J481" s="20">
        <f>SUMIFS(MeasureImpact!$P:$P,MeasureImpact!$G:$G,Utility_per_Participant!$F481,MeasureImpact!$F:$F,Utility_per_Participant!$G481,MeasureImpact!$B:$B,Utility_per_Participant!$H481)</f>
        <v>1E-3</v>
      </c>
      <c r="K481" s="21">
        <v>115.5361254699604</v>
      </c>
      <c r="L481" s="22">
        <f>SUMIFS(MeasureImpact!$L:$L,MeasureImpact!$G:$G,Utility_per_Participant!$F481,MeasureImpact!$F:$F,Utility_per_Participant!$G481,MeasureImpact!$B:$B,Utility_per_Participant!$H481)</f>
        <v>610.4</v>
      </c>
      <c r="M481" s="19">
        <f>AVERAGEIFS(MeasureImpact!$N:$N,MeasureImpact!$G:$G,Utility_per_Participant!$F481,MeasureImpact!$F:$F,Utility_per_Participant!$G481,MeasureImpact!$B:$B,Utility_per_Participant!$H481)</f>
        <v>10</v>
      </c>
      <c r="N481" s="23">
        <v>0</v>
      </c>
      <c r="O481" s="23">
        <f>SUMIFS(MeasureImpact!$Q:$Q,MeasureImpact!$G:$G,Utility_per_Participant!$F481,MeasureImpact!$F:$F,Utility_per_Participant!$G481,MeasureImpact!$B:$B,Utility_per_Participant!$H481)</f>
        <v>1992.5</v>
      </c>
      <c r="P481" s="14" t="str">
        <f>VLOOKUP(H481,MeasureImpact!$B:$I,8,0)</f>
        <v>Per End Use Consumption</v>
      </c>
      <c r="Q481" s="24">
        <v>0</v>
      </c>
      <c r="R481" s="19" t="s">
        <v>1739</v>
      </c>
      <c r="BI481" s="25">
        <v>159719805.40058899</v>
      </c>
      <c r="BJ481" s="25">
        <v>66368.369619103294</v>
      </c>
      <c r="BK481" s="25">
        <v>282.873842102575</v>
      </c>
    </row>
    <row r="482" spans="1:63" x14ac:dyDescent="0.25">
      <c r="A482" s="19">
        <v>478</v>
      </c>
      <c r="B482" s="14" t="str">
        <f t="shared" si="7"/>
        <v>RMFN323</v>
      </c>
      <c r="C482" s="14" t="s">
        <v>1728</v>
      </c>
      <c r="D482" s="14">
        <v>323</v>
      </c>
      <c r="E482" s="14" t="s">
        <v>1718</v>
      </c>
      <c r="F482" s="14" t="s">
        <v>1500</v>
      </c>
      <c r="G482" s="14" t="s">
        <v>1499</v>
      </c>
      <c r="H482" s="14" t="s">
        <v>238</v>
      </c>
      <c r="I482" s="20">
        <f>SUMIFS(MeasureImpact!$O:$O,MeasureImpact!$G:$G,Utility_per_Participant!$F482,MeasureImpact!$F:$F,Utility_per_Participant!$G482,MeasureImpact!$B:$B,Utility_per_Participant!$H482)</f>
        <v>0.254</v>
      </c>
      <c r="J482" s="20">
        <f>SUMIFS(MeasureImpact!$P:$P,MeasureImpact!$G:$G,Utility_per_Participant!$F482,MeasureImpact!$F:$F,Utility_per_Participant!$G482,MeasureImpact!$B:$B,Utility_per_Participant!$H482)</f>
        <v>1E-3</v>
      </c>
      <c r="K482" s="21">
        <v>115.5361254699604</v>
      </c>
      <c r="L482" s="22">
        <f>SUMIFS(MeasureImpact!$L:$L,MeasureImpact!$G:$G,Utility_per_Participant!$F482,MeasureImpact!$F:$F,Utility_per_Participant!$G482,MeasureImpact!$B:$B,Utility_per_Participant!$H482)</f>
        <v>610.4</v>
      </c>
      <c r="M482" s="19">
        <f>AVERAGEIFS(MeasureImpact!$N:$N,MeasureImpact!$G:$G,Utility_per_Participant!$F482,MeasureImpact!$F:$F,Utility_per_Participant!$G482,MeasureImpact!$B:$B,Utility_per_Participant!$H482)</f>
        <v>10</v>
      </c>
      <c r="N482" s="23">
        <v>0</v>
      </c>
      <c r="O482" s="23">
        <f>SUMIFS(MeasureImpact!$Q:$Q,MeasureImpact!$G:$G,Utility_per_Participant!$F482,MeasureImpact!$F:$F,Utility_per_Participant!$G482,MeasureImpact!$B:$B,Utility_per_Participant!$H482)</f>
        <v>1992.5</v>
      </c>
      <c r="P482" s="14" t="str">
        <f>VLOOKUP(H482,MeasureImpact!$B:$I,8,0)</f>
        <v>Per End Use Consumption</v>
      </c>
      <c r="Q482" s="24">
        <v>0</v>
      </c>
      <c r="R482" s="19" t="s">
        <v>1739</v>
      </c>
      <c r="BI482" s="25">
        <v>967213.63059761003</v>
      </c>
      <c r="BJ482" s="25">
        <v>401.90627314588602</v>
      </c>
      <c r="BK482" s="25">
        <v>1.7129963008339399</v>
      </c>
    </row>
    <row r="483" spans="1:63" x14ac:dyDescent="0.25">
      <c r="A483" s="19">
        <v>479</v>
      </c>
      <c r="B483" s="14" t="str">
        <f t="shared" si="7"/>
        <v>RSFE323</v>
      </c>
      <c r="C483" s="14" t="s">
        <v>1729</v>
      </c>
      <c r="D483" s="14">
        <v>323</v>
      </c>
      <c r="E483" s="14" t="s">
        <v>1718</v>
      </c>
      <c r="F483" s="14" t="s">
        <v>1501</v>
      </c>
      <c r="G483" s="14" t="s">
        <v>1493</v>
      </c>
      <c r="H483" s="14" t="s">
        <v>238</v>
      </c>
      <c r="I483" s="20">
        <f>SUMIFS(MeasureImpact!$O:$O,MeasureImpact!$G:$G,Utility_per_Participant!$F483,MeasureImpact!$F:$F,Utility_per_Participant!$G483,MeasureImpact!$B:$B,Utility_per_Participant!$H483)</f>
        <v>0.61699999999999999</v>
      </c>
      <c r="J483" s="20">
        <f>SUMIFS(MeasureImpact!$P:$P,MeasureImpact!$G:$G,Utility_per_Participant!$F483,MeasureImpact!$F:$F,Utility_per_Participant!$G483,MeasureImpact!$B:$B,Utility_per_Participant!$H483)</f>
        <v>3.0000000000000001E-3</v>
      </c>
      <c r="K483" s="21">
        <v>280.68615855490447</v>
      </c>
      <c r="L483" s="22">
        <f>SUMIFS(MeasureImpact!$L:$L,MeasureImpact!$G:$G,Utility_per_Participant!$F483,MeasureImpact!$F:$F,Utility_per_Participant!$G483,MeasureImpact!$B:$B,Utility_per_Participant!$H483)</f>
        <v>1482.92</v>
      </c>
      <c r="M483" s="19">
        <f>AVERAGEIFS(MeasureImpact!$N:$N,MeasureImpact!$G:$G,Utility_per_Participant!$F483,MeasureImpact!$F:$F,Utility_per_Participant!$G483,MeasureImpact!$B:$B,Utility_per_Participant!$H483)</f>
        <v>10</v>
      </c>
      <c r="N483" s="23">
        <v>0</v>
      </c>
      <c r="O483" s="23">
        <f>SUMIFS(MeasureImpact!$Q:$Q,MeasureImpact!$G:$G,Utility_per_Participant!$F483,MeasureImpact!$F:$F,Utility_per_Participant!$G483,MeasureImpact!$B:$B,Utility_per_Participant!$H483)</f>
        <v>1992.5</v>
      </c>
      <c r="P483" s="14" t="str">
        <f>VLOOKUP(H483,MeasureImpact!$B:$I,8,0)</f>
        <v>Per End Use Consumption</v>
      </c>
      <c r="Q483" s="24">
        <v>0</v>
      </c>
      <c r="R483" s="19" t="s">
        <v>1739</v>
      </c>
      <c r="BI483" s="25">
        <v>358919388.90643299</v>
      </c>
      <c r="BJ483" s="25">
        <v>149141.77115768599</v>
      </c>
      <c r="BK483" s="25">
        <v>635.66885954080101</v>
      </c>
    </row>
    <row r="484" spans="1:63" ht="15.75" thickBot="1" x14ac:dyDescent="0.3">
      <c r="A484" s="19">
        <v>480</v>
      </c>
      <c r="B484" s="14" t="str">
        <f t="shared" si="7"/>
        <v>RSFN323</v>
      </c>
      <c r="C484" s="14" t="s">
        <v>1732</v>
      </c>
      <c r="D484" s="14">
        <v>323</v>
      </c>
      <c r="E484" s="14" t="s">
        <v>1718</v>
      </c>
      <c r="F484" s="14" t="s">
        <v>1501</v>
      </c>
      <c r="G484" s="14" t="s">
        <v>1499</v>
      </c>
      <c r="H484" s="14" t="s">
        <v>238</v>
      </c>
      <c r="I484" s="20">
        <f>SUMIFS(MeasureImpact!$O:$O,MeasureImpact!$G:$G,Utility_per_Participant!$F484,MeasureImpact!$F:$F,Utility_per_Participant!$G484,MeasureImpact!$B:$B,Utility_per_Participant!$H484)</f>
        <v>0.61699999999999999</v>
      </c>
      <c r="J484" s="20">
        <f>SUMIFS(MeasureImpact!$P:$P,MeasureImpact!$G:$G,Utility_per_Participant!$F484,MeasureImpact!$F:$F,Utility_per_Participant!$G484,MeasureImpact!$B:$B,Utility_per_Participant!$H484)</f>
        <v>3.0000000000000001E-3</v>
      </c>
      <c r="K484" s="21">
        <v>280.68615855490447</v>
      </c>
      <c r="L484" s="22">
        <f>SUMIFS(MeasureImpact!$L:$L,MeasureImpact!$G:$G,Utility_per_Participant!$F484,MeasureImpact!$F:$F,Utility_per_Participant!$G484,MeasureImpact!$B:$B,Utility_per_Participant!$H484)</f>
        <v>1482.92</v>
      </c>
      <c r="M484" s="19">
        <f>AVERAGEIFS(MeasureImpact!$N:$N,MeasureImpact!$G:$G,Utility_per_Participant!$F484,MeasureImpact!$F:$F,Utility_per_Participant!$G484,MeasureImpact!$B:$B,Utility_per_Participant!$H484)</f>
        <v>10</v>
      </c>
      <c r="N484" s="23">
        <v>0</v>
      </c>
      <c r="O484" s="23">
        <f>SUMIFS(MeasureImpact!$Q:$Q,MeasureImpact!$G:$G,Utility_per_Participant!$F484,MeasureImpact!$F:$F,Utility_per_Participant!$G484,MeasureImpact!$B:$B,Utility_per_Participant!$H484)</f>
        <v>1992.5</v>
      </c>
      <c r="P484" s="14" t="str">
        <f>VLOOKUP(H484,MeasureImpact!$B:$I,8,0)</f>
        <v>Per End Use Consumption</v>
      </c>
      <c r="Q484" s="24">
        <v>0</v>
      </c>
      <c r="R484" s="19" t="s">
        <v>1739</v>
      </c>
      <c r="BI484" s="25">
        <v>2324219.5393088199</v>
      </c>
      <c r="BJ484" s="25">
        <v>965.78292888541705</v>
      </c>
      <c r="BK484" s="25">
        <v>4.1163392938352503</v>
      </c>
    </row>
    <row r="485" spans="1:63" s="28" customFormat="1" x14ac:dyDescent="0.25">
      <c r="A485" s="27">
        <v>481</v>
      </c>
      <c r="B485" s="28" t="str">
        <f t="shared" si="7"/>
        <v>RMOE324</v>
      </c>
      <c r="C485" s="28" t="s">
        <v>1725</v>
      </c>
      <c r="D485" s="28">
        <v>324</v>
      </c>
      <c r="E485" s="28" t="s">
        <v>1718</v>
      </c>
      <c r="F485" s="28" t="s">
        <v>1494</v>
      </c>
      <c r="G485" s="28" t="s">
        <v>1493</v>
      </c>
      <c r="H485" s="28" t="s">
        <v>242</v>
      </c>
      <c r="I485" s="29">
        <f>SUMIFS(MeasureImpact!$O:$O,MeasureImpact!$G:$G,Utility_per_Participant!$F485,MeasureImpact!$F:$F,Utility_per_Participant!$G485,MeasureImpact!$B:$B,Utility_per_Participant!$H485)</f>
        <v>0.51500000000000001</v>
      </c>
      <c r="J485" s="29">
        <f>SUMIFS(MeasureImpact!$P:$P,MeasureImpact!$G:$G,Utility_per_Participant!$F485,MeasureImpact!$F:$F,Utility_per_Participant!$G485,MeasureImpact!$B:$B,Utility_per_Participant!$H485)</f>
        <v>0.89800000000000002</v>
      </c>
      <c r="K485" s="34">
        <v>331.19157198732506</v>
      </c>
      <c r="L485" s="30">
        <f>SUMIFS(MeasureImpact!$L:$L,MeasureImpact!$G:$G,Utility_per_Participant!$F485,MeasureImpact!$F:$F,Utility_per_Participant!$G485,MeasureImpact!$B:$B,Utility_per_Participant!$H485)</f>
        <v>1749.75</v>
      </c>
      <c r="M485" s="27">
        <f>AVERAGEIFS(MeasureImpact!$N:$N,MeasureImpact!$G:$G,Utility_per_Participant!$F485,MeasureImpact!$F:$F,Utility_per_Participant!$G485,MeasureImpact!$B:$B,Utility_per_Participant!$H485)</f>
        <v>16</v>
      </c>
      <c r="N485" s="31">
        <v>0</v>
      </c>
      <c r="O485" s="31">
        <f>SUMIFS(MeasureImpact!$Q:$Q,MeasureImpact!$G:$G,Utility_per_Participant!$F485,MeasureImpact!$F:$F,Utility_per_Participant!$G485,MeasureImpact!$B:$B,Utility_per_Participant!$H485)</f>
        <v>3099.9999997000004</v>
      </c>
      <c r="P485" s="28" t="str">
        <f>VLOOKUP(H485,MeasureImpact!$B:$I,8,0)</f>
        <v>Per End Use Consumption</v>
      </c>
      <c r="Q485" s="32">
        <v>0</v>
      </c>
      <c r="R485" s="27" t="s">
        <v>1739</v>
      </c>
      <c r="BI485" s="33">
        <v>24176529.182567701</v>
      </c>
      <c r="BJ485" s="33">
        <v>7059.7252762008902</v>
      </c>
      <c r="BK485" s="33">
        <v>12594.708851191119</v>
      </c>
    </row>
    <row r="486" spans="1:63" x14ac:dyDescent="0.25">
      <c r="A486" s="19">
        <v>482</v>
      </c>
      <c r="B486" s="14" t="str">
        <f t="shared" si="7"/>
        <v>RMON324</v>
      </c>
      <c r="C486" s="14" t="s">
        <v>1726</v>
      </c>
      <c r="D486" s="14">
        <v>324</v>
      </c>
      <c r="E486" s="14" t="s">
        <v>1718</v>
      </c>
      <c r="F486" s="14" t="s">
        <v>1494</v>
      </c>
      <c r="G486" s="14" t="s">
        <v>1499</v>
      </c>
      <c r="H486" s="14" t="s">
        <v>242</v>
      </c>
      <c r="I486" s="20">
        <f>SUMIFS(MeasureImpact!$O:$O,MeasureImpact!$G:$G,Utility_per_Participant!$F486,MeasureImpact!$F:$F,Utility_per_Participant!$G486,MeasureImpact!$B:$B,Utility_per_Participant!$H486)</f>
        <v>0.51500000000000001</v>
      </c>
      <c r="J486" s="20">
        <f>SUMIFS(MeasureImpact!$P:$P,MeasureImpact!$G:$G,Utility_per_Participant!$F486,MeasureImpact!$F:$F,Utility_per_Participant!$G486,MeasureImpact!$B:$B,Utility_per_Participant!$H486)</f>
        <v>0.89800000000000002</v>
      </c>
      <c r="K486" s="21">
        <v>331.19157198732506</v>
      </c>
      <c r="L486" s="22">
        <f>SUMIFS(MeasureImpact!$L:$L,MeasureImpact!$G:$G,Utility_per_Participant!$F486,MeasureImpact!$F:$F,Utility_per_Participant!$G486,MeasureImpact!$B:$B,Utility_per_Participant!$H486)</f>
        <v>1749.75</v>
      </c>
      <c r="M486" s="19">
        <f>AVERAGEIFS(MeasureImpact!$N:$N,MeasureImpact!$G:$G,Utility_per_Participant!$F486,MeasureImpact!$F:$F,Utility_per_Participant!$G486,MeasureImpact!$B:$B,Utility_per_Participant!$H486)</f>
        <v>16</v>
      </c>
      <c r="N486" s="23">
        <v>0</v>
      </c>
      <c r="O486" s="23">
        <f>SUMIFS(MeasureImpact!$Q:$Q,MeasureImpact!$G:$G,Utility_per_Participant!$F486,MeasureImpact!$F:$F,Utility_per_Participant!$G486,MeasureImpact!$B:$B,Utility_per_Participant!$H486)</f>
        <v>3099.9999997000004</v>
      </c>
      <c r="P486" s="14" t="str">
        <f>VLOOKUP(H486,MeasureImpact!$B:$I,8,0)</f>
        <v>Per End Use Consumption</v>
      </c>
      <c r="Q486" s="24">
        <v>0</v>
      </c>
      <c r="R486" s="19" t="s">
        <v>1739</v>
      </c>
      <c r="BI486" s="25">
        <v>170452.19637131871</v>
      </c>
      <c r="BJ486" s="25">
        <v>43.285744108749199</v>
      </c>
      <c r="BK486" s="25">
        <v>116.06448417536849</v>
      </c>
    </row>
    <row r="487" spans="1:63" x14ac:dyDescent="0.25">
      <c r="A487" s="19">
        <v>483</v>
      </c>
      <c r="B487" s="14" t="str">
        <f t="shared" si="7"/>
        <v>RMFE324</v>
      </c>
      <c r="C487" s="14" t="s">
        <v>1727</v>
      </c>
      <c r="D487" s="14">
        <v>324</v>
      </c>
      <c r="E487" s="14" t="s">
        <v>1718</v>
      </c>
      <c r="F487" s="14" t="s">
        <v>1500</v>
      </c>
      <c r="G487" s="14" t="s">
        <v>1493</v>
      </c>
      <c r="H487" s="14" t="s">
        <v>242</v>
      </c>
      <c r="I487" s="20">
        <f>SUMIFS(MeasureImpact!$O:$O,MeasureImpact!$G:$G,Utility_per_Participant!$F487,MeasureImpact!$F:$F,Utility_per_Participant!$G487,MeasureImpact!$B:$B,Utility_per_Participant!$H487)</f>
        <v>0.317</v>
      </c>
      <c r="J487" s="20">
        <f>SUMIFS(MeasureImpact!$P:$P,MeasureImpact!$G:$G,Utility_per_Participant!$F487,MeasureImpact!$F:$F,Utility_per_Participant!$G487,MeasureImpact!$B:$B,Utility_per_Participant!$H487)</f>
        <v>0.11600000000000001</v>
      </c>
      <c r="K487" s="21">
        <v>156.81416977285846</v>
      </c>
      <c r="L487" s="22">
        <f>SUMIFS(MeasureImpact!$L:$L,MeasureImpact!$G:$G,Utility_per_Participant!$F487,MeasureImpact!$F:$F,Utility_per_Participant!$G487,MeasureImpact!$B:$B,Utility_per_Participant!$H487)</f>
        <v>828.48</v>
      </c>
      <c r="M487" s="19">
        <f>AVERAGEIFS(MeasureImpact!$N:$N,MeasureImpact!$G:$G,Utility_per_Participant!$F487,MeasureImpact!$F:$F,Utility_per_Participant!$G487,MeasureImpact!$B:$B,Utility_per_Participant!$H487)</f>
        <v>16</v>
      </c>
      <c r="N487" s="23">
        <v>0</v>
      </c>
      <c r="O487" s="23">
        <f>SUMIFS(MeasureImpact!$Q:$Q,MeasureImpact!$G:$G,Utility_per_Participant!$F487,MeasureImpact!$F:$F,Utility_per_Participant!$G487,MeasureImpact!$B:$B,Utility_per_Participant!$H487)</f>
        <v>3100.0000000999999</v>
      </c>
      <c r="P487" s="14" t="str">
        <f>VLOOKUP(H487,MeasureImpact!$B:$I,8,0)</f>
        <v>Per End Use Consumption</v>
      </c>
      <c r="Q487" s="24">
        <v>0</v>
      </c>
      <c r="R487" s="19" t="s">
        <v>1739</v>
      </c>
      <c r="BI487" s="25">
        <v>259644632.38069201</v>
      </c>
      <c r="BJ487" s="25">
        <v>94965.622713417601</v>
      </c>
      <c r="BK487" s="25">
        <v>54782.734423432448</v>
      </c>
    </row>
    <row r="488" spans="1:63" x14ac:dyDescent="0.25">
      <c r="A488" s="19">
        <v>484</v>
      </c>
      <c r="B488" s="14" t="str">
        <f t="shared" si="7"/>
        <v>RMFN324</v>
      </c>
      <c r="C488" s="14" t="s">
        <v>1728</v>
      </c>
      <c r="D488" s="14">
        <v>324</v>
      </c>
      <c r="E488" s="14" t="s">
        <v>1718</v>
      </c>
      <c r="F488" s="14" t="s">
        <v>1500</v>
      </c>
      <c r="G488" s="14" t="s">
        <v>1499</v>
      </c>
      <c r="H488" s="14" t="s">
        <v>242</v>
      </c>
      <c r="I488" s="20">
        <f>SUMIFS(MeasureImpact!$O:$O,MeasureImpact!$G:$G,Utility_per_Participant!$F488,MeasureImpact!$F:$F,Utility_per_Participant!$G488,MeasureImpact!$B:$B,Utility_per_Participant!$H488)</f>
        <v>0.317</v>
      </c>
      <c r="J488" s="20">
        <f>SUMIFS(MeasureImpact!$P:$P,MeasureImpact!$G:$G,Utility_per_Participant!$F488,MeasureImpact!$F:$F,Utility_per_Participant!$G488,MeasureImpact!$B:$B,Utility_per_Participant!$H488)</f>
        <v>0.11600000000000001</v>
      </c>
      <c r="K488" s="21">
        <v>156.81416977285846</v>
      </c>
      <c r="L488" s="22">
        <f>SUMIFS(MeasureImpact!$L:$L,MeasureImpact!$G:$G,Utility_per_Participant!$F488,MeasureImpact!$F:$F,Utility_per_Participant!$G488,MeasureImpact!$B:$B,Utility_per_Participant!$H488)</f>
        <v>828.48</v>
      </c>
      <c r="M488" s="19">
        <f>AVERAGEIFS(MeasureImpact!$N:$N,MeasureImpact!$G:$G,Utility_per_Participant!$F488,MeasureImpact!$F:$F,Utility_per_Participant!$G488,MeasureImpact!$B:$B,Utility_per_Participant!$H488)</f>
        <v>16</v>
      </c>
      <c r="N488" s="23">
        <v>0</v>
      </c>
      <c r="O488" s="23">
        <f>SUMIFS(MeasureImpact!$Q:$Q,MeasureImpact!$G:$G,Utility_per_Participant!$F488,MeasureImpact!$F:$F,Utility_per_Participant!$G488,MeasureImpact!$B:$B,Utility_per_Participant!$H488)</f>
        <v>3100.0000000999999</v>
      </c>
      <c r="P488" s="14" t="str">
        <f>VLOOKUP(H488,MeasureImpact!$B:$I,8,0)</f>
        <v>Per End Use Consumption</v>
      </c>
      <c r="Q488" s="24">
        <v>0</v>
      </c>
      <c r="R488" s="19" t="s">
        <v>1739</v>
      </c>
      <c r="BI488" s="25">
        <v>1718591.9503743381</v>
      </c>
      <c r="BJ488" s="25">
        <v>582.31994344591101</v>
      </c>
      <c r="BK488" s="25">
        <v>557.03866640739511</v>
      </c>
    </row>
    <row r="489" spans="1:63" x14ac:dyDescent="0.25">
      <c r="A489" s="19">
        <v>485</v>
      </c>
      <c r="B489" s="14" t="str">
        <f t="shared" si="7"/>
        <v>RSFE324</v>
      </c>
      <c r="C489" s="14" t="s">
        <v>1729</v>
      </c>
      <c r="D489" s="14">
        <v>324</v>
      </c>
      <c r="E489" s="14" t="s">
        <v>1718</v>
      </c>
      <c r="F489" s="14" t="s">
        <v>1501</v>
      </c>
      <c r="G489" s="14" t="s">
        <v>1493</v>
      </c>
      <c r="H489" s="14" t="s">
        <v>242</v>
      </c>
      <c r="I489" s="20">
        <f>SUMIFS(MeasureImpact!$O:$O,MeasureImpact!$G:$G,Utility_per_Participant!$F489,MeasureImpact!$F:$F,Utility_per_Participant!$G489,MeasureImpact!$B:$B,Utility_per_Participant!$H489)</f>
        <v>0.77100000000000002</v>
      </c>
      <c r="J489" s="20">
        <f>SUMIFS(MeasureImpact!$P:$P,MeasureImpact!$G:$G,Utility_per_Participant!$F489,MeasureImpact!$F:$F,Utility_per_Participant!$G489,MeasureImpact!$B:$B,Utility_per_Participant!$H489)</f>
        <v>0.85599999999999998</v>
      </c>
      <c r="K489" s="21">
        <v>443.12381831418583</v>
      </c>
      <c r="L489" s="22">
        <f>SUMIFS(MeasureImpact!$L:$L,MeasureImpact!$G:$G,Utility_per_Participant!$F489,MeasureImpact!$F:$F,Utility_per_Participant!$G489,MeasureImpact!$B:$B,Utility_per_Participant!$H489)</f>
        <v>2341.11</v>
      </c>
      <c r="M489" s="19">
        <f>AVERAGEIFS(MeasureImpact!$N:$N,MeasureImpact!$G:$G,Utility_per_Participant!$F489,MeasureImpact!$F:$F,Utility_per_Participant!$G489,MeasureImpact!$B:$B,Utility_per_Participant!$H489)</f>
        <v>16</v>
      </c>
      <c r="N489" s="23">
        <v>0</v>
      </c>
      <c r="O489" s="23">
        <f>SUMIFS(MeasureImpact!$Q:$Q,MeasureImpact!$G:$G,Utility_per_Participant!$F489,MeasureImpact!$F:$F,Utility_per_Participant!$G489,MeasureImpact!$B:$B,Utility_per_Participant!$H489)</f>
        <v>3100.0000004000003</v>
      </c>
      <c r="P489" s="14" t="str">
        <f>VLOOKUP(H489,MeasureImpact!$B:$I,8,0)</f>
        <v>Per End Use Consumption</v>
      </c>
      <c r="Q489" s="24">
        <v>0</v>
      </c>
      <c r="R489" s="19" t="s">
        <v>1739</v>
      </c>
      <c r="BI489" s="25">
        <v>659303245.73430598</v>
      </c>
      <c r="BJ489" s="25">
        <v>218565.52266954799</v>
      </c>
      <c r="BK489" s="25">
        <v>233996.8342211266</v>
      </c>
    </row>
    <row r="490" spans="1:63" ht="15.75" thickBot="1" x14ac:dyDescent="0.3">
      <c r="A490" s="19">
        <v>486</v>
      </c>
      <c r="B490" s="14" t="str">
        <f t="shared" si="7"/>
        <v>RSFN324</v>
      </c>
      <c r="C490" s="14" t="s">
        <v>1732</v>
      </c>
      <c r="D490" s="14">
        <v>324</v>
      </c>
      <c r="E490" s="14" t="s">
        <v>1718</v>
      </c>
      <c r="F490" s="14" t="s">
        <v>1501</v>
      </c>
      <c r="G490" s="14" t="s">
        <v>1499</v>
      </c>
      <c r="H490" s="14" t="s">
        <v>242</v>
      </c>
      <c r="I490" s="20">
        <f>SUMIFS(MeasureImpact!$O:$O,MeasureImpact!$G:$G,Utility_per_Participant!$F490,MeasureImpact!$F:$F,Utility_per_Participant!$G490,MeasureImpact!$B:$B,Utility_per_Participant!$H490)</f>
        <v>0.77100000000000002</v>
      </c>
      <c r="J490" s="20">
        <f>SUMIFS(MeasureImpact!$P:$P,MeasureImpact!$G:$G,Utility_per_Participant!$F490,MeasureImpact!$F:$F,Utility_per_Participant!$G490,MeasureImpact!$B:$B,Utility_per_Participant!$H490)</f>
        <v>0.85599999999999998</v>
      </c>
      <c r="K490" s="21">
        <v>443.12381831418583</v>
      </c>
      <c r="L490" s="22">
        <f>SUMIFS(MeasureImpact!$L:$L,MeasureImpact!$G:$G,Utility_per_Participant!$F490,MeasureImpact!$F:$F,Utility_per_Participant!$G490,MeasureImpact!$B:$B,Utility_per_Participant!$H490)</f>
        <v>2341.11</v>
      </c>
      <c r="M490" s="19">
        <f>AVERAGEIFS(MeasureImpact!$N:$N,MeasureImpact!$G:$G,Utility_per_Participant!$F490,MeasureImpact!$F:$F,Utility_per_Participant!$G490,MeasureImpact!$B:$B,Utility_per_Participant!$H490)</f>
        <v>16</v>
      </c>
      <c r="N490" s="23">
        <v>0</v>
      </c>
      <c r="O490" s="23">
        <f>SUMIFS(MeasureImpact!$Q:$Q,MeasureImpact!$G:$G,Utility_per_Participant!$F490,MeasureImpact!$F:$F,Utility_per_Participant!$G490,MeasureImpact!$B:$B,Utility_per_Participant!$H490)</f>
        <v>3100.0000004000003</v>
      </c>
      <c r="P490" s="14" t="str">
        <f>VLOOKUP(H490,MeasureImpact!$B:$I,8,0)</f>
        <v>Per End Use Consumption</v>
      </c>
      <c r="Q490" s="24">
        <v>0</v>
      </c>
      <c r="R490" s="19" t="s">
        <v>1739</v>
      </c>
      <c r="BI490" s="25">
        <v>4949634.0390240299</v>
      </c>
      <c r="BJ490" s="25">
        <v>1360.61644161001</v>
      </c>
      <c r="BK490" s="25">
        <v>2934.5584600368165</v>
      </c>
    </row>
    <row r="491" spans="1:63" s="28" customFormat="1" x14ac:dyDescent="0.25">
      <c r="A491" s="27">
        <v>487</v>
      </c>
      <c r="B491" s="28" t="str">
        <f t="shared" si="7"/>
        <v>RMOE325</v>
      </c>
      <c r="C491" s="28" t="s">
        <v>1725</v>
      </c>
      <c r="D491" s="28">
        <v>325</v>
      </c>
      <c r="E491" s="28" t="s">
        <v>1718</v>
      </c>
      <c r="F491" s="28" t="s">
        <v>1494</v>
      </c>
      <c r="G491" s="28" t="s">
        <v>1493</v>
      </c>
      <c r="H491" s="28" t="s">
        <v>291</v>
      </c>
      <c r="I491" s="29">
        <f>SUMIFS(MeasureImpact!$O:$O,MeasureImpact!$G:$G,Utility_per_Participant!$F491,MeasureImpact!$F:$F,Utility_per_Participant!$G491,MeasureImpact!$B:$B,Utility_per_Participant!$H491)</f>
        <v>6.2E-2</v>
      </c>
      <c r="J491" s="29">
        <f>SUMIFS(MeasureImpact!$P:$P,MeasureImpact!$G:$G,Utility_per_Participant!$F491,MeasureImpact!$F:$F,Utility_per_Participant!$G491,MeasureImpact!$B:$B,Utility_per_Participant!$H491)</f>
        <v>0.108</v>
      </c>
      <c r="K491" s="34">
        <v>39.742988638479005</v>
      </c>
      <c r="L491" s="30">
        <f>SUMIFS(MeasureImpact!$L:$L,MeasureImpact!$G:$G,Utility_per_Participant!$F491,MeasureImpact!$F:$F,Utility_per_Participant!$G491,MeasureImpact!$B:$B,Utility_per_Participant!$H491)</f>
        <v>209.97</v>
      </c>
      <c r="M491" s="27">
        <f>AVERAGEIFS(MeasureImpact!$N:$N,MeasureImpact!$G:$G,Utility_per_Participant!$F491,MeasureImpact!$F:$F,Utility_per_Participant!$G491,MeasureImpact!$B:$B,Utility_per_Participant!$H491)</f>
        <v>8</v>
      </c>
      <c r="N491" s="31">
        <v>0</v>
      </c>
      <c r="O491" s="31">
        <f>SUMIFS(MeasureImpact!$Q:$Q,MeasureImpact!$G:$G,Utility_per_Participant!$F491,MeasureImpact!$F:$F,Utility_per_Participant!$G491,MeasureImpact!$B:$B,Utility_per_Participant!$H491)</f>
        <v>4.99</v>
      </c>
      <c r="P491" s="28" t="str">
        <f>VLOOKUP(H491,MeasureImpact!$B:$I,8,0)</f>
        <v>Per End Use Consumption</v>
      </c>
      <c r="Q491" s="32">
        <v>0</v>
      </c>
      <c r="R491" s="27" t="s">
        <v>1739</v>
      </c>
      <c r="BI491" s="33">
        <v>0</v>
      </c>
      <c r="BJ491" s="33">
        <v>0</v>
      </c>
      <c r="BK491" s="33">
        <v>0</v>
      </c>
    </row>
    <row r="492" spans="1:63" x14ac:dyDescent="0.25">
      <c r="A492" s="19">
        <v>488</v>
      </c>
      <c r="B492" s="14" t="str">
        <f t="shared" si="7"/>
        <v>RMON325</v>
      </c>
      <c r="C492" s="14" t="s">
        <v>1726</v>
      </c>
      <c r="D492" s="14">
        <v>325</v>
      </c>
      <c r="E492" s="14" t="s">
        <v>1718</v>
      </c>
      <c r="F492" s="14" t="s">
        <v>1494</v>
      </c>
      <c r="G492" s="14" t="s">
        <v>1499</v>
      </c>
      <c r="H492" s="14" t="s">
        <v>291</v>
      </c>
      <c r="I492" s="20">
        <f>SUMIFS(MeasureImpact!$O:$O,MeasureImpact!$G:$G,Utility_per_Participant!$F492,MeasureImpact!$F:$F,Utility_per_Participant!$G492,MeasureImpact!$B:$B,Utility_per_Participant!$H492)</f>
        <v>6.2E-2</v>
      </c>
      <c r="J492" s="20">
        <f>SUMIFS(MeasureImpact!$P:$P,MeasureImpact!$G:$G,Utility_per_Participant!$F492,MeasureImpact!$F:$F,Utility_per_Participant!$G492,MeasureImpact!$B:$B,Utility_per_Participant!$H492)</f>
        <v>0.108</v>
      </c>
      <c r="K492" s="21">
        <v>39.742988638479005</v>
      </c>
      <c r="L492" s="22">
        <f>SUMIFS(MeasureImpact!$L:$L,MeasureImpact!$G:$G,Utility_per_Participant!$F492,MeasureImpact!$F:$F,Utility_per_Participant!$G492,MeasureImpact!$B:$B,Utility_per_Participant!$H492)</f>
        <v>209.97</v>
      </c>
      <c r="M492" s="19">
        <f>AVERAGEIFS(MeasureImpact!$N:$N,MeasureImpact!$G:$G,Utility_per_Participant!$F492,MeasureImpact!$F:$F,Utility_per_Participant!$G492,MeasureImpact!$B:$B,Utility_per_Participant!$H492)</f>
        <v>8</v>
      </c>
      <c r="N492" s="23">
        <v>0</v>
      </c>
      <c r="O492" s="23">
        <f>SUMIFS(MeasureImpact!$Q:$Q,MeasureImpact!$G:$G,Utility_per_Participant!$F492,MeasureImpact!$F:$F,Utility_per_Participant!$G492,MeasureImpact!$B:$B,Utility_per_Participant!$H492)</f>
        <v>4.99</v>
      </c>
      <c r="P492" s="14" t="str">
        <f>VLOOKUP(H492,MeasureImpact!$B:$I,8,0)</f>
        <v>Per End Use Consumption</v>
      </c>
      <c r="Q492" s="24">
        <v>0</v>
      </c>
      <c r="R492" s="19" t="s">
        <v>1739</v>
      </c>
      <c r="BI492" s="25">
        <v>0</v>
      </c>
      <c r="BJ492" s="25">
        <v>0</v>
      </c>
      <c r="BK492" s="25">
        <v>0</v>
      </c>
    </row>
    <row r="493" spans="1:63" x14ac:dyDescent="0.25">
      <c r="A493" s="19">
        <v>489</v>
      </c>
      <c r="B493" s="14" t="str">
        <f t="shared" si="7"/>
        <v>RMFE325</v>
      </c>
      <c r="C493" s="14" t="s">
        <v>1727</v>
      </c>
      <c r="D493" s="14">
        <v>325</v>
      </c>
      <c r="E493" s="14" t="s">
        <v>1718</v>
      </c>
      <c r="F493" s="14" t="s">
        <v>1500</v>
      </c>
      <c r="G493" s="14" t="s">
        <v>1493</v>
      </c>
      <c r="H493" s="14" t="s">
        <v>291</v>
      </c>
      <c r="I493" s="20">
        <f>SUMIFS(MeasureImpact!$O:$O,MeasureImpact!$G:$G,Utility_per_Participant!$F493,MeasureImpact!$F:$F,Utility_per_Participant!$G493,MeasureImpact!$B:$B,Utility_per_Participant!$H493)</f>
        <v>3.7999999999999999E-2</v>
      </c>
      <c r="J493" s="20">
        <f>SUMIFS(MeasureImpact!$P:$P,MeasureImpact!$G:$G,Utility_per_Participant!$F493,MeasureImpact!$F:$F,Utility_per_Participant!$G493,MeasureImpact!$B:$B,Utility_per_Participant!$H493)</f>
        <v>1.4E-2</v>
      </c>
      <c r="K493" s="21">
        <v>18.818154643223238</v>
      </c>
      <c r="L493" s="22">
        <f>SUMIFS(MeasureImpact!$L:$L,MeasureImpact!$G:$G,Utility_per_Participant!$F493,MeasureImpact!$F:$F,Utility_per_Participant!$G493,MeasureImpact!$B:$B,Utility_per_Participant!$H493)</f>
        <v>99.42</v>
      </c>
      <c r="M493" s="19">
        <f>AVERAGEIFS(MeasureImpact!$N:$N,MeasureImpact!$G:$G,Utility_per_Participant!$F493,MeasureImpact!$F:$F,Utility_per_Participant!$G493,MeasureImpact!$B:$B,Utility_per_Participant!$H493)</f>
        <v>8</v>
      </c>
      <c r="N493" s="23">
        <v>0</v>
      </c>
      <c r="O493" s="23">
        <f>SUMIFS(MeasureImpact!$Q:$Q,MeasureImpact!$G:$G,Utility_per_Participant!$F493,MeasureImpact!$F:$F,Utility_per_Participant!$G493,MeasureImpact!$B:$B,Utility_per_Participant!$H493)</f>
        <v>4.9899999999999993</v>
      </c>
      <c r="P493" s="14" t="str">
        <f>VLOOKUP(H493,MeasureImpact!$B:$I,8,0)</f>
        <v>Per End Use Consumption</v>
      </c>
      <c r="Q493" s="24">
        <v>0</v>
      </c>
      <c r="R493" s="19" t="s">
        <v>1739</v>
      </c>
      <c r="BI493" s="25">
        <v>0</v>
      </c>
      <c r="BJ493" s="25">
        <v>0</v>
      </c>
      <c r="BK493" s="25">
        <v>0</v>
      </c>
    </row>
    <row r="494" spans="1:63" x14ac:dyDescent="0.25">
      <c r="A494" s="19">
        <v>490</v>
      </c>
      <c r="B494" s="14" t="str">
        <f t="shared" si="7"/>
        <v>RMFN325</v>
      </c>
      <c r="C494" s="14" t="s">
        <v>1728</v>
      </c>
      <c r="D494" s="14">
        <v>325</v>
      </c>
      <c r="E494" s="14" t="s">
        <v>1718</v>
      </c>
      <c r="F494" s="14" t="s">
        <v>1500</v>
      </c>
      <c r="G494" s="14" t="s">
        <v>1499</v>
      </c>
      <c r="H494" s="14" t="s">
        <v>291</v>
      </c>
      <c r="I494" s="20">
        <f>SUMIFS(MeasureImpact!$O:$O,MeasureImpact!$G:$G,Utility_per_Participant!$F494,MeasureImpact!$F:$F,Utility_per_Participant!$G494,MeasureImpact!$B:$B,Utility_per_Participant!$H494)</f>
        <v>3.7999999999999999E-2</v>
      </c>
      <c r="J494" s="20">
        <f>SUMIFS(MeasureImpact!$P:$P,MeasureImpact!$G:$G,Utility_per_Participant!$F494,MeasureImpact!$F:$F,Utility_per_Participant!$G494,MeasureImpact!$B:$B,Utility_per_Participant!$H494)</f>
        <v>1.4E-2</v>
      </c>
      <c r="K494" s="21">
        <v>18.818154643223238</v>
      </c>
      <c r="L494" s="22">
        <f>SUMIFS(MeasureImpact!$L:$L,MeasureImpact!$G:$G,Utility_per_Participant!$F494,MeasureImpact!$F:$F,Utility_per_Participant!$G494,MeasureImpact!$B:$B,Utility_per_Participant!$H494)</f>
        <v>99.42</v>
      </c>
      <c r="M494" s="19">
        <f>AVERAGEIFS(MeasureImpact!$N:$N,MeasureImpact!$G:$G,Utility_per_Participant!$F494,MeasureImpact!$F:$F,Utility_per_Participant!$G494,MeasureImpact!$B:$B,Utility_per_Participant!$H494)</f>
        <v>8</v>
      </c>
      <c r="N494" s="23">
        <v>0</v>
      </c>
      <c r="O494" s="23">
        <f>SUMIFS(MeasureImpact!$Q:$Q,MeasureImpact!$G:$G,Utility_per_Participant!$F494,MeasureImpact!$F:$F,Utility_per_Participant!$G494,MeasureImpact!$B:$B,Utility_per_Participant!$H494)</f>
        <v>4.9899999999999993</v>
      </c>
      <c r="P494" s="14" t="str">
        <f>VLOOKUP(H494,MeasureImpact!$B:$I,8,0)</f>
        <v>Per End Use Consumption</v>
      </c>
      <c r="Q494" s="24">
        <v>0</v>
      </c>
      <c r="R494" s="19" t="s">
        <v>1739</v>
      </c>
      <c r="BI494" s="25">
        <v>0</v>
      </c>
      <c r="BJ494" s="25">
        <v>0</v>
      </c>
      <c r="BK494" s="25">
        <v>0</v>
      </c>
    </row>
    <row r="495" spans="1:63" x14ac:dyDescent="0.25">
      <c r="A495" s="19">
        <v>491</v>
      </c>
      <c r="B495" s="14" t="str">
        <f t="shared" si="7"/>
        <v>RSFE325</v>
      </c>
      <c r="C495" s="14" t="s">
        <v>1729</v>
      </c>
      <c r="D495" s="14">
        <v>325</v>
      </c>
      <c r="E495" s="14" t="s">
        <v>1718</v>
      </c>
      <c r="F495" s="14" t="s">
        <v>1501</v>
      </c>
      <c r="G495" s="14" t="s">
        <v>1493</v>
      </c>
      <c r="H495" s="14" t="s">
        <v>291</v>
      </c>
      <c r="I495" s="20">
        <f>SUMIFS(MeasureImpact!$O:$O,MeasureImpact!$G:$G,Utility_per_Participant!$F495,MeasureImpact!$F:$F,Utility_per_Participant!$G495,MeasureImpact!$B:$B,Utility_per_Participant!$H495)</f>
        <v>9.2999999999999999E-2</v>
      </c>
      <c r="J495" s="20">
        <f>SUMIFS(MeasureImpact!$P:$P,MeasureImpact!$G:$G,Utility_per_Participant!$F495,MeasureImpact!$F:$F,Utility_per_Participant!$G495,MeasureImpact!$B:$B,Utility_per_Participant!$H495)</f>
        <v>0.10199999999999999</v>
      </c>
      <c r="K495" s="21">
        <v>53.176145297396261</v>
      </c>
      <c r="L495" s="22">
        <f>SUMIFS(MeasureImpact!$L:$L,MeasureImpact!$G:$G,Utility_per_Participant!$F495,MeasureImpact!$F:$F,Utility_per_Participant!$G495,MeasureImpact!$B:$B,Utility_per_Participant!$H495)</f>
        <v>280.94</v>
      </c>
      <c r="M495" s="19">
        <f>AVERAGEIFS(MeasureImpact!$N:$N,MeasureImpact!$G:$G,Utility_per_Participant!$F495,MeasureImpact!$F:$F,Utility_per_Participant!$G495,MeasureImpact!$B:$B,Utility_per_Participant!$H495)</f>
        <v>8</v>
      </c>
      <c r="N495" s="23">
        <v>0</v>
      </c>
      <c r="O495" s="23">
        <f>SUMIFS(MeasureImpact!$Q:$Q,MeasureImpact!$G:$G,Utility_per_Participant!$F495,MeasureImpact!$F:$F,Utility_per_Participant!$G495,MeasureImpact!$B:$B,Utility_per_Participant!$H495)</f>
        <v>4.99</v>
      </c>
      <c r="P495" s="14" t="str">
        <f>VLOOKUP(H495,MeasureImpact!$B:$I,8,0)</f>
        <v>Per End Use Consumption</v>
      </c>
      <c r="Q495" s="24">
        <v>0</v>
      </c>
      <c r="R495" s="19" t="s">
        <v>1739</v>
      </c>
      <c r="BI495" s="25">
        <v>0</v>
      </c>
      <c r="BJ495" s="25">
        <v>0</v>
      </c>
      <c r="BK495" s="25">
        <v>0</v>
      </c>
    </row>
    <row r="496" spans="1:63" ht="15.75" thickBot="1" x14ac:dyDescent="0.3">
      <c r="A496" s="19">
        <v>492</v>
      </c>
      <c r="B496" s="14" t="str">
        <f t="shared" si="7"/>
        <v>RSFN325</v>
      </c>
      <c r="C496" s="14" t="s">
        <v>1732</v>
      </c>
      <c r="D496" s="14">
        <v>325</v>
      </c>
      <c r="E496" s="14" t="s">
        <v>1718</v>
      </c>
      <c r="F496" s="14" t="s">
        <v>1501</v>
      </c>
      <c r="G496" s="14" t="s">
        <v>1499</v>
      </c>
      <c r="H496" s="14" t="s">
        <v>291</v>
      </c>
      <c r="I496" s="20">
        <f>SUMIFS(MeasureImpact!$O:$O,MeasureImpact!$G:$G,Utility_per_Participant!$F496,MeasureImpact!$F:$F,Utility_per_Participant!$G496,MeasureImpact!$B:$B,Utility_per_Participant!$H496)</f>
        <v>9.2999999999999999E-2</v>
      </c>
      <c r="J496" s="20">
        <f>SUMIFS(MeasureImpact!$P:$P,MeasureImpact!$G:$G,Utility_per_Participant!$F496,MeasureImpact!$F:$F,Utility_per_Participant!$G496,MeasureImpact!$B:$B,Utility_per_Participant!$H496)</f>
        <v>0.10199999999999999</v>
      </c>
      <c r="K496" s="21">
        <v>53.176145297396261</v>
      </c>
      <c r="L496" s="22">
        <f>SUMIFS(MeasureImpact!$L:$L,MeasureImpact!$G:$G,Utility_per_Participant!$F496,MeasureImpact!$F:$F,Utility_per_Participant!$G496,MeasureImpact!$B:$B,Utility_per_Participant!$H496)</f>
        <v>280.94</v>
      </c>
      <c r="M496" s="19">
        <f>AVERAGEIFS(MeasureImpact!$N:$N,MeasureImpact!$G:$G,Utility_per_Participant!$F496,MeasureImpact!$F:$F,Utility_per_Participant!$G496,MeasureImpact!$B:$B,Utility_per_Participant!$H496)</f>
        <v>8</v>
      </c>
      <c r="N496" s="23">
        <v>0</v>
      </c>
      <c r="O496" s="23">
        <f>SUMIFS(MeasureImpact!$Q:$Q,MeasureImpact!$G:$G,Utility_per_Participant!$F496,MeasureImpact!$F:$F,Utility_per_Participant!$G496,MeasureImpact!$B:$B,Utility_per_Participant!$H496)</f>
        <v>4.99</v>
      </c>
      <c r="P496" s="14" t="str">
        <f>VLOOKUP(H496,MeasureImpact!$B:$I,8,0)</f>
        <v>Per End Use Consumption</v>
      </c>
      <c r="Q496" s="24">
        <v>0</v>
      </c>
      <c r="R496" s="19" t="s">
        <v>1739</v>
      </c>
      <c r="BI496" s="25">
        <v>0</v>
      </c>
      <c r="BJ496" s="25">
        <v>0</v>
      </c>
      <c r="BK496" s="25">
        <v>0</v>
      </c>
    </row>
    <row r="497" spans="1:63" s="28" customFormat="1" x14ac:dyDescent="0.25">
      <c r="A497" s="27">
        <v>493</v>
      </c>
      <c r="B497" s="28" t="str">
        <f t="shared" si="7"/>
        <v>RMOT326</v>
      </c>
      <c r="C497" s="28" t="s">
        <v>1730</v>
      </c>
      <c r="D497" s="28">
        <v>326</v>
      </c>
      <c r="E497" s="28" t="s">
        <v>1718</v>
      </c>
      <c r="F497" s="28" t="s">
        <v>1494</v>
      </c>
      <c r="G497" s="28" t="s">
        <v>1510</v>
      </c>
      <c r="H497" s="28" t="s">
        <v>294</v>
      </c>
      <c r="I497" s="29">
        <f>SUMIFS(MeasureImpact!$O:$O,MeasureImpact!$G:$G,Utility_per_Participant!$F497,MeasureImpact!$F:$F,Utility_per_Participant!$G497,MeasureImpact!$B:$B,Utility_per_Participant!$H497)</f>
        <v>0.23499999999999999</v>
      </c>
      <c r="J497" s="29">
        <f>SUMIFS(MeasureImpact!$P:$P,MeasureImpact!$G:$G,Utility_per_Participant!$F497,MeasureImpact!$F:$F,Utility_per_Participant!$G497,MeasureImpact!$B:$B,Utility_per_Participant!$H497)</f>
        <v>1E-3</v>
      </c>
      <c r="K497" s="34">
        <v>106.91445031406805</v>
      </c>
      <c r="L497" s="30">
        <f>SUMIFS(MeasureImpact!$L:$L,MeasureImpact!$G:$G,Utility_per_Participant!$F497,MeasureImpact!$F:$F,Utility_per_Participant!$G497,MeasureImpact!$B:$B,Utility_per_Participant!$H497)</f>
        <v>564.85</v>
      </c>
      <c r="M497" s="27">
        <f>AVERAGEIFS(MeasureImpact!$N:$N,MeasureImpact!$G:$G,Utility_per_Participant!$F497,MeasureImpact!$F:$F,Utility_per_Participant!$G497,MeasureImpact!$B:$B,Utility_per_Participant!$H497)</f>
        <v>14</v>
      </c>
      <c r="N497" s="31">
        <v>0</v>
      </c>
      <c r="O497" s="31">
        <f>SUMIFS(MeasureImpact!$Q:$Q,MeasureImpact!$G:$G,Utility_per_Participant!$F497,MeasureImpact!$F:$F,Utility_per_Participant!$G497,MeasureImpact!$B:$B,Utility_per_Participant!$H497)</f>
        <v>250</v>
      </c>
      <c r="P497" s="28" t="str">
        <f>VLOOKUP(H497,MeasureImpact!$B:$I,8,0)</f>
        <v>Per End Use Consumption</v>
      </c>
      <c r="Q497" s="32">
        <v>0</v>
      </c>
      <c r="R497" s="27" t="s">
        <v>1739</v>
      </c>
      <c r="BI497" s="33">
        <v>0</v>
      </c>
      <c r="BJ497" s="33">
        <v>0</v>
      </c>
      <c r="BK497" s="33">
        <v>0</v>
      </c>
    </row>
    <row r="498" spans="1:63" x14ac:dyDescent="0.25">
      <c r="A498" s="19">
        <v>494</v>
      </c>
      <c r="B498" s="14" t="str">
        <f t="shared" si="7"/>
        <v>RMON326</v>
      </c>
      <c r="C498" s="14" t="s">
        <v>1726</v>
      </c>
      <c r="D498" s="14">
        <v>326</v>
      </c>
      <c r="E498" s="14" t="s">
        <v>1718</v>
      </c>
      <c r="F498" s="14" t="s">
        <v>1494</v>
      </c>
      <c r="G498" s="14" t="s">
        <v>1499</v>
      </c>
      <c r="H498" s="14" t="s">
        <v>294</v>
      </c>
      <c r="I498" s="20">
        <f>SUMIFS(MeasureImpact!$O:$O,MeasureImpact!$G:$G,Utility_per_Participant!$F498,MeasureImpact!$F:$F,Utility_per_Participant!$G498,MeasureImpact!$B:$B,Utility_per_Participant!$H498)</f>
        <v>0.23499999999999999</v>
      </c>
      <c r="J498" s="20">
        <f>SUMIFS(MeasureImpact!$P:$P,MeasureImpact!$G:$G,Utility_per_Participant!$F498,MeasureImpact!$F:$F,Utility_per_Participant!$G498,MeasureImpact!$B:$B,Utility_per_Participant!$H498)</f>
        <v>1E-3</v>
      </c>
      <c r="K498" s="21">
        <v>106.91445031406805</v>
      </c>
      <c r="L498" s="22">
        <f>SUMIFS(MeasureImpact!$L:$L,MeasureImpact!$G:$G,Utility_per_Participant!$F498,MeasureImpact!$F:$F,Utility_per_Participant!$G498,MeasureImpact!$B:$B,Utility_per_Participant!$H498)</f>
        <v>564.85</v>
      </c>
      <c r="M498" s="19">
        <f>AVERAGEIFS(MeasureImpact!$N:$N,MeasureImpact!$G:$G,Utility_per_Participant!$F498,MeasureImpact!$F:$F,Utility_per_Participant!$G498,MeasureImpact!$B:$B,Utility_per_Participant!$H498)</f>
        <v>14</v>
      </c>
      <c r="N498" s="23">
        <v>0</v>
      </c>
      <c r="O498" s="23">
        <f>SUMIFS(MeasureImpact!$Q:$Q,MeasureImpact!$G:$G,Utility_per_Participant!$F498,MeasureImpact!$F:$F,Utility_per_Participant!$G498,MeasureImpact!$B:$B,Utility_per_Participant!$H498)</f>
        <v>250</v>
      </c>
      <c r="P498" s="14" t="str">
        <f>VLOOKUP(H498,MeasureImpact!$B:$I,8,0)</f>
        <v>Per End Use Consumption</v>
      </c>
      <c r="Q498" s="24">
        <v>0</v>
      </c>
      <c r="R498" s="19" t="s">
        <v>1739</v>
      </c>
      <c r="BI498" s="25">
        <v>0</v>
      </c>
      <c r="BJ498" s="25">
        <v>0</v>
      </c>
      <c r="BK498" s="25">
        <v>0</v>
      </c>
    </row>
    <row r="499" spans="1:63" x14ac:dyDescent="0.25">
      <c r="A499" s="19">
        <v>495</v>
      </c>
      <c r="B499" s="14" t="str">
        <f t="shared" si="7"/>
        <v>RMFT326</v>
      </c>
      <c r="C499" s="14" t="s">
        <v>1731</v>
      </c>
      <c r="D499" s="14">
        <v>326</v>
      </c>
      <c r="E499" s="14" t="s">
        <v>1718</v>
      </c>
      <c r="F499" s="14" t="s">
        <v>1500</v>
      </c>
      <c r="G499" s="14" t="s">
        <v>1510</v>
      </c>
      <c r="H499" s="14" t="s">
        <v>294</v>
      </c>
      <c r="I499" s="20">
        <f>SUMIFS(MeasureImpact!$O:$O,MeasureImpact!$G:$G,Utility_per_Participant!$F499,MeasureImpact!$F:$F,Utility_per_Participant!$G499,MeasureImpact!$B:$B,Utility_per_Participant!$H499)</f>
        <v>0.14499999999999999</v>
      </c>
      <c r="J499" s="20">
        <f>SUMIFS(MeasureImpact!$P:$P,MeasureImpact!$G:$G,Utility_per_Participant!$F499,MeasureImpact!$F:$F,Utility_per_Participant!$G499,MeasureImpact!$B:$B,Utility_per_Participant!$H499)</f>
        <v>1E-3</v>
      </c>
      <c r="K499" s="21">
        <v>65.95060975999067</v>
      </c>
      <c r="L499" s="22">
        <f>SUMIFS(MeasureImpact!$L:$L,MeasureImpact!$G:$G,Utility_per_Participant!$F499,MeasureImpact!$F:$F,Utility_per_Participant!$G499,MeasureImpact!$B:$B,Utility_per_Participant!$H499)</f>
        <v>348.43</v>
      </c>
      <c r="M499" s="19">
        <f>AVERAGEIFS(MeasureImpact!$N:$N,MeasureImpact!$G:$G,Utility_per_Participant!$F499,MeasureImpact!$F:$F,Utility_per_Participant!$G499,MeasureImpact!$B:$B,Utility_per_Participant!$H499)</f>
        <v>14</v>
      </c>
      <c r="N499" s="23">
        <v>0</v>
      </c>
      <c r="O499" s="23">
        <f>SUMIFS(MeasureImpact!$Q:$Q,MeasureImpact!$G:$G,Utility_per_Participant!$F499,MeasureImpact!$F:$F,Utility_per_Participant!$G499,MeasureImpact!$B:$B,Utility_per_Participant!$H499)</f>
        <v>250</v>
      </c>
      <c r="P499" s="14" t="str">
        <f>VLOOKUP(H499,MeasureImpact!$B:$I,8,0)</f>
        <v>Per End Use Consumption</v>
      </c>
      <c r="Q499" s="24">
        <v>0</v>
      </c>
      <c r="R499" s="19" t="s">
        <v>1739</v>
      </c>
      <c r="BI499" s="25">
        <v>0</v>
      </c>
      <c r="BJ499" s="25">
        <v>0</v>
      </c>
      <c r="BK499" s="25">
        <v>0</v>
      </c>
    </row>
    <row r="500" spans="1:63" x14ac:dyDescent="0.25">
      <c r="A500" s="19">
        <v>496</v>
      </c>
      <c r="B500" s="14" t="str">
        <f t="shared" si="7"/>
        <v>RMFN326</v>
      </c>
      <c r="C500" s="14" t="s">
        <v>1728</v>
      </c>
      <c r="D500" s="14">
        <v>326</v>
      </c>
      <c r="E500" s="14" t="s">
        <v>1718</v>
      </c>
      <c r="F500" s="14" t="s">
        <v>1500</v>
      </c>
      <c r="G500" s="14" t="s">
        <v>1499</v>
      </c>
      <c r="H500" s="14" t="s">
        <v>294</v>
      </c>
      <c r="I500" s="20">
        <f>SUMIFS(MeasureImpact!$O:$O,MeasureImpact!$G:$G,Utility_per_Participant!$F500,MeasureImpact!$F:$F,Utility_per_Participant!$G500,MeasureImpact!$B:$B,Utility_per_Participant!$H500)</f>
        <v>0.14499999999999999</v>
      </c>
      <c r="J500" s="20">
        <f>SUMIFS(MeasureImpact!$P:$P,MeasureImpact!$G:$G,Utility_per_Participant!$F500,MeasureImpact!$F:$F,Utility_per_Participant!$G500,MeasureImpact!$B:$B,Utility_per_Participant!$H500)</f>
        <v>1E-3</v>
      </c>
      <c r="K500" s="21">
        <v>65.95060975999067</v>
      </c>
      <c r="L500" s="22">
        <f>SUMIFS(MeasureImpact!$L:$L,MeasureImpact!$G:$G,Utility_per_Participant!$F500,MeasureImpact!$F:$F,Utility_per_Participant!$G500,MeasureImpact!$B:$B,Utility_per_Participant!$H500)</f>
        <v>348.43</v>
      </c>
      <c r="M500" s="19">
        <f>AVERAGEIFS(MeasureImpact!$N:$N,MeasureImpact!$G:$G,Utility_per_Participant!$F500,MeasureImpact!$F:$F,Utility_per_Participant!$G500,MeasureImpact!$B:$B,Utility_per_Participant!$H500)</f>
        <v>14</v>
      </c>
      <c r="N500" s="23">
        <v>0</v>
      </c>
      <c r="O500" s="23">
        <f>SUMIFS(MeasureImpact!$Q:$Q,MeasureImpact!$G:$G,Utility_per_Participant!$F500,MeasureImpact!$F:$F,Utility_per_Participant!$G500,MeasureImpact!$B:$B,Utility_per_Participant!$H500)</f>
        <v>250</v>
      </c>
      <c r="P500" s="14" t="str">
        <f>VLOOKUP(H500,MeasureImpact!$B:$I,8,0)</f>
        <v>Per End Use Consumption</v>
      </c>
      <c r="Q500" s="24">
        <v>0</v>
      </c>
      <c r="R500" s="19" t="s">
        <v>1739</v>
      </c>
      <c r="BI500" s="25">
        <v>0</v>
      </c>
      <c r="BJ500" s="25">
        <v>0</v>
      </c>
      <c r="BK500" s="25">
        <v>0</v>
      </c>
    </row>
    <row r="501" spans="1:63" x14ac:dyDescent="0.25">
      <c r="A501" s="19">
        <v>497</v>
      </c>
      <c r="B501" s="14" t="str">
        <f t="shared" si="7"/>
        <v>RSFT326</v>
      </c>
      <c r="C501" s="14" t="s">
        <v>1733</v>
      </c>
      <c r="D501" s="14">
        <v>326</v>
      </c>
      <c r="E501" s="14" t="s">
        <v>1718</v>
      </c>
      <c r="F501" s="14" t="s">
        <v>1501</v>
      </c>
      <c r="G501" s="14" t="s">
        <v>1510</v>
      </c>
      <c r="H501" s="14" t="s">
        <v>294</v>
      </c>
      <c r="I501" s="20">
        <f>SUMIFS(MeasureImpact!$O:$O,MeasureImpact!$G:$G,Utility_per_Participant!$F501,MeasureImpact!$F:$F,Utility_per_Participant!$G501,MeasureImpact!$B:$B,Utility_per_Participant!$H501)</f>
        <v>0.35199999999999998</v>
      </c>
      <c r="J501" s="20">
        <f>SUMIFS(MeasureImpact!$P:$P,MeasureImpact!$G:$G,Utility_per_Participant!$F501,MeasureImpact!$F:$F,Utility_per_Participant!$G501,MeasureImpact!$B:$B,Utility_per_Participant!$H501)</f>
        <v>2E-3</v>
      </c>
      <c r="K501" s="21">
        <v>160.2249839618635</v>
      </c>
      <c r="L501" s="22">
        <f>SUMIFS(MeasureImpact!$L:$L,MeasureImpact!$G:$G,Utility_per_Participant!$F501,MeasureImpact!$F:$F,Utility_per_Participant!$G501,MeasureImpact!$B:$B,Utility_per_Participant!$H501)</f>
        <v>846.5</v>
      </c>
      <c r="M501" s="19">
        <f>AVERAGEIFS(MeasureImpact!$N:$N,MeasureImpact!$G:$G,Utility_per_Participant!$F501,MeasureImpact!$F:$F,Utility_per_Participant!$G501,MeasureImpact!$B:$B,Utility_per_Participant!$H501)</f>
        <v>14</v>
      </c>
      <c r="N501" s="23">
        <v>0</v>
      </c>
      <c r="O501" s="23">
        <f>SUMIFS(MeasureImpact!$Q:$Q,MeasureImpact!$G:$G,Utility_per_Participant!$F501,MeasureImpact!$F:$F,Utility_per_Participant!$G501,MeasureImpact!$B:$B,Utility_per_Participant!$H501)</f>
        <v>250</v>
      </c>
      <c r="P501" s="14" t="str">
        <f>VLOOKUP(H501,MeasureImpact!$B:$I,8,0)</f>
        <v>Per End Use Consumption</v>
      </c>
      <c r="Q501" s="24">
        <v>0</v>
      </c>
      <c r="R501" s="19" t="s">
        <v>1739</v>
      </c>
      <c r="BI501" s="25">
        <v>0</v>
      </c>
      <c r="BJ501" s="25">
        <v>0</v>
      </c>
      <c r="BK501" s="25">
        <v>0</v>
      </c>
    </row>
    <row r="502" spans="1:63" ht="15.75" thickBot="1" x14ac:dyDescent="0.3">
      <c r="A502" s="19">
        <v>498</v>
      </c>
      <c r="B502" s="14" t="str">
        <f t="shared" si="7"/>
        <v>RSFN326</v>
      </c>
      <c r="C502" s="14" t="s">
        <v>1732</v>
      </c>
      <c r="D502" s="14">
        <v>326</v>
      </c>
      <c r="E502" s="14" t="s">
        <v>1718</v>
      </c>
      <c r="F502" s="14" t="s">
        <v>1501</v>
      </c>
      <c r="G502" s="14" t="s">
        <v>1499</v>
      </c>
      <c r="H502" s="14" t="s">
        <v>294</v>
      </c>
      <c r="I502" s="20">
        <f>SUMIFS(MeasureImpact!$O:$O,MeasureImpact!$G:$G,Utility_per_Participant!$F502,MeasureImpact!$F:$F,Utility_per_Participant!$G502,MeasureImpact!$B:$B,Utility_per_Participant!$H502)</f>
        <v>0.35199999999999998</v>
      </c>
      <c r="J502" s="20">
        <f>SUMIFS(MeasureImpact!$P:$P,MeasureImpact!$G:$G,Utility_per_Participant!$F502,MeasureImpact!$F:$F,Utility_per_Participant!$G502,MeasureImpact!$B:$B,Utility_per_Participant!$H502)</f>
        <v>2E-3</v>
      </c>
      <c r="K502" s="21">
        <v>160.2249839618635</v>
      </c>
      <c r="L502" s="22">
        <f>SUMIFS(MeasureImpact!$L:$L,MeasureImpact!$G:$G,Utility_per_Participant!$F502,MeasureImpact!$F:$F,Utility_per_Participant!$G502,MeasureImpact!$B:$B,Utility_per_Participant!$H502)</f>
        <v>846.5</v>
      </c>
      <c r="M502" s="19">
        <f>AVERAGEIFS(MeasureImpact!$N:$N,MeasureImpact!$G:$G,Utility_per_Participant!$F502,MeasureImpact!$F:$F,Utility_per_Participant!$G502,MeasureImpact!$B:$B,Utility_per_Participant!$H502)</f>
        <v>14</v>
      </c>
      <c r="N502" s="23">
        <v>0</v>
      </c>
      <c r="O502" s="23">
        <f>SUMIFS(MeasureImpact!$Q:$Q,MeasureImpact!$G:$G,Utility_per_Participant!$F502,MeasureImpact!$F:$F,Utility_per_Participant!$G502,MeasureImpact!$B:$B,Utility_per_Participant!$H502)</f>
        <v>250</v>
      </c>
      <c r="P502" s="14" t="str">
        <f>VLOOKUP(H502,MeasureImpact!$B:$I,8,0)</f>
        <v>Per End Use Consumption</v>
      </c>
      <c r="Q502" s="24">
        <v>0</v>
      </c>
      <c r="R502" s="19" t="s">
        <v>1739</v>
      </c>
      <c r="BI502" s="25">
        <v>0</v>
      </c>
      <c r="BJ502" s="25">
        <v>0</v>
      </c>
      <c r="BK502" s="25">
        <v>0</v>
      </c>
    </row>
    <row r="503" spans="1:63" s="28" customFormat="1" x14ac:dyDescent="0.25">
      <c r="A503" s="27">
        <v>499</v>
      </c>
      <c r="B503" s="28" t="str">
        <f t="shared" si="7"/>
        <v>RMOE327</v>
      </c>
      <c r="C503" s="28" t="s">
        <v>1725</v>
      </c>
      <c r="D503" s="28">
        <v>327</v>
      </c>
      <c r="E503" s="28" t="s">
        <v>1718</v>
      </c>
      <c r="F503" s="28" t="s">
        <v>1494</v>
      </c>
      <c r="G503" s="28" t="s">
        <v>1493</v>
      </c>
      <c r="H503" s="28" t="s">
        <v>314</v>
      </c>
      <c r="I503" s="29">
        <f>SUMIFS(MeasureImpact!$O:$O,MeasureImpact!$G:$G,Utility_per_Participant!$F503,MeasureImpact!$F:$F,Utility_per_Participant!$G503,MeasureImpact!$B:$B,Utility_per_Participant!$H503)</f>
        <v>0.13100000000000001</v>
      </c>
      <c r="J503" s="29">
        <f>SUMIFS(MeasureImpact!$P:$P,MeasureImpact!$G:$G,Utility_per_Participant!$F503,MeasureImpact!$F:$F,Utility_per_Participant!$G503,MeasureImpact!$B:$B,Utility_per_Participant!$H503)</f>
        <v>1E-3</v>
      </c>
      <c r="K503" s="34">
        <v>59.505647321831837</v>
      </c>
      <c r="L503" s="30">
        <f>SUMIFS(MeasureImpact!$L:$L,MeasureImpact!$G:$G,Utility_per_Participant!$F503,MeasureImpact!$F:$F,Utility_per_Participant!$G503,MeasureImpact!$B:$B,Utility_per_Participant!$H503)</f>
        <v>314.38</v>
      </c>
      <c r="M503" s="27">
        <f>AVERAGEIFS(MeasureImpact!$N:$N,MeasureImpact!$G:$G,Utility_per_Participant!$F503,MeasureImpact!$F:$F,Utility_per_Participant!$G503,MeasureImpact!$B:$B,Utility_per_Participant!$H503)</f>
        <v>25</v>
      </c>
      <c r="N503" s="31">
        <v>0</v>
      </c>
      <c r="O503" s="31">
        <f>SUMIFS(MeasureImpact!$Q:$Q,MeasureImpact!$G:$G,Utility_per_Participant!$F503,MeasureImpact!$F:$F,Utility_per_Participant!$G503,MeasureImpact!$B:$B,Utility_per_Participant!$H503)</f>
        <v>1297.5</v>
      </c>
      <c r="P503" s="28" t="str">
        <f>VLOOKUP(H503,MeasureImpact!$B:$I,8,0)</f>
        <v>Per End Use Consumption</v>
      </c>
      <c r="Q503" s="32">
        <v>0</v>
      </c>
      <c r="R503" s="27" t="s">
        <v>1739</v>
      </c>
      <c r="BI503" s="33">
        <v>5455416.5932361102</v>
      </c>
      <c r="BJ503" s="33">
        <v>2266.8892187665301</v>
      </c>
      <c r="BK503" s="33">
        <v>9.6618866278254991</v>
      </c>
    </row>
    <row r="504" spans="1:63" x14ac:dyDescent="0.25">
      <c r="A504" s="19">
        <v>500</v>
      </c>
      <c r="B504" s="14" t="str">
        <f t="shared" si="7"/>
        <v>RMON327</v>
      </c>
      <c r="C504" s="14" t="s">
        <v>1726</v>
      </c>
      <c r="D504" s="14">
        <v>327</v>
      </c>
      <c r="E504" s="14" t="s">
        <v>1718</v>
      </c>
      <c r="F504" s="14" t="s">
        <v>1494</v>
      </c>
      <c r="G504" s="14" t="s">
        <v>1499</v>
      </c>
      <c r="H504" s="14" t="s">
        <v>314</v>
      </c>
      <c r="I504" s="20">
        <f>SUMIFS(MeasureImpact!$O:$O,MeasureImpact!$G:$G,Utility_per_Participant!$F504,MeasureImpact!$F:$F,Utility_per_Participant!$G504,MeasureImpact!$B:$B,Utility_per_Participant!$H504)</f>
        <v>0.13100000000000001</v>
      </c>
      <c r="J504" s="20">
        <f>SUMIFS(MeasureImpact!$P:$P,MeasureImpact!$G:$G,Utility_per_Participant!$F504,MeasureImpact!$F:$F,Utility_per_Participant!$G504,MeasureImpact!$B:$B,Utility_per_Participant!$H504)</f>
        <v>1E-3</v>
      </c>
      <c r="K504" s="21">
        <v>59.505647321831837</v>
      </c>
      <c r="L504" s="22">
        <f>SUMIFS(MeasureImpact!$L:$L,MeasureImpact!$G:$G,Utility_per_Participant!$F504,MeasureImpact!$F:$F,Utility_per_Participant!$G504,MeasureImpact!$B:$B,Utility_per_Participant!$H504)</f>
        <v>314.38</v>
      </c>
      <c r="M504" s="19">
        <f>AVERAGEIFS(MeasureImpact!$N:$N,MeasureImpact!$G:$G,Utility_per_Participant!$F504,MeasureImpact!$F:$F,Utility_per_Participant!$G504,MeasureImpact!$B:$B,Utility_per_Participant!$H504)</f>
        <v>25</v>
      </c>
      <c r="N504" s="23">
        <v>0</v>
      </c>
      <c r="O504" s="23">
        <f>SUMIFS(MeasureImpact!$Q:$Q,MeasureImpact!$G:$G,Utility_per_Participant!$F504,MeasureImpact!$F:$F,Utility_per_Participant!$G504,MeasureImpact!$B:$B,Utility_per_Participant!$H504)</f>
        <v>1297.5</v>
      </c>
      <c r="P504" s="14" t="str">
        <f>VLOOKUP(H504,MeasureImpact!$B:$I,8,0)</f>
        <v>Per End Use Consumption</v>
      </c>
      <c r="Q504" s="24">
        <v>0</v>
      </c>
      <c r="R504" s="19" t="s">
        <v>1739</v>
      </c>
      <c r="BI504" s="25">
        <v>35939.012972019598</v>
      </c>
      <c r="BJ504" s="25">
        <v>14.933737808473101</v>
      </c>
      <c r="BK504" s="25">
        <v>6.3650257119158699E-2</v>
      </c>
    </row>
    <row r="505" spans="1:63" x14ac:dyDescent="0.25">
      <c r="A505" s="19">
        <v>501</v>
      </c>
      <c r="B505" s="14" t="str">
        <f t="shared" si="7"/>
        <v>RMFE327</v>
      </c>
      <c r="C505" s="14" t="s">
        <v>1727</v>
      </c>
      <c r="D505" s="14">
        <v>327</v>
      </c>
      <c r="E505" s="14" t="s">
        <v>1718</v>
      </c>
      <c r="F505" s="14" t="s">
        <v>1500</v>
      </c>
      <c r="G505" s="14" t="s">
        <v>1493</v>
      </c>
      <c r="H505" s="14" t="s">
        <v>314</v>
      </c>
      <c r="I505" s="20">
        <f>SUMIFS(MeasureImpact!$O:$O,MeasureImpact!$G:$G,Utility_per_Participant!$F505,MeasureImpact!$F:$F,Utility_per_Participant!$G505,MeasureImpact!$B:$B,Utility_per_Participant!$H505)</f>
        <v>8.1000000000000003E-2</v>
      </c>
      <c r="J505" s="20">
        <f>SUMIFS(MeasureImpact!$P:$P,MeasureImpact!$G:$G,Utility_per_Participant!$F505,MeasureImpact!$F:$F,Utility_per_Participant!$G505,MeasureImpact!$B:$B,Utility_per_Participant!$H505)</f>
        <v>0</v>
      </c>
      <c r="K505" s="21">
        <v>36.706947595657638</v>
      </c>
      <c r="L505" s="22">
        <f>SUMIFS(MeasureImpact!$L:$L,MeasureImpact!$G:$G,Utility_per_Participant!$F505,MeasureImpact!$F:$F,Utility_per_Participant!$G505,MeasureImpact!$B:$B,Utility_per_Participant!$H505)</f>
        <v>193.93</v>
      </c>
      <c r="M505" s="19">
        <f>AVERAGEIFS(MeasureImpact!$N:$N,MeasureImpact!$G:$G,Utility_per_Participant!$F505,MeasureImpact!$F:$F,Utility_per_Participant!$G505,MeasureImpact!$B:$B,Utility_per_Participant!$H505)</f>
        <v>25</v>
      </c>
      <c r="N505" s="23">
        <v>0</v>
      </c>
      <c r="O505" s="23">
        <f>SUMIFS(MeasureImpact!$Q:$Q,MeasureImpact!$G:$G,Utility_per_Participant!$F505,MeasureImpact!$F:$F,Utility_per_Participant!$G505,MeasureImpact!$B:$B,Utility_per_Participant!$H505)</f>
        <v>1297.5</v>
      </c>
      <c r="P505" s="14" t="str">
        <f>VLOOKUP(H505,MeasureImpact!$B:$I,8,0)</f>
        <v>Per End Use Consumption</v>
      </c>
      <c r="Q505" s="24">
        <v>0</v>
      </c>
      <c r="R505" s="19" t="s">
        <v>1739</v>
      </c>
      <c r="BI505" s="25">
        <v>22046534.806820899</v>
      </c>
      <c r="BJ505" s="25">
        <v>9160.9964538193999</v>
      </c>
      <c r="BK505" s="25">
        <v>39.045802680589802</v>
      </c>
    </row>
    <row r="506" spans="1:63" x14ac:dyDescent="0.25">
      <c r="A506" s="19">
        <v>502</v>
      </c>
      <c r="B506" s="14" t="str">
        <f t="shared" si="7"/>
        <v>RMFN327</v>
      </c>
      <c r="C506" s="14" t="s">
        <v>1728</v>
      </c>
      <c r="D506" s="14">
        <v>327</v>
      </c>
      <c r="E506" s="14" t="s">
        <v>1718</v>
      </c>
      <c r="F506" s="14" t="s">
        <v>1500</v>
      </c>
      <c r="G506" s="14" t="s">
        <v>1499</v>
      </c>
      <c r="H506" s="14" t="s">
        <v>314</v>
      </c>
      <c r="I506" s="20">
        <f>SUMIFS(MeasureImpact!$O:$O,MeasureImpact!$G:$G,Utility_per_Participant!$F506,MeasureImpact!$F:$F,Utility_per_Participant!$G506,MeasureImpact!$B:$B,Utility_per_Participant!$H506)</f>
        <v>8.1000000000000003E-2</v>
      </c>
      <c r="J506" s="20">
        <f>SUMIFS(MeasureImpact!$P:$P,MeasureImpact!$G:$G,Utility_per_Participant!$F506,MeasureImpact!$F:$F,Utility_per_Participant!$G506,MeasureImpact!$B:$B,Utility_per_Participant!$H506)</f>
        <v>0</v>
      </c>
      <c r="K506" s="21">
        <v>36.706947595657638</v>
      </c>
      <c r="L506" s="22">
        <f>SUMIFS(MeasureImpact!$L:$L,MeasureImpact!$G:$G,Utility_per_Participant!$F506,MeasureImpact!$F:$F,Utility_per_Participant!$G506,MeasureImpact!$B:$B,Utility_per_Participant!$H506)</f>
        <v>193.93</v>
      </c>
      <c r="M506" s="19">
        <f>AVERAGEIFS(MeasureImpact!$N:$N,MeasureImpact!$G:$G,Utility_per_Participant!$F506,MeasureImpact!$F:$F,Utility_per_Participant!$G506,MeasureImpact!$B:$B,Utility_per_Participant!$H506)</f>
        <v>25</v>
      </c>
      <c r="N506" s="23">
        <v>0</v>
      </c>
      <c r="O506" s="23">
        <f>SUMIFS(MeasureImpact!$Q:$Q,MeasureImpact!$G:$G,Utility_per_Participant!$F506,MeasureImpact!$F:$F,Utility_per_Participant!$G506,MeasureImpact!$B:$B,Utility_per_Participant!$H506)</f>
        <v>1297.5</v>
      </c>
      <c r="P506" s="14" t="str">
        <f>VLOOKUP(H506,MeasureImpact!$B:$I,8,0)</f>
        <v>Per End Use Consumption</v>
      </c>
      <c r="Q506" s="24">
        <v>0</v>
      </c>
      <c r="R506" s="19" t="s">
        <v>1739</v>
      </c>
      <c r="BI506" s="25">
        <v>145861.07013143701</v>
      </c>
      <c r="BJ506" s="25">
        <v>60.609649449807499</v>
      </c>
      <c r="BK506" s="25">
        <v>0.25832914845963501</v>
      </c>
    </row>
    <row r="507" spans="1:63" x14ac:dyDescent="0.25">
      <c r="A507" s="19">
        <v>503</v>
      </c>
      <c r="B507" s="14" t="str">
        <f t="shared" si="7"/>
        <v>RSFE327</v>
      </c>
      <c r="C507" s="14" t="s">
        <v>1729</v>
      </c>
      <c r="D507" s="14">
        <v>327</v>
      </c>
      <c r="E507" s="14" t="s">
        <v>1718</v>
      </c>
      <c r="F507" s="14" t="s">
        <v>1501</v>
      </c>
      <c r="G507" s="14" t="s">
        <v>1493</v>
      </c>
      <c r="H507" s="14" t="s">
        <v>314</v>
      </c>
      <c r="I507" s="20">
        <f>SUMIFS(MeasureImpact!$O:$O,MeasureImpact!$G:$G,Utility_per_Participant!$F507,MeasureImpact!$F:$F,Utility_per_Participant!$G507,MeasureImpact!$B:$B,Utility_per_Participant!$H507)</f>
        <v>0.19600000000000001</v>
      </c>
      <c r="J507" s="20">
        <f>SUMIFS(MeasureImpact!$P:$P,MeasureImpact!$G:$G,Utility_per_Participant!$F507,MeasureImpact!$F:$F,Utility_per_Participant!$G507,MeasureImpact!$B:$B,Utility_per_Participant!$H507)</f>
        <v>1E-3</v>
      </c>
      <c r="K507" s="21">
        <v>89.177080855041197</v>
      </c>
      <c r="L507" s="22">
        <f>SUMIFS(MeasureImpact!$L:$L,MeasureImpact!$G:$G,Utility_per_Participant!$F507,MeasureImpact!$F:$F,Utility_per_Participant!$G507,MeasureImpact!$B:$B,Utility_per_Participant!$H507)</f>
        <v>471.14</v>
      </c>
      <c r="M507" s="19">
        <f>AVERAGEIFS(MeasureImpact!$N:$N,MeasureImpact!$G:$G,Utility_per_Participant!$F507,MeasureImpact!$F:$F,Utility_per_Participant!$G507,MeasureImpact!$B:$B,Utility_per_Participant!$H507)</f>
        <v>25</v>
      </c>
      <c r="N507" s="23">
        <v>0</v>
      </c>
      <c r="O507" s="23">
        <f>SUMIFS(MeasureImpact!$Q:$Q,MeasureImpact!$G:$G,Utility_per_Participant!$F507,MeasureImpact!$F:$F,Utility_per_Participant!$G507,MeasureImpact!$B:$B,Utility_per_Participant!$H507)</f>
        <v>1297.5</v>
      </c>
      <c r="P507" s="14" t="str">
        <f>VLOOKUP(H507,MeasureImpact!$B:$I,8,0)</f>
        <v>Per End Use Consumption</v>
      </c>
      <c r="Q507" s="24">
        <v>0</v>
      </c>
      <c r="R507" s="19" t="s">
        <v>1739</v>
      </c>
      <c r="BI507" s="25">
        <v>51929955.9789823</v>
      </c>
      <c r="BJ507" s="25">
        <v>21578.454244123099</v>
      </c>
      <c r="BK507" s="25">
        <v>91.971225053459605</v>
      </c>
    </row>
    <row r="508" spans="1:63" ht="15.75" thickBot="1" x14ac:dyDescent="0.3">
      <c r="A508" s="19">
        <v>504</v>
      </c>
      <c r="B508" s="14" t="str">
        <f t="shared" si="7"/>
        <v>RSFN327</v>
      </c>
      <c r="C508" s="14" t="s">
        <v>1732</v>
      </c>
      <c r="D508" s="14">
        <v>327</v>
      </c>
      <c r="E508" s="14" t="s">
        <v>1718</v>
      </c>
      <c r="F508" s="14" t="s">
        <v>1501</v>
      </c>
      <c r="G508" s="14" t="s">
        <v>1499</v>
      </c>
      <c r="H508" s="14" t="s">
        <v>314</v>
      </c>
      <c r="I508" s="20">
        <f>SUMIFS(MeasureImpact!$O:$O,MeasureImpact!$G:$G,Utility_per_Participant!$F508,MeasureImpact!$F:$F,Utility_per_Participant!$G508,MeasureImpact!$B:$B,Utility_per_Participant!$H508)</f>
        <v>0.19600000000000001</v>
      </c>
      <c r="J508" s="20">
        <f>SUMIFS(MeasureImpact!$P:$P,MeasureImpact!$G:$G,Utility_per_Participant!$F508,MeasureImpact!$F:$F,Utility_per_Participant!$G508,MeasureImpact!$B:$B,Utility_per_Participant!$H508)</f>
        <v>1E-3</v>
      </c>
      <c r="K508" s="21">
        <v>89.177080855041197</v>
      </c>
      <c r="L508" s="22">
        <f>SUMIFS(MeasureImpact!$L:$L,MeasureImpact!$G:$G,Utility_per_Participant!$F508,MeasureImpact!$F:$F,Utility_per_Participant!$G508,MeasureImpact!$B:$B,Utility_per_Participant!$H508)</f>
        <v>471.14</v>
      </c>
      <c r="M508" s="19">
        <f>AVERAGEIFS(MeasureImpact!$N:$N,MeasureImpact!$G:$G,Utility_per_Participant!$F508,MeasureImpact!$F:$F,Utility_per_Participant!$G508,MeasureImpact!$B:$B,Utility_per_Participant!$H508)</f>
        <v>25</v>
      </c>
      <c r="N508" s="23">
        <v>0</v>
      </c>
      <c r="O508" s="23">
        <f>SUMIFS(MeasureImpact!$Q:$Q,MeasureImpact!$G:$G,Utility_per_Participant!$F508,MeasureImpact!$F:$F,Utility_per_Participant!$G508,MeasureImpact!$B:$B,Utility_per_Participant!$H508)</f>
        <v>1297.5</v>
      </c>
      <c r="P508" s="14" t="str">
        <f>VLOOKUP(H508,MeasureImpact!$B:$I,8,0)</f>
        <v>Per End Use Consumption</v>
      </c>
      <c r="Q508" s="24">
        <v>0</v>
      </c>
      <c r="R508" s="19" t="s">
        <v>1739</v>
      </c>
      <c r="BI508" s="25">
        <v>919489.83995541395</v>
      </c>
      <c r="BJ508" s="25">
        <v>382.07560675468898</v>
      </c>
      <c r="BK508" s="25">
        <v>1.6284744596959699</v>
      </c>
    </row>
    <row r="509" spans="1:63" s="28" customFormat="1" x14ac:dyDescent="0.25">
      <c r="A509" s="27">
        <v>505</v>
      </c>
      <c r="B509" s="28" t="str">
        <f t="shared" si="7"/>
        <v>RMOE328</v>
      </c>
      <c r="C509" s="28" t="s">
        <v>1725</v>
      </c>
      <c r="D509" s="28">
        <v>328</v>
      </c>
      <c r="E509" s="28" t="s">
        <v>1718</v>
      </c>
      <c r="F509" s="28" t="s">
        <v>1494</v>
      </c>
      <c r="G509" s="28" t="s">
        <v>1493</v>
      </c>
      <c r="H509" s="28" t="s">
        <v>330</v>
      </c>
      <c r="I509" s="29">
        <f>SUMIFS(MeasureImpact!$O:$O,MeasureImpact!$G:$G,Utility_per_Participant!$F509,MeasureImpact!$F:$F,Utility_per_Participant!$G509,MeasureImpact!$B:$B,Utility_per_Participant!$H509)</f>
        <v>0.12</v>
      </c>
      <c r="J509" s="29">
        <f>SUMIFS(MeasureImpact!$P:$P,MeasureImpact!$G:$G,Utility_per_Participant!$F509,MeasureImpact!$F:$F,Utility_per_Participant!$G509,MeasureImpact!$B:$B,Utility_per_Participant!$H509)</f>
        <v>0.21</v>
      </c>
      <c r="K509" s="34">
        <v>77.278979860542989</v>
      </c>
      <c r="L509" s="30">
        <f>SUMIFS(MeasureImpact!$L:$L,MeasureImpact!$G:$G,Utility_per_Participant!$F509,MeasureImpact!$F:$F,Utility_per_Participant!$G509,MeasureImpact!$B:$B,Utility_per_Participant!$H509)</f>
        <v>408.28000000000003</v>
      </c>
      <c r="M509" s="27">
        <f>AVERAGEIFS(MeasureImpact!$N:$N,MeasureImpact!$G:$G,Utility_per_Participant!$F509,MeasureImpact!$F:$F,Utility_per_Participant!$G509,MeasureImpact!$B:$B,Utility_per_Participant!$H509)</f>
        <v>11</v>
      </c>
      <c r="N509" s="31">
        <v>0</v>
      </c>
      <c r="O509" s="31">
        <f>SUMIFS(MeasureImpact!$Q:$Q,MeasureImpact!$G:$G,Utility_per_Participant!$F509,MeasureImpact!$F:$F,Utility_per_Participant!$G509,MeasureImpact!$B:$B,Utility_per_Participant!$H509)</f>
        <v>128.60999999999999</v>
      </c>
      <c r="P509" s="28" t="str">
        <f>VLOOKUP(H509,MeasureImpact!$B:$I,8,0)</f>
        <v>Per End Use Consumption</v>
      </c>
      <c r="Q509" s="32">
        <v>0</v>
      </c>
      <c r="R509" s="27" t="s">
        <v>1739</v>
      </c>
      <c r="BI509" s="33">
        <v>0</v>
      </c>
      <c r="BJ509" s="33">
        <v>0</v>
      </c>
      <c r="BK509" s="33">
        <v>0</v>
      </c>
    </row>
    <row r="510" spans="1:63" x14ac:dyDescent="0.25">
      <c r="A510" s="19">
        <v>506</v>
      </c>
      <c r="B510" s="14" t="str">
        <f t="shared" si="7"/>
        <v>RMON328</v>
      </c>
      <c r="C510" s="14" t="s">
        <v>1726</v>
      </c>
      <c r="D510" s="14">
        <v>328</v>
      </c>
      <c r="E510" s="14" t="s">
        <v>1718</v>
      </c>
      <c r="F510" s="14" t="s">
        <v>1494</v>
      </c>
      <c r="G510" s="14" t="s">
        <v>1499</v>
      </c>
      <c r="H510" s="14" t="s">
        <v>330</v>
      </c>
      <c r="I510" s="20">
        <f>SUMIFS(MeasureImpact!$O:$O,MeasureImpact!$G:$G,Utility_per_Participant!$F510,MeasureImpact!$F:$F,Utility_per_Participant!$G510,MeasureImpact!$B:$B,Utility_per_Participant!$H510)</f>
        <v>0.12</v>
      </c>
      <c r="J510" s="20">
        <f>SUMIFS(MeasureImpact!$P:$P,MeasureImpact!$G:$G,Utility_per_Participant!$F510,MeasureImpact!$F:$F,Utility_per_Participant!$G510,MeasureImpact!$B:$B,Utility_per_Participant!$H510)</f>
        <v>0.21</v>
      </c>
      <c r="K510" s="21">
        <v>77.278979860542989</v>
      </c>
      <c r="L510" s="22">
        <f>SUMIFS(MeasureImpact!$L:$L,MeasureImpact!$G:$G,Utility_per_Participant!$F510,MeasureImpact!$F:$F,Utility_per_Participant!$G510,MeasureImpact!$B:$B,Utility_per_Participant!$H510)</f>
        <v>408.28000000000003</v>
      </c>
      <c r="M510" s="19">
        <f>AVERAGEIFS(MeasureImpact!$N:$N,MeasureImpact!$G:$G,Utility_per_Participant!$F510,MeasureImpact!$F:$F,Utility_per_Participant!$G510,MeasureImpact!$B:$B,Utility_per_Participant!$H510)</f>
        <v>11</v>
      </c>
      <c r="N510" s="23">
        <v>0</v>
      </c>
      <c r="O510" s="23">
        <f>SUMIFS(MeasureImpact!$Q:$Q,MeasureImpact!$G:$G,Utility_per_Participant!$F510,MeasureImpact!$F:$F,Utility_per_Participant!$G510,MeasureImpact!$B:$B,Utility_per_Participant!$H510)</f>
        <v>128.60999999999999</v>
      </c>
      <c r="P510" s="14" t="str">
        <f>VLOOKUP(H510,MeasureImpact!$B:$I,8,0)</f>
        <v>Per End Use Consumption</v>
      </c>
      <c r="Q510" s="24">
        <v>0</v>
      </c>
      <c r="R510" s="19" t="s">
        <v>1739</v>
      </c>
      <c r="BI510" s="25">
        <v>0</v>
      </c>
      <c r="BJ510" s="25">
        <v>0</v>
      </c>
      <c r="BK510" s="25">
        <v>0</v>
      </c>
    </row>
    <row r="511" spans="1:63" x14ac:dyDescent="0.25">
      <c r="A511" s="19">
        <v>507</v>
      </c>
      <c r="B511" s="14" t="str">
        <f t="shared" si="7"/>
        <v>RMFE328</v>
      </c>
      <c r="C511" s="14" t="s">
        <v>1727</v>
      </c>
      <c r="D511" s="14">
        <v>328</v>
      </c>
      <c r="E511" s="14" t="s">
        <v>1718</v>
      </c>
      <c r="F511" s="14" t="s">
        <v>1500</v>
      </c>
      <c r="G511" s="14" t="s">
        <v>1493</v>
      </c>
      <c r="H511" s="14" t="s">
        <v>330</v>
      </c>
      <c r="I511" s="20">
        <f>SUMIFS(MeasureImpact!$O:$O,MeasureImpact!$G:$G,Utility_per_Participant!$F511,MeasureImpact!$F:$F,Utility_per_Participant!$G511,MeasureImpact!$B:$B,Utility_per_Participant!$H511)</f>
        <v>7.3999999999999996E-2</v>
      </c>
      <c r="J511" s="20">
        <f>SUMIFS(MeasureImpact!$P:$P,MeasureImpact!$G:$G,Utility_per_Participant!$F511,MeasureImpact!$F:$F,Utility_per_Participant!$G511,MeasureImpact!$B:$B,Utility_per_Participant!$H511)</f>
        <v>2.7E-2</v>
      </c>
      <c r="K511" s="21">
        <v>36.589594388266789</v>
      </c>
      <c r="L511" s="22">
        <f>SUMIFS(MeasureImpact!$L:$L,MeasureImpact!$G:$G,Utility_per_Participant!$F511,MeasureImpact!$F:$F,Utility_per_Participant!$G511,MeasureImpact!$B:$B,Utility_per_Participant!$H511)</f>
        <v>193.31</v>
      </c>
      <c r="M511" s="19">
        <f>AVERAGEIFS(MeasureImpact!$N:$N,MeasureImpact!$G:$G,Utility_per_Participant!$F511,MeasureImpact!$F:$F,Utility_per_Participant!$G511,MeasureImpact!$B:$B,Utility_per_Participant!$H511)</f>
        <v>11</v>
      </c>
      <c r="N511" s="23">
        <v>0</v>
      </c>
      <c r="O511" s="23">
        <f>SUMIFS(MeasureImpact!$Q:$Q,MeasureImpact!$G:$G,Utility_per_Participant!$F511,MeasureImpact!$F:$F,Utility_per_Participant!$G511,MeasureImpact!$B:$B,Utility_per_Participant!$H511)</f>
        <v>128.61000003999999</v>
      </c>
      <c r="P511" s="14" t="str">
        <f>VLOOKUP(H511,MeasureImpact!$B:$I,8,0)</f>
        <v>Per End Use Consumption</v>
      </c>
      <c r="Q511" s="24">
        <v>0</v>
      </c>
      <c r="R511" s="19" t="s">
        <v>1739</v>
      </c>
      <c r="BI511" s="25">
        <v>0</v>
      </c>
      <c r="BJ511" s="25">
        <v>0</v>
      </c>
      <c r="BK511" s="25">
        <v>0</v>
      </c>
    </row>
    <row r="512" spans="1:63" x14ac:dyDescent="0.25">
      <c r="A512" s="19">
        <v>508</v>
      </c>
      <c r="B512" s="14" t="str">
        <f t="shared" si="7"/>
        <v>RMFN328</v>
      </c>
      <c r="C512" s="14" t="s">
        <v>1728</v>
      </c>
      <c r="D512" s="14">
        <v>328</v>
      </c>
      <c r="E512" s="14" t="s">
        <v>1718</v>
      </c>
      <c r="F512" s="14" t="s">
        <v>1500</v>
      </c>
      <c r="G512" s="14" t="s">
        <v>1499</v>
      </c>
      <c r="H512" s="14" t="s">
        <v>330</v>
      </c>
      <c r="I512" s="20">
        <f>SUMIFS(MeasureImpact!$O:$O,MeasureImpact!$G:$G,Utility_per_Participant!$F512,MeasureImpact!$F:$F,Utility_per_Participant!$G512,MeasureImpact!$B:$B,Utility_per_Participant!$H512)</f>
        <v>7.3999999999999996E-2</v>
      </c>
      <c r="J512" s="20">
        <f>SUMIFS(MeasureImpact!$P:$P,MeasureImpact!$G:$G,Utility_per_Participant!$F512,MeasureImpact!$F:$F,Utility_per_Participant!$G512,MeasureImpact!$B:$B,Utility_per_Participant!$H512)</f>
        <v>2.7E-2</v>
      </c>
      <c r="K512" s="21">
        <v>36.589594388266789</v>
      </c>
      <c r="L512" s="22">
        <f>SUMIFS(MeasureImpact!$L:$L,MeasureImpact!$G:$G,Utility_per_Participant!$F512,MeasureImpact!$F:$F,Utility_per_Participant!$G512,MeasureImpact!$B:$B,Utility_per_Participant!$H512)</f>
        <v>193.31</v>
      </c>
      <c r="M512" s="19">
        <f>AVERAGEIFS(MeasureImpact!$N:$N,MeasureImpact!$G:$G,Utility_per_Participant!$F512,MeasureImpact!$F:$F,Utility_per_Participant!$G512,MeasureImpact!$B:$B,Utility_per_Participant!$H512)</f>
        <v>11</v>
      </c>
      <c r="N512" s="23">
        <v>0</v>
      </c>
      <c r="O512" s="23">
        <f>SUMIFS(MeasureImpact!$Q:$Q,MeasureImpact!$G:$G,Utility_per_Participant!$F512,MeasureImpact!$F:$F,Utility_per_Participant!$G512,MeasureImpact!$B:$B,Utility_per_Participant!$H512)</f>
        <v>128.61000003999999</v>
      </c>
      <c r="P512" s="14" t="str">
        <f>VLOOKUP(H512,MeasureImpact!$B:$I,8,0)</f>
        <v>Per End Use Consumption</v>
      </c>
      <c r="Q512" s="24">
        <v>0</v>
      </c>
      <c r="R512" s="19" t="s">
        <v>1739</v>
      </c>
      <c r="BI512" s="25">
        <v>0</v>
      </c>
      <c r="BJ512" s="25">
        <v>0</v>
      </c>
      <c r="BK512" s="25">
        <v>0</v>
      </c>
    </row>
    <row r="513" spans="1:63" x14ac:dyDescent="0.25">
      <c r="A513" s="19">
        <v>509</v>
      </c>
      <c r="B513" s="14" t="str">
        <f t="shared" si="7"/>
        <v>RSFE328</v>
      </c>
      <c r="C513" s="14" t="s">
        <v>1729</v>
      </c>
      <c r="D513" s="14">
        <v>328</v>
      </c>
      <c r="E513" s="14" t="s">
        <v>1718</v>
      </c>
      <c r="F513" s="14" t="s">
        <v>1501</v>
      </c>
      <c r="G513" s="14" t="s">
        <v>1493</v>
      </c>
      <c r="H513" s="14" t="s">
        <v>330</v>
      </c>
      <c r="I513" s="20">
        <f>SUMIFS(MeasureImpact!$O:$O,MeasureImpact!$G:$G,Utility_per_Participant!$F513,MeasureImpact!$F:$F,Utility_per_Participant!$G513,MeasureImpact!$B:$B,Utility_per_Participant!$H513)</f>
        <v>0.18</v>
      </c>
      <c r="J513" s="20">
        <f>SUMIFS(MeasureImpact!$P:$P,MeasureImpact!$G:$G,Utility_per_Participant!$F513,MeasureImpact!$F:$F,Utility_per_Participant!$G513,MeasureImpact!$B:$B,Utility_per_Participant!$H513)</f>
        <v>0.2</v>
      </c>
      <c r="K513" s="21">
        <v>103.39574688601012</v>
      </c>
      <c r="L513" s="22">
        <f>SUMIFS(MeasureImpact!$L:$L,MeasureImpact!$G:$G,Utility_per_Participant!$F513,MeasureImpact!$F:$F,Utility_per_Participant!$G513,MeasureImpact!$B:$B,Utility_per_Participant!$H513)</f>
        <v>546.26</v>
      </c>
      <c r="M513" s="19">
        <f>AVERAGEIFS(MeasureImpact!$N:$N,MeasureImpact!$G:$G,Utility_per_Participant!$F513,MeasureImpact!$F:$F,Utility_per_Participant!$G513,MeasureImpact!$B:$B,Utility_per_Participant!$H513)</f>
        <v>11</v>
      </c>
      <c r="N513" s="23">
        <v>0</v>
      </c>
      <c r="O513" s="23">
        <f>SUMIFS(MeasureImpact!$Q:$Q,MeasureImpact!$G:$G,Utility_per_Participant!$F513,MeasureImpact!$F:$F,Utility_per_Participant!$G513,MeasureImpact!$B:$B,Utility_per_Participant!$H513)</f>
        <v>128.60999996999999</v>
      </c>
      <c r="P513" s="14" t="str">
        <f>VLOOKUP(H513,MeasureImpact!$B:$I,8,0)</f>
        <v>Per End Use Consumption</v>
      </c>
      <c r="Q513" s="24">
        <v>0</v>
      </c>
      <c r="R513" s="19" t="s">
        <v>1739</v>
      </c>
      <c r="BI513" s="25">
        <v>0</v>
      </c>
      <c r="BJ513" s="25">
        <v>0</v>
      </c>
      <c r="BK513" s="25">
        <v>0</v>
      </c>
    </row>
    <row r="514" spans="1:63" ht="15.75" thickBot="1" x14ac:dyDescent="0.3">
      <c r="A514" s="19">
        <v>510</v>
      </c>
      <c r="B514" s="14" t="str">
        <f t="shared" si="7"/>
        <v>RSFN328</v>
      </c>
      <c r="C514" s="14" t="s">
        <v>1732</v>
      </c>
      <c r="D514" s="14">
        <v>328</v>
      </c>
      <c r="E514" s="14" t="s">
        <v>1718</v>
      </c>
      <c r="F514" s="14" t="s">
        <v>1501</v>
      </c>
      <c r="G514" s="14" t="s">
        <v>1499</v>
      </c>
      <c r="H514" s="14" t="s">
        <v>330</v>
      </c>
      <c r="I514" s="20">
        <f>SUMIFS(MeasureImpact!$O:$O,MeasureImpact!$G:$G,Utility_per_Participant!$F514,MeasureImpact!$F:$F,Utility_per_Participant!$G514,MeasureImpact!$B:$B,Utility_per_Participant!$H514)</f>
        <v>0.18</v>
      </c>
      <c r="J514" s="20">
        <f>SUMIFS(MeasureImpact!$P:$P,MeasureImpact!$G:$G,Utility_per_Participant!$F514,MeasureImpact!$F:$F,Utility_per_Participant!$G514,MeasureImpact!$B:$B,Utility_per_Participant!$H514)</f>
        <v>0.2</v>
      </c>
      <c r="K514" s="21">
        <v>103.39574688601012</v>
      </c>
      <c r="L514" s="22">
        <f>SUMIFS(MeasureImpact!$L:$L,MeasureImpact!$G:$G,Utility_per_Participant!$F514,MeasureImpact!$F:$F,Utility_per_Participant!$G514,MeasureImpact!$B:$B,Utility_per_Participant!$H514)</f>
        <v>546.26</v>
      </c>
      <c r="M514" s="19">
        <f>AVERAGEIFS(MeasureImpact!$N:$N,MeasureImpact!$G:$G,Utility_per_Participant!$F514,MeasureImpact!$F:$F,Utility_per_Participant!$G514,MeasureImpact!$B:$B,Utility_per_Participant!$H514)</f>
        <v>11</v>
      </c>
      <c r="N514" s="23">
        <v>0</v>
      </c>
      <c r="O514" s="23">
        <f>SUMIFS(MeasureImpact!$Q:$Q,MeasureImpact!$G:$G,Utility_per_Participant!$F514,MeasureImpact!$F:$F,Utility_per_Participant!$G514,MeasureImpact!$B:$B,Utility_per_Participant!$H514)</f>
        <v>128.60999996999999</v>
      </c>
      <c r="P514" s="14" t="str">
        <f>VLOOKUP(H514,MeasureImpact!$B:$I,8,0)</f>
        <v>Per End Use Consumption</v>
      </c>
      <c r="Q514" s="24">
        <v>0</v>
      </c>
      <c r="R514" s="19" t="s">
        <v>1739</v>
      </c>
      <c r="BI514" s="25">
        <v>0</v>
      </c>
      <c r="BJ514" s="25">
        <v>0</v>
      </c>
      <c r="BK514" s="25">
        <v>0</v>
      </c>
    </row>
    <row r="515" spans="1:63" s="28" customFormat="1" x14ac:dyDescent="0.25">
      <c r="A515" s="27">
        <v>511</v>
      </c>
      <c r="B515" s="28" t="str">
        <f t="shared" si="7"/>
        <v>RMOT329</v>
      </c>
      <c r="C515" s="28" t="s">
        <v>1730</v>
      </c>
      <c r="D515" s="28">
        <v>329</v>
      </c>
      <c r="E515" s="28" t="s">
        <v>1718</v>
      </c>
      <c r="F515" s="28" t="s">
        <v>1494</v>
      </c>
      <c r="G515" s="28" t="s">
        <v>1510</v>
      </c>
      <c r="H515" s="28" t="s">
        <v>359</v>
      </c>
      <c r="I515" s="29">
        <f>SUMIFS(MeasureImpact!$O:$O,MeasureImpact!$G:$G,Utility_per_Participant!$F515,MeasureImpact!$F:$F,Utility_per_Participant!$G515,MeasureImpact!$B:$B,Utility_per_Participant!$H515)</f>
        <v>0.47699999999999998</v>
      </c>
      <c r="J515" s="29">
        <f>SUMIFS(MeasureImpact!$P:$P,MeasureImpact!$G:$G,Utility_per_Participant!$F515,MeasureImpact!$F:$F,Utility_per_Participant!$G515,MeasureImpact!$B:$B,Utility_per_Participant!$H515)</f>
        <v>0.83299999999999996</v>
      </c>
      <c r="K515" s="34">
        <v>306.93163554976798</v>
      </c>
      <c r="L515" s="30">
        <f>SUMIFS(MeasureImpact!$L:$L,MeasureImpact!$G:$G,Utility_per_Participant!$F515,MeasureImpact!$F:$F,Utility_per_Participant!$G515,MeasureImpact!$B:$B,Utility_per_Participant!$H515)</f>
        <v>1621.58</v>
      </c>
      <c r="M515" s="27">
        <f>AVERAGEIFS(MeasureImpact!$N:$N,MeasureImpact!$G:$G,Utility_per_Participant!$F515,MeasureImpact!$F:$F,Utility_per_Participant!$G515,MeasureImpact!$B:$B,Utility_per_Participant!$H515)</f>
        <v>18</v>
      </c>
      <c r="N515" s="31">
        <v>867.42899999999759</v>
      </c>
      <c r="O515" s="31">
        <f>SUMIFS(MeasureImpact!$Q:$Q,MeasureImpact!$G:$G,Utility_per_Participant!$F515,MeasureImpact!$F:$F,Utility_per_Participant!$G515,MeasureImpact!$B:$B,Utility_per_Participant!$H515)</f>
        <v>2891.4299999999921</v>
      </c>
      <c r="P515" s="28" t="str">
        <f>VLOOKUP(H515,MeasureImpact!$B:$I,8,0)</f>
        <v>Per Unit</v>
      </c>
      <c r="Q515" s="32">
        <v>0</v>
      </c>
      <c r="R515" s="27" t="s">
        <v>1739</v>
      </c>
      <c r="BI515" s="33">
        <v>2665581.2498742822</v>
      </c>
      <c r="BJ515" s="33">
        <v>701.00866080085598</v>
      </c>
      <c r="BK515" s="33">
        <v>1713.7829488542366</v>
      </c>
    </row>
    <row r="516" spans="1:63" x14ac:dyDescent="0.25">
      <c r="A516" s="19">
        <v>512</v>
      </c>
      <c r="B516" s="14" t="str">
        <f t="shared" si="7"/>
        <v>RMON329</v>
      </c>
      <c r="C516" s="14" t="s">
        <v>1726</v>
      </c>
      <c r="D516" s="14">
        <v>329</v>
      </c>
      <c r="E516" s="14" t="s">
        <v>1718</v>
      </c>
      <c r="F516" s="14" t="s">
        <v>1494</v>
      </c>
      <c r="G516" s="14" t="s">
        <v>1499</v>
      </c>
      <c r="H516" s="14" t="s">
        <v>359</v>
      </c>
      <c r="I516" s="20">
        <f>SUMIFS(MeasureImpact!$O:$O,MeasureImpact!$G:$G,Utility_per_Participant!$F516,MeasureImpact!$F:$F,Utility_per_Participant!$G516,MeasureImpact!$B:$B,Utility_per_Participant!$H516)</f>
        <v>0.47699999999999998</v>
      </c>
      <c r="J516" s="20">
        <f>SUMIFS(MeasureImpact!$P:$P,MeasureImpact!$G:$G,Utility_per_Participant!$F516,MeasureImpact!$F:$F,Utility_per_Participant!$G516,MeasureImpact!$B:$B,Utility_per_Participant!$H516)</f>
        <v>0.83299999999999996</v>
      </c>
      <c r="K516" s="21">
        <v>306.93163554976798</v>
      </c>
      <c r="L516" s="22">
        <f>SUMIFS(MeasureImpact!$L:$L,MeasureImpact!$G:$G,Utility_per_Participant!$F516,MeasureImpact!$F:$F,Utility_per_Participant!$G516,MeasureImpact!$B:$B,Utility_per_Participant!$H516)</f>
        <v>1621.58</v>
      </c>
      <c r="M516" s="19">
        <f>AVERAGEIFS(MeasureImpact!$N:$N,MeasureImpact!$G:$G,Utility_per_Participant!$F516,MeasureImpact!$F:$F,Utility_per_Participant!$G516,MeasureImpact!$B:$B,Utility_per_Participant!$H516)</f>
        <v>18</v>
      </c>
      <c r="N516" s="23">
        <v>0</v>
      </c>
      <c r="O516" s="23">
        <f>SUMIFS(MeasureImpact!$Q:$Q,MeasureImpact!$G:$G,Utility_per_Participant!$F516,MeasureImpact!$F:$F,Utility_per_Participant!$G516,MeasureImpact!$B:$B,Utility_per_Participant!$H516)</f>
        <v>2891.4299999999921</v>
      </c>
      <c r="P516" s="14" t="str">
        <f>VLOOKUP(H516,MeasureImpact!$B:$I,8,0)</f>
        <v>Per Unit</v>
      </c>
      <c r="Q516" s="24">
        <v>0</v>
      </c>
      <c r="R516" s="19" t="s">
        <v>1739</v>
      </c>
      <c r="BI516" s="25">
        <v>19746.833149096921</v>
      </c>
      <c r="BJ516" s="25">
        <v>5.1112224199257197</v>
      </c>
      <c r="BK516" s="25">
        <v>13.040088303830141</v>
      </c>
    </row>
    <row r="517" spans="1:63" x14ac:dyDescent="0.25">
      <c r="A517" s="19">
        <v>513</v>
      </c>
      <c r="B517" s="14" t="str">
        <f t="shared" si="7"/>
        <v>RMFT329</v>
      </c>
      <c r="C517" s="14" t="s">
        <v>1731</v>
      </c>
      <c r="D517" s="14">
        <v>329</v>
      </c>
      <c r="E517" s="14" t="s">
        <v>1718</v>
      </c>
      <c r="F517" s="14" t="s">
        <v>1500</v>
      </c>
      <c r="G517" s="14" t="s">
        <v>1510</v>
      </c>
      <c r="H517" s="14" t="s">
        <v>359</v>
      </c>
      <c r="I517" s="20">
        <f>SUMIFS(MeasureImpact!$O:$O,MeasureImpact!$G:$G,Utility_per_Participant!$F517,MeasureImpact!$F:$F,Utility_per_Participant!$G517,MeasureImpact!$B:$B,Utility_per_Participant!$H517)</f>
        <v>0.41599999999999998</v>
      </c>
      <c r="J517" s="20">
        <f>SUMIFS(MeasureImpact!$P:$P,MeasureImpact!$G:$G,Utility_per_Participant!$F517,MeasureImpact!$F:$F,Utility_per_Participant!$G517,MeasureImpact!$B:$B,Utility_per_Participant!$H517)</f>
        <v>0.152</v>
      </c>
      <c r="K517" s="21">
        <v>205.28672280628268</v>
      </c>
      <c r="L517" s="22">
        <f>SUMIFS(MeasureImpact!$L:$L,MeasureImpact!$G:$G,Utility_per_Participant!$F517,MeasureImpact!$F:$F,Utility_per_Participant!$G517,MeasureImpact!$B:$B,Utility_per_Participant!$H517)</f>
        <v>1084.57</v>
      </c>
      <c r="M517" s="19">
        <f>AVERAGEIFS(MeasureImpact!$N:$N,MeasureImpact!$G:$G,Utility_per_Participant!$F517,MeasureImpact!$F:$F,Utility_per_Participant!$G517,MeasureImpact!$B:$B,Utility_per_Participant!$H517)</f>
        <v>18</v>
      </c>
      <c r="N517" s="23">
        <v>722.85599999999931</v>
      </c>
      <c r="O517" s="23">
        <f>SUMIFS(MeasureImpact!$Q:$Q,MeasureImpact!$G:$G,Utility_per_Participant!$F517,MeasureImpact!$F:$F,Utility_per_Participant!$G517,MeasureImpact!$B:$B,Utility_per_Participant!$H517)</f>
        <v>2409.5199999999977</v>
      </c>
      <c r="P517" s="14" t="str">
        <f>VLOOKUP(H517,MeasureImpact!$B:$I,8,0)</f>
        <v>Per Unit</v>
      </c>
      <c r="Q517" s="24">
        <v>0</v>
      </c>
      <c r="R517" s="19" t="s">
        <v>1739</v>
      </c>
      <c r="BI517" s="25">
        <v>24735817.394525032</v>
      </c>
      <c r="BJ517" s="25">
        <v>9861.0955972316206</v>
      </c>
      <c r="BK517" s="25">
        <v>1798.088142843862</v>
      </c>
    </row>
    <row r="518" spans="1:63" x14ac:dyDescent="0.25">
      <c r="A518" s="19">
        <v>514</v>
      </c>
      <c r="B518" s="14" t="str">
        <f t="shared" si="7"/>
        <v>RMFN329</v>
      </c>
      <c r="C518" s="14" t="s">
        <v>1728</v>
      </c>
      <c r="D518" s="14">
        <v>329</v>
      </c>
      <c r="E518" s="14" t="s">
        <v>1718</v>
      </c>
      <c r="F518" s="14" t="s">
        <v>1500</v>
      </c>
      <c r="G518" s="14" t="s">
        <v>1499</v>
      </c>
      <c r="H518" s="14" t="s">
        <v>359</v>
      </c>
      <c r="I518" s="20">
        <f>SUMIFS(MeasureImpact!$O:$O,MeasureImpact!$G:$G,Utility_per_Participant!$F518,MeasureImpact!$F:$F,Utility_per_Participant!$G518,MeasureImpact!$B:$B,Utility_per_Participant!$H518)</f>
        <v>0.41599999999999998</v>
      </c>
      <c r="J518" s="20">
        <f>SUMIFS(MeasureImpact!$P:$P,MeasureImpact!$G:$G,Utility_per_Participant!$F518,MeasureImpact!$F:$F,Utility_per_Participant!$G518,MeasureImpact!$B:$B,Utility_per_Participant!$H518)</f>
        <v>0.152</v>
      </c>
      <c r="K518" s="21">
        <v>205.28672280628268</v>
      </c>
      <c r="L518" s="22">
        <f>SUMIFS(MeasureImpact!$L:$L,MeasureImpact!$G:$G,Utility_per_Participant!$F518,MeasureImpact!$F:$F,Utility_per_Participant!$G518,MeasureImpact!$B:$B,Utility_per_Participant!$H518)</f>
        <v>1084.57</v>
      </c>
      <c r="M518" s="19">
        <f>AVERAGEIFS(MeasureImpact!$N:$N,MeasureImpact!$G:$G,Utility_per_Participant!$F518,MeasureImpact!$F:$F,Utility_per_Participant!$G518,MeasureImpact!$B:$B,Utility_per_Participant!$H518)</f>
        <v>18</v>
      </c>
      <c r="N518" s="23">
        <v>0</v>
      </c>
      <c r="O518" s="23">
        <f>SUMIFS(MeasureImpact!$Q:$Q,MeasureImpact!$G:$G,Utility_per_Participant!$F518,MeasureImpact!$F:$F,Utility_per_Participant!$G518,MeasureImpact!$B:$B,Utility_per_Participant!$H518)</f>
        <v>2409.5199999999977</v>
      </c>
      <c r="P518" s="14" t="str">
        <f>VLOOKUP(H518,MeasureImpact!$B:$I,8,0)</f>
        <v>Per Unit</v>
      </c>
      <c r="Q518" s="24">
        <v>0</v>
      </c>
      <c r="R518" s="19" t="s">
        <v>1739</v>
      </c>
      <c r="BI518" s="25">
        <v>201006.5615493994</v>
      </c>
      <c r="BJ518" s="25">
        <v>81.224847612108107</v>
      </c>
      <c r="BK518" s="25">
        <v>10.020613832275499</v>
      </c>
    </row>
    <row r="519" spans="1:63" x14ac:dyDescent="0.25">
      <c r="A519" s="19">
        <v>515</v>
      </c>
      <c r="B519" s="14" t="str">
        <f t="shared" ref="B519:B582" si="8">CONCATENATE(C519,D519)</f>
        <v>RSFT329</v>
      </c>
      <c r="C519" s="14" t="s">
        <v>1733</v>
      </c>
      <c r="D519" s="14">
        <v>329</v>
      </c>
      <c r="E519" s="14" t="s">
        <v>1718</v>
      </c>
      <c r="F519" s="14" t="s">
        <v>1501</v>
      </c>
      <c r="G519" s="14" t="s">
        <v>1510</v>
      </c>
      <c r="H519" s="14" t="s">
        <v>359</v>
      </c>
      <c r="I519" s="20">
        <f>SUMIFS(MeasureImpact!$O:$O,MeasureImpact!$G:$G,Utility_per_Participant!$F519,MeasureImpact!$F:$F,Utility_per_Participant!$G519,MeasureImpact!$B:$B,Utility_per_Participant!$H519)</f>
        <v>0.53400000000000003</v>
      </c>
      <c r="J519" s="20">
        <f>SUMIFS(MeasureImpact!$P:$P,MeasureImpact!$G:$G,Utility_per_Participant!$F519,MeasureImpact!$F:$F,Utility_per_Participant!$G519,MeasureImpact!$B:$B,Utility_per_Participant!$H519)</f>
        <v>0.59299999999999997</v>
      </c>
      <c r="K519" s="21">
        <v>306.93163554976798</v>
      </c>
      <c r="L519" s="22">
        <f>SUMIFS(MeasureImpact!$L:$L,MeasureImpact!$G:$G,Utility_per_Participant!$F519,MeasureImpact!$F:$F,Utility_per_Participant!$G519,MeasureImpact!$B:$B,Utility_per_Participant!$H519)</f>
        <v>1621.58</v>
      </c>
      <c r="M519" s="19">
        <f>AVERAGEIFS(MeasureImpact!$N:$N,MeasureImpact!$G:$G,Utility_per_Participant!$F519,MeasureImpact!$F:$F,Utility_per_Participant!$G519,MeasureImpact!$B:$B,Utility_per_Participant!$H519)</f>
        <v>18</v>
      </c>
      <c r="N519" s="23">
        <v>867.42899999999759</v>
      </c>
      <c r="O519" s="23">
        <f>SUMIFS(MeasureImpact!$Q:$Q,MeasureImpact!$G:$G,Utility_per_Participant!$F519,MeasureImpact!$F:$F,Utility_per_Participant!$G519,MeasureImpact!$B:$B,Utility_per_Participant!$H519)</f>
        <v>2891.4299999999921</v>
      </c>
      <c r="P519" s="14" t="str">
        <f>VLOOKUP(H519,MeasureImpact!$B:$I,8,0)</f>
        <v>Per Unit</v>
      </c>
      <c r="Q519" s="24">
        <v>0</v>
      </c>
      <c r="R519" s="19" t="s">
        <v>1739</v>
      </c>
      <c r="BI519" s="25">
        <v>5845504.4290207764</v>
      </c>
      <c r="BJ519" s="25">
        <v>2024.4034602589199</v>
      </c>
      <c r="BK519" s="25">
        <v>1710.8348427692667</v>
      </c>
    </row>
    <row r="520" spans="1:63" ht="15.75" thickBot="1" x14ac:dyDescent="0.3">
      <c r="A520" s="19">
        <v>516</v>
      </c>
      <c r="B520" s="14" t="str">
        <f t="shared" si="8"/>
        <v>RSFN329</v>
      </c>
      <c r="C520" s="14" t="s">
        <v>1732</v>
      </c>
      <c r="D520" s="14">
        <v>329</v>
      </c>
      <c r="E520" s="14" t="s">
        <v>1718</v>
      </c>
      <c r="F520" s="14" t="s">
        <v>1501</v>
      </c>
      <c r="G520" s="14" t="s">
        <v>1499</v>
      </c>
      <c r="H520" s="14" t="s">
        <v>359</v>
      </c>
      <c r="I520" s="20">
        <f>SUMIFS(MeasureImpact!$O:$O,MeasureImpact!$G:$G,Utility_per_Participant!$F520,MeasureImpact!$F:$F,Utility_per_Participant!$G520,MeasureImpact!$B:$B,Utility_per_Participant!$H520)</f>
        <v>0.53400000000000003</v>
      </c>
      <c r="J520" s="20">
        <f>SUMIFS(MeasureImpact!$P:$P,MeasureImpact!$G:$G,Utility_per_Participant!$F520,MeasureImpact!$F:$F,Utility_per_Participant!$G520,MeasureImpact!$B:$B,Utility_per_Participant!$H520)</f>
        <v>0.59299999999999997</v>
      </c>
      <c r="K520" s="21">
        <v>306.93163554976798</v>
      </c>
      <c r="L520" s="22">
        <f>SUMIFS(MeasureImpact!$L:$L,MeasureImpact!$G:$G,Utility_per_Participant!$F520,MeasureImpact!$F:$F,Utility_per_Participant!$G520,MeasureImpact!$B:$B,Utility_per_Participant!$H520)</f>
        <v>1621.58</v>
      </c>
      <c r="M520" s="19">
        <f>AVERAGEIFS(MeasureImpact!$N:$N,MeasureImpact!$G:$G,Utility_per_Participant!$F520,MeasureImpact!$F:$F,Utility_per_Participant!$G520,MeasureImpact!$B:$B,Utility_per_Participant!$H520)</f>
        <v>18</v>
      </c>
      <c r="N520" s="23">
        <v>0</v>
      </c>
      <c r="O520" s="23">
        <f>SUMIFS(MeasureImpact!$Q:$Q,MeasureImpact!$G:$G,Utility_per_Participant!$F520,MeasureImpact!$F:$F,Utility_per_Participant!$G520,MeasureImpact!$B:$B,Utility_per_Participant!$H520)</f>
        <v>2891.4299999999921</v>
      </c>
      <c r="P520" s="14" t="str">
        <f>VLOOKUP(H520,MeasureImpact!$B:$I,8,0)</f>
        <v>Per Unit</v>
      </c>
      <c r="Q520" s="24">
        <v>0</v>
      </c>
      <c r="R520" s="19" t="s">
        <v>1739</v>
      </c>
      <c r="BI520" s="25">
        <v>57285.631852174694</v>
      </c>
      <c r="BJ520" s="25">
        <v>18.676495984371702</v>
      </c>
      <c r="BK520" s="25">
        <v>21.652393627917949</v>
      </c>
    </row>
    <row r="521" spans="1:63" s="28" customFormat="1" x14ac:dyDescent="0.25">
      <c r="A521" s="27">
        <v>517</v>
      </c>
      <c r="B521" s="28" t="str">
        <f t="shared" si="8"/>
        <v>RMOE401</v>
      </c>
      <c r="C521" s="28" t="s">
        <v>1725</v>
      </c>
      <c r="D521" s="28">
        <v>401</v>
      </c>
      <c r="E521" s="28" t="s">
        <v>1176</v>
      </c>
      <c r="F521" s="28" t="s">
        <v>1494</v>
      </c>
      <c r="G521" s="28" t="s">
        <v>1493</v>
      </c>
      <c r="H521" s="28" t="s">
        <v>245</v>
      </c>
      <c r="I521" s="29">
        <f>SUMIFS(MeasureImpact!$O:$O,MeasureImpact!$G:$G,Utility_per_Participant!$F521,MeasureImpact!$F:$F,Utility_per_Participant!$G521,MeasureImpact!$B:$B,Utility_per_Participant!$H521)</f>
        <v>1.2999999999999999E-2</v>
      </c>
      <c r="J521" s="29">
        <f>SUMIFS(MeasureImpact!$P:$P,MeasureImpact!$G:$G,Utility_per_Participant!$F521,MeasureImpact!$F:$F,Utility_per_Participant!$G521,MeasureImpact!$B:$B,Utility_per_Participant!$H521)</f>
        <v>1.0999999999999999E-2</v>
      </c>
      <c r="K521" s="34">
        <v>4.3851499999999994</v>
      </c>
      <c r="L521" s="30">
        <f>SUMIFS(MeasureImpact!$L:$L,MeasureImpact!$G:$G,Utility_per_Participant!$F521,MeasureImpact!$F:$F,Utility_per_Participant!$G521,MeasureImpact!$B:$B,Utility_per_Participant!$H521)</f>
        <v>125.29</v>
      </c>
      <c r="M521" s="27">
        <f>AVERAGEIFS(MeasureImpact!$N:$N,MeasureImpact!$G:$G,Utility_per_Participant!$F521,MeasureImpact!$F:$F,Utility_per_Participant!$G521,MeasureImpact!$B:$B,Utility_per_Participant!$H521)</f>
        <v>8</v>
      </c>
      <c r="N521" s="31">
        <v>0</v>
      </c>
      <c r="O521" s="31">
        <f>SUMIFS(MeasureImpact!$Q:$Q,MeasureImpact!$G:$G,Utility_per_Participant!$F521,MeasureImpact!$F:$F,Utility_per_Participant!$G521,MeasureImpact!$B:$B,Utility_per_Participant!$H521)</f>
        <v>236.45</v>
      </c>
      <c r="P521" s="28" t="str">
        <f>VLOOKUP(H521,MeasureImpact!$B:$I,8,0)</f>
        <v>Per 500W Controlled</v>
      </c>
      <c r="Q521" s="32">
        <v>0</v>
      </c>
      <c r="R521" s="27" t="s">
        <v>1739</v>
      </c>
      <c r="BI521" s="33">
        <v>3212753.8078508801</v>
      </c>
      <c r="BJ521" s="33">
        <v>331.71463695495601</v>
      </c>
      <c r="BK521" s="33">
        <v>279.47556167590102</v>
      </c>
    </row>
    <row r="522" spans="1:63" x14ac:dyDescent="0.25">
      <c r="A522" s="19">
        <v>518</v>
      </c>
      <c r="B522" s="14" t="str">
        <f t="shared" si="8"/>
        <v>RMON401</v>
      </c>
      <c r="C522" s="14" t="s">
        <v>1726</v>
      </c>
      <c r="D522" s="14">
        <v>401</v>
      </c>
      <c r="E522" s="14" t="s">
        <v>1176</v>
      </c>
      <c r="F522" s="14" t="s">
        <v>1494</v>
      </c>
      <c r="G522" s="14" t="s">
        <v>1499</v>
      </c>
      <c r="H522" s="14" t="s">
        <v>245</v>
      </c>
      <c r="I522" s="20">
        <f>SUMIFS(MeasureImpact!$O:$O,MeasureImpact!$G:$G,Utility_per_Participant!$F522,MeasureImpact!$F:$F,Utility_per_Participant!$G522,MeasureImpact!$B:$B,Utility_per_Participant!$H522)</f>
        <v>1.2999999999999999E-2</v>
      </c>
      <c r="J522" s="20">
        <f>SUMIFS(MeasureImpact!$P:$P,MeasureImpact!$G:$G,Utility_per_Participant!$F522,MeasureImpact!$F:$F,Utility_per_Participant!$G522,MeasureImpact!$B:$B,Utility_per_Participant!$H522)</f>
        <v>1.0999999999999999E-2</v>
      </c>
      <c r="K522" s="21">
        <v>4.3851499999999994</v>
      </c>
      <c r="L522" s="22">
        <f>SUMIFS(MeasureImpact!$L:$L,MeasureImpact!$G:$G,Utility_per_Participant!$F522,MeasureImpact!$F:$F,Utility_per_Participant!$G522,MeasureImpact!$B:$B,Utility_per_Participant!$H522)</f>
        <v>125.29</v>
      </c>
      <c r="M522" s="19">
        <f>AVERAGEIFS(MeasureImpact!$N:$N,MeasureImpact!$G:$G,Utility_per_Participant!$F522,MeasureImpact!$F:$F,Utility_per_Participant!$G522,MeasureImpact!$B:$B,Utility_per_Participant!$H522)</f>
        <v>8</v>
      </c>
      <c r="N522" s="23">
        <v>0</v>
      </c>
      <c r="O522" s="23">
        <f>SUMIFS(MeasureImpact!$Q:$Q,MeasureImpact!$G:$G,Utility_per_Participant!$F522,MeasureImpact!$F:$F,Utility_per_Participant!$G522,MeasureImpact!$B:$B,Utility_per_Participant!$H522)</f>
        <v>236.45</v>
      </c>
      <c r="P522" s="14" t="str">
        <f>VLOOKUP(H522,MeasureImpact!$B:$I,8,0)</f>
        <v>Per 500W Controlled</v>
      </c>
      <c r="Q522" s="24">
        <v>0</v>
      </c>
      <c r="R522" s="19" t="s">
        <v>1739</v>
      </c>
      <c r="BI522" s="25">
        <v>4782.3196510129801</v>
      </c>
      <c r="BJ522" s="25">
        <v>0.49377123854363902</v>
      </c>
      <c r="BK522" s="25">
        <v>0.41601117001697802</v>
      </c>
    </row>
    <row r="523" spans="1:63" x14ac:dyDescent="0.25">
      <c r="A523" s="19">
        <v>519</v>
      </c>
      <c r="B523" s="14" t="str">
        <f t="shared" si="8"/>
        <v>RMFE401</v>
      </c>
      <c r="C523" s="14" t="s">
        <v>1727</v>
      </c>
      <c r="D523" s="14">
        <v>401</v>
      </c>
      <c r="E523" s="14" t="s">
        <v>1176</v>
      </c>
      <c r="F523" s="14" t="s">
        <v>1500</v>
      </c>
      <c r="G523" s="14" t="s">
        <v>1493</v>
      </c>
      <c r="H523" s="14" t="s">
        <v>245</v>
      </c>
      <c r="I523" s="20">
        <f>SUMIFS(MeasureImpact!$O:$O,MeasureImpact!$G:$G,Utility_per_Participant!$F523,MeasureImpact!$F:$F,Utility_per_Participant!$G523,MeasureImpact!$B:$B,Utility_per_Participant!$H523)</f>
        <v>1.2999999999999999E-2</v>
      </c>
      <c r="J523" s="20">
        <f>SUMIFS(MeasureImpact!$P:$P,MeasureImpact!$G:$G,Utility_per_Participant!$F523,MeasureImpact!$F:$F,Utility_per_Participant!$G523,MeasureImpact!$B:$B,Utility_per_Participant!$H523)</f>
        <v>1.0999999999999999E-2</v>
      </c>
      <c r="K523" s="21">
        <v>4.3851499999999994</v>
      </c>
      <c r="L523" s="22">
        <f>SUMIFS(MeasureImpact!$L:$L,MeasureImpact!$G:$G,Utility_per_Participant!$F523,MeasureImpact!$F:$F,Utility_per_Participant!$G523,MeasureImpact!$B:$B,Utility_per_Participant!$H523)</f>
        <v>125.29</v>
      </c>
      <c r="M523" s="19">
        <f>AVERAGEIFS(MeasureImpact!$N:$N,MeasureImpact!$G:$G,Utility_per_Participant!$F523,MeasureImpact!$F:$F,Utility_per_Participant!$G523,MeasureImpact!$B:$B,Utility_per_Participant!$H523)</f>
        <v>8</v>
      </c>
      <c r="N523" s="23">
        <v>0</v>
      </c>
      <c r="O523" s="23">
        <f>SUMIFS(MeasureImpact!$Q:$Q,MeasureImpact!$G:$G,Utility_per_Participant!$F523,MeasureImpact!$F:$F,Utility_per_Participant!$G523,MeasureImpact!$B:$B,Utility_per_Participant!$H523)</f>
        <v>236.45</v>
      </c>
      <c r="P523" s="14" t="str">
        <f>VLOOKUP(H523,MeasureImpact!$B:$I,8,0)</f>
        <v>Per 500W Controlled</v>
      </c>
      <c r="Q523" s="24">
        <v>0</v>
      </c>
      <c r="R523" s="19" t="s">
        <v>1739</v>
      </c>
      <c r="BI523" s="25">
        <v>33021011.2797269</v>
      </c>
      <c r="BJ523" s="25">
        <v>3363.5713590666201</v>
      </c>
      <c r="BK523" s="25">
        <v>2803.6153511496</v>
      </c>
    </row>
    <row r="524" spans="1:63" x14ac:dyDescent="0.25">
      <c r="A524" s="19">
        <v>520</v>
      </c>
      <c r="B524" s="14" t="str">
        <f t="shared" si="8"/>
        <v>RMFN401</v>
      </c>
      <c r="C524" s="14" t="s">
        <v>1728</v>
      </c>
      <c r="D524" s="14">
        <v>401</v>
      </c>
      <c r="E524" s="14" t="s">
        <v>1176</v>
      </c>
      <c r="F524" s="14" t="s">
        <v>1500</v>
      </c>
      <c r="G524" s="14" t="s">
        <v>1499</v>
      </c>
      <c r="H524" s="14" t="s">
        <v>245</v>
      </c>
      <c r="I524" s="20">
        <f>SUMIFS(MeasureImpact!$O:$O,MeasureImpact!$G:$G,Utility_per_Participant!$F524,MeasureImpact!$F:$F,Utility_per_Participant!$G524,MeasureImpact!$B:$B,Utility_per_Participant!$H524)</f>
        <v>1.2999999999999999E-2</v>
      </c>
      <c r="J524" s="20">
        <f>SUMIFS(MeasureImpact!$P:$P,MeasureImpact!$G:$G,Utility_per_Participant!$F524,MeasureImpact!$F:$F,Utility_per_Participant!$G524,MeasureImpact!$B:$B,Utility_per_Participant!$H524)</f>
        <v>1.0999999999999999E-2</v>
      </c>
      <c r="K524" s="21">
        <v>4.3851499999999994</v>
      </c>
      <c r="L524" s="22">
        <f>SUMIFS(MeasureImpact!$L:$L,MeasureImpact!$G:$G,Utility_per_Participant!$F524,MeasureImpact!$F:$F,Utility_per_Participant!$G524,MeasureImpact!$B:$B,Utility_per_Participant!$H524)</f>
        <v>125.29</v>
      </c>
      <c r="M524" s="19">
        <f>AVERAGEIFS(MeasureImpact!$N:$N,MeasureImpact!$G:$G,Utility_per_Participant!$F524,MeasureImpact!$F:$F,Utility_per_Participant!$G524,MeasureImpact!$B:$B,Utility_per_Participant!$H524)</f>
        <v>8</v>
      </c>
      <c r="N524" s="23">
        <v>0</v>
      </c>
      <c r="O524" s="23">
        <f>SUMIFS(MeasureImpact!$Q:$Q,MeasureImpact!$G:$G,Utility_per_Participant!$F524,MeasureImpact!$F:$F,Utility_per_Participant!$G524,MeasureImpact!$B:$B,Utility_per_Participant!$H524)</f>
        <v>236.45</v>
      </c>
      <c r="P524" s="14" t="str">
        <f>VLOOKUP(H524,MeasureImpact!$B:$I,8,0)</f>
        <v>Per 500W Controlled</v>
      </c>
      <c r="Q524" s="24">
        <v>0</v>
      </c>
      <c r="R524" s="19" t="s">
        <v>1739</v>
      </c>
      <c r="BI524" s="25">
        <v>49153.197982266203</v>
      </c>
      <c r="BJ524" s="25">
        <v>5.0068208856215701</v>
      </c>
      <c r="BK524" s="25">
        <v>4.1733022424356498</v>
      </c>
    </row>
    <row r="525" spans="1:63" x14ac:dyDescent="0.25">
      <c r="A525" s="19">
        <v>521</v>
      </c>
      <c r="B525" s="14" t="str">
        <f t="shared" si="8"/>
        <v>RSFE401</v>
      </c>
      <c r="C525" s="14" t="s">
        <v>1729</v>
      </c>
      <c r="D525" s="14">
        <v>401</v>
      </c>
      <c r="E525" s="14" t="s">
        <v>1176</v>
      </c>
      <c r="F525" s="14" t="s">
        <v>1501</v>
      </c>
      <c r="G525" s="14" t="s">
        <v>1493</v>
      </c>
      <c r="H525" s="14" t="s">
        <v>245</v>
      </c>
      <c r="I525" s="20">
        <f>SUMIFS(MeasureImpact!$O:$O,MeasureImpact!$G:$G,Utility_per_Participant!$F525,MeasureImpact!$F:$F,Utility_per_Participant!$G525,MeasureImpact!$B:$B,Utility_per_Participant!$H525)</f>
        <v>1.2999999999999999E-2</v>
      </c>
      <c r="J525" s="20">
        <f>SUMIFS(MeasureImpact!$P:$P,MeasureImpact!$G:$G,Utility_per_Participant!$F525,MeasureImpact!$F:$F,Utility_per_Participant!$G525,MeasureImpact!$B:$B,Utility_per_Participant!$H525)</f>
        <v>1.0999999999999999E-2</v>
      </c>
      <c r="K525" s="21">
        <v>4.3851499999999994</v>
      </c>
      <c r="L525" s="22">
        <f>SUMIFS(MeasureImpact!$L:$L,MeasureImpact!$G:$G,Utility_per_Participant!$F525,MeasureImpact!$F:$F,Utility_per_Participant!$G525,MeasureImpact!$B:$B,Utility_per_Participant!$H525)</f>
        <v>125.29</v>
      </c>
      <c r="M525" s="19">
        <f>AVERAGEIFS(MeasureImpact!$N:$N,MeasureImpact!$G:$G,Utility_per_Participant!$F525,MeasureImpact!$F:$F,Utility_per_Participant!$G525,MeasureImpact!$B:$B,Utility_per_Participant!$H525)</f>
        <v>8</v>
      </c>
      <c r="N525" s="23">
        <v>0</v>
      </c>
      <c r="O525" s="23">
        <f>SUMIFS(MeasureImpact!$Q:$Q,MeasureImpact!$G:$G,Utility_per_Participant!$F525,MeasureImpact!$F:$F,Utility_per_Participant!$G525,MeasureImpact!$B:$B,Utility_per_Participant!$H525)</f>
        <v>236.45</v>
      </c>
      <c r="P525" s="14" t="str">
        <f>VLOOKUP(H525,MeasureImpact!$B:$I,8,0)</f>
        <v>Per 500W Controlled</v>
      </c>
      <c r="Q525" s="24">
        <v>0</v>
      </c>
      <c r="R525" s="19" t="s">
        <v>1739</v>
      </c>
      <c r="BI525" s="25">
        <v>74193533.248275802</v>
      </c>
      <c r="BJ525" s="25">
        <v>7629.4609216421904</v>
      </c>
      <c r="BK525" s="25">
        <v>6327.0678319686604</v>
      </c>
    </row>
    <row r="526" spans="1:63" ht="15.75" thickBot="1" x14ac:dyDescent="0.3">
      <c r="A526" s="19">
        <v>522</v>
      </c>
      <c r="B526" s="14" t="str">
        <f t="shared" si="8"/>
        <v>RSFN401</v>
      </c>
      <c r="C526" s="14" t="s">
        <v>1732</v>
      </c>
      <c r="D526" s="14">
        <v>401</v>
      </c>
      <c r="E526" s="14" t="s">
        <v>1176</v>
      </c>
      <c r="F526" s="14" t="s">
        <v>1501</v>
      </c>
      <c r="G526" s="14" t="s">
        <v>1499</v>
      </c>
      <c r="H526" s="14" t="s">
        <v>245</v>
      </c>
      <c r="I526" s="20">
        <f>SUMIFS(MeasureImpact!$O:$O,MeasureImpact!$G:$G,Utility_per_Participant!$F526,MeasureImpact!$F:$F,Utility_per_Participant!$G526,MeasureImpact!$B:$B,Utility_per_Participant!$H526)</f>
        <v>1.2999999999999999E-2</v>
      </c>
      <c r="J526" s="20">
        <f>SUMIFS(MeasureImpact!$P:$P,MeasureImpact!$G:$G,Utility_per_Participant!$F526,MeasureImpact!$F:$F,Utility_per_Participant!$G526,MeasureImpact!$B:$B,Utility_per_Participant!$H526)</f>
        <v>1.0999999999999999E-2</v>
      </c>
      <c r="K526" s="21">
        <v>4.3851499999999994</v>
      </c>
      <c r="L526" s="22">
        <f>SUMIFS(MeasureImpact!$L:$L,MeasureImpact!$G:$G,Utility_per_Participant!$F526,MeasureImpact!$F:$F,Utility_per_Participant!$G526,MeasureImpact!$B:$B,Utility_per_Participant!$H526)</f>
        <v>125.29</v>
      </c>
      <c r="M526" s="19">
        <f>AVERAGEIFS(MeasureImpact!$N:$N,MeasureImpact!$G:$G,Utility_per_Participant!$F526,MeasureImpact!$F:$F,Utility_per_Participant!$G526,MeasureImpact!$B:$B,Utility_per_Participant!$H526)</f>
        <v>8</v>
      </c>
      <c r="N526" s="23">
        <v>0</v>
      </c>
      <c r="O526" s="23">
        <f>SUMIFS(MeasureImpact!$Q:$Q,MeasureImpact!$G:$G,Utility_per_Participant!$F526,MeasureImpact!$F:$F,Utility_per_Participant!$G526,MeasureImpact!$B:$B,Utility_per_Participant!$H526)</f>
        <v>236.45</v>
      </c>
      <c r="P526" s="14" t="str">
        <f>VLOOKUP(H526,MeasureImpact!$B:$I,8,0)</f>
        <v>Per 500W Controlled</v>
      </c>
      <c r="Q526" s="24">
        <v>0</v>
      </c>
      <c r="R526" s="19" t="s">
        <v>1739</v>
      </c>
      <c r="BI526" s="25">
        <v>112989.88009860901</v>
      </c>
      <c r="BJ526" s="25">
        <v>11.6189624218147</v>
      </c>
      <c r="BK526" s="25">
        <v>9.6355383604341807</v>
      </c>
    </row>
    <row r="527" spans="1:63" s="28" customFormat="1" x14ac:dyDescent="0.25">
      <c r="A527" s="27">
        <v>523</v>
      </c>
      <c r="B527" s="28" t="str">
        <f t="shared" si="8"/>
        <v>RMOT402</v>
      </c>
      <c r="C527" s="28" t="s">
        <v>1730</v>
      </c>
      <c r="D527" s="28">
        <v>402</v>
      </c>
      <c r="E527" s="28" t="s">
        <v>1176</v>
      </c>
      <c r="F527" s="28" t="s">
        <v>1494</v>
      </c>
      <c r="G527" s="28" t="s">
        <v>1510</v>
      </c>
      <c r="H527" s="28" t="s">
        <v>260</v>
      </c>
      <c r="I527" s="29">
        <f>SUMIFS(MeasureImpact!$O:$O,MeasureImpact!$G:$G,Utility_per_Participant!$F527,MeasureImpact!$F:$F,Utility_per_Participant!$G527,MeasureImpact!$B:$B,Utility_per_Participant!$H527)</f>
        <v>0</v>
      </c>
      <c r="J527" s="29">
        <f>SUMIFS(MeasureImpact!$P:$P,MeasureImpact!$G:$G,Utility_per_Participant!$F527,MeasureImpact!$F:$F,Utility_per_Participant!$G527,MeasureImpact!$B:$B,Utility_per_Participant!$H527)</f>
        <v>0</v>
      </c>
      <c r="K527" s="34">
        <v>0.15679999999999999</v>
      </c>
      <c r="L527" s="30">
        <f>SUMIFS(MeasureImpact!$L:$L,MeasureImpact!$G:$G,Utility_per_Participant!$F527,MeasureImpact!$F:$F,Utility_per_Participant!$G527,MeasureImpact!$B:$B,Utility_per_Participant!$H527)</f>
        <v>4.4800000000000004</v>
      </c>
      <c r="M527" s="27">
        <f>AVERAGEIFS(MeasureImpact!$N:$N,MeasureImpact!$G:$G,Utility_per_Participant!$F527,MeasureImpact!$F:$F,Utility_per_Participant!$G527,MeasureImpact!$B:$B,Utility_per_Participant!$H527)</f>
        <v>10</v>
      </c>
      <c r="N527" s="31">
        <v>0</v>
      </c>
      <c r="O527" s="31">
        <f>SUMIFS(MeasureImpact!$Q:$Q,MeasureImpact!$G:$G,Utility_per_Participant!$F527,MeasureImpact!$F:$F,Utility_per_Participant!$G527,MeasureImpact!$B:$B,Utility_per_Participant!$H527)</f>
        <v>0.25</v>
      </c>
      <c r="P527" s="28" t="str">
        <f>VLOOKUP(H527,MeasureImpact!$B:$I,8,0)</f>
        <v>Per Lamp</v>
      </c>
      <c r="Q527" s="32">
        <v>0</v>
      </c>
      <c r="R527" s="27" t="s">
        <v>1739</v>
      </c>
      <c r="BI527" s="33">
        <v>8451083.9209135193</v>
      </c>
      <c r="BJ527" s="33">
        <v>872.56864433597798</v>
      </c>
      <c r="BK527" s="33">
        <v>735.1548132309</v>
      </c>
    </row>
    <row r="528" spans="1:63" x14ac:dyDescent="0.25">
      <c r="A528" s="19">
        <v>524</v>
      </c>
      <c r="B528" s="14" t="str">
        <f t="shared" si="8"/>
        <v>RMON402</v>
      </c>
      <c r="C528" s="14" t="s">
        <v>1726</v>
      </c>
      <c r="D528" s="14">
        <v>402</v>
      </c>
      <c r="E528" s="14" t="s">
        <v>1176</v>
      </c>
      <c r="F528" s="14" t="s">
        <v>1494</v>
      </c>
      <c r="G528" s="14" t="s">
        <v>1499</v>
      </c>
      <c r="H528" s="14" t="s">
        <v>260</v>
      </c>
      <c r="I528" s="20">
        <f>SUMIFS(MeasureImpact!$O:$O,MeasureImpact!$G:$G,Utility_per_Participant!$F528,MeasureImpact!$F:$F,Utility_per_Participant!$G528,MeasureImpact!$B:$B,Utility_per_Participant!$H528)</f>
        <v>0</v>
      </c>
      <c r="J528" s="20">
        <f>SUMIFS(MeasureImpact!$P:$P,MeasureImpact!$G:$G,Utility_per_Participant!$F528,MeasureImpact!$F:$F,Utility_per_Participant!$G528,MeasureImpact!$B:$B,Utility_per_Participant!$H528)</f>
        <v>0</v>
      </c>
      <c r="K528" s="21">
        <v>0.15679999999999999</v>
      </c>
      <c r="L528" s="22">
        <f>SUMIFS(MeasureImpact!$L:$L,MeasureImpact!$G:$G,Utility_per_Participant!$F528,MeasureImpact!$F:$F,Utility_per_Participant!$G528,MeasureImpact!$B:$B,Utility_per_Participant!$H528)</f>
        <v>4.4800000000000004</v>
      </c>
      <c r="M528" s="19">
        <f>AVERAGEIFS(MeasureImpact!$N:$N,MeasureImpact!$G:$G,Utility_per_Participant!$F528,MeasureImpact!$F:$F,Utility_per_Participant!$G528,MeasureImpact!$B:$B,Utility_per_Participant!$H528)</f>
        <v>10</v>
      </c>
      <c r="N528" s="23">
        <v>0</v>
      </c>
      <c r="O528" s="23">
        <f>SUMIFS(MeasureImpact!$Q:$Q,MeasureImpact!$G:$G,Utility_per_Participant!$F528,MeasureImpact!$F:$F,Utility_per_Participant!$G528,MeasureImpact!$B:$B,Utility_per_Participant!$H528)</f>
        <v>0.25</v>
      </c>
      <c r="P528" s="14" t="str">
        <f>VLOOKUP(H528,MeasureImpact!$B:$I,8,0)</f>
        <v>Per Lamp</v>
      </c>
      <c r="Q528" s="24">
        <v>0</v>
      </c>
      <c r="R528" s="19" t="s">
        <v>1739</v>
      </c>
      <c r="BI528" s="25">
        <v>106797.240441238</v>
      </c>
      <c r="BJ528" s="25">
        <v>11.026742153160599</v>
      </c>
      <c r="BK528" s="25">
        <v>9.2902290504846299</v>
      </c>
    </row>
    <row r="529" spans="1:63" x14ac:dyDescent="0.25">
      <c r="A529" s="19">
        <v>525</v>
      </c>
      <c r="B529" s="14" t="str">
        <f t="shared" si="8"/>
        <v>RMFT402</v>
      </c>
      <c r="C529" s="14" t="s">
        <v>1731</v>
      </c>
      <c r="D529" s="14">
        <v>402</v>
      </c>
      <c r="E529" s="14" t="s">
        <v>1176</v>
      </c>
      <c r="F529" s="14" t="s">
        <v>1500</v>
      </c>
      <c r="G529" s="14" t="s">
        <v>1510</v>
      </c>
      <c r="H529" s="14" t="s">
        <v>260</v>
      </c>
      <c r="I529" s="20">
        <f>SUMIFS(MeasureImpact!$O:$O,MeasureImpact!$G:$G,Utility_per_Participant!$F529,MeasureImpact!$F:$F,Utility_per_Participant!$G529,MeasureImpact!$B:$B,Utility_per_Participant!$H529)</f>
        <v>0</v>
      </c>
      <c r="J529" s="20">
        <f>SUMIFS(MeasureImpact!$P:$P,MeasureImpact!$G:$G,Utility_per_Participant!$F529,MeasureImpact!$F:$F,Utility_per_Participant!$G529,MeasureImpact!$B:$B,Utility_per_Participant!$H529)</f>
        <v>0</v>
      </c>
      <c r="K529" s="21">
        <v>0.15679999999999999</v>
      </c>
      <c r="L529" s="22">
        <f>SUMIFS(MeasureImpact!$L:$L,MeasureImpact!$G:$G,Utility_per_Participant!$F529,MeasureImpact!$F:$F,Utility_per_Participant!$G529,MeasureImpact!$B:$B,Utility_per_Participant!$H529)</f>
        <v>4.4800000000000004</v>
      </c>
      <c r="M529" s="19">
        <f>AVERAGEIFS(MeasureImpact!$N:$N,MeasureImpact!$G:$G,Utility_per_Participant!$F529,MeasureImpact!$F:$F,Utility_per_Participant!$G529,MeasureImpact!$B:$B,Utility_per_Participant!$H529)</f>
        <v>10</v>
      </c>
      <c r="N529" s="23">
        <v>0</v>
      </c>
      <c r="O529" s="23">
        <f>SUMIFS(MeasureImpact!$Q:$Q,MeasureImpact!$G:$G,Utility_per_Participant!$F529,MeasureImpact!$F:$F,Utility_per_Participant!$G529,MeasureImpact!$B:$B,Utility_per_Participant!$H529)</f>
        <v>0.25</v>
      </c>
      <c r="P529" s="14" t="str">
        <f>VLOOKUP(H529,MeasureImpact!$B:$I,8,0)</f>
        <v>Per Lamp</v>
      </c>
      <c r="Q529" s="24">
        <v>0</v>
      </c>
      <c r="R529" s="19" t="s">
        <v>1739</v>
      </c>
      <c r="BI529" s="25">
        <v>86861102.396476001</v>
      </c>
      <c r="BJ529" s="25">
        <v>8847.8064394445901</v>
      </c>
      <c r="BK529" s="25">
        <v>7374.8534844554797</v>
      </c>
    </row>
    <row r="530" spans="1:63" x14ac:dyDescent="0.25">
      <c r="A530" s="19">
        <v>526</v>
      </c>
      <c r="B530" s="14" t="str">
        <f t="shared" si="8"/>
        <v>RMFN402</v>
      </c>
      <c r="C530" s="14" t="s">
        <v>1728</v>
      </c>
      <c r="D530" s="14">
        <v>402</v>
      </c>
      <c r="E530" s="14" t="s">
        <v>1176</v>
      </c>
      <c r="F530" s="14" t="s">
        <v>1500</v>
      </c>
      <c r="G530" s="14" t="s">
        <v>1499</v>
      </c>
      <c r="H530" s="14" t="s">
        <v>260</v>
      </c>
      <c r="I530" s="20">
        <f>SUMIFS(MeasureImpact!$O:$O,MeasureImpact!$G:$G,Utility_per_Participant!$F530,MeasureImpact!$F:$F,Utility_per_Participant!$G530,MeasureImpact!$B:$B,Utility_per_Participant!$H530)</f>
        <v>0</v>
      </c>
      <c r="J530" s="20">
        <f>SUMIFS(MeasureImpact!$P:$P,MeasureImpact!$G:$G,Utility_per_Participant!$F530,MeasureImpact!$F:$F,Utility_per_Participant!$G530,MeasureImpact!$B:$B,Utility_per_Participant!$H530)</f>
        <v>0</v>
      </c>
      <c r="K530" s="21">
        <v>0.15679999999999999</v>
      </c>
      <c r="L530" s="22">
        <f>SUMIFS(MeasureImpact!$L:$L,MeasureImpact!$G:$G,Utility_per_Participant!$F530,MeasureImpact!$F:$F,Utility_per_Participant!$G530,MeasureImpact!$B:$B,Utility_per_Participant!$H530)</f>
        <v>4.4800000000000004</v>
      </c>
      <c r="M530" s="19">
        <f>AVERAGEIFS(MeasureImpact!$N:$N,MeasureImpact!$G:$G,Utility_per_Participant!$F530,MeasureImpact!$F:$F,Utility_per_Participant!$G530,MeasureImpact!$B:$B,Utility_per_Participant!$H530)</f>
        <v>10</v>
      </c>
      <c r="N530" s="23">
        <v>0</v>
      </c>
      <c r="O530" s="23">
        <f>SUMIFS(MeasureImpact!$Q:$Q,MeasureImpact!$G:$G,Utility_per_Participant!$F530,MeasureImpact!$F:$F,Utility_per_Participant!$G530,MeasureImpact!$B:$B,Utility_per_Participant!$H530)</f>
        <v>0.25</v>
      </c>
      <c r="P530" s="14" t="str">
        <f>VLOOKUP(H530,MeasureImpact!$B:$I,8,0)</f>
        <v>Per Lamp</v>
      </c>
      <c r="Q530" s="24">
        <v>0</v>
      </c>
      <c r="R530" s="19" t="s">
        <v>1739</v>
      </c>
      <c r="BI530" s="25">
        <v>1097672.92863715</v>
      </c>
      <c r="BJ530" s="25">
        <v>111.81066482520001</v>
      </c>
      <c r="BK530" s="25">
        <v>93.196802702340406</v>
      </c>
    </row>
    <row r="531" spans="1:63" x14ac:dyDescent="0.25">
      <c r="A531" s="19">
        <v>527</v>
      </c>
      <c r="B531" s="14" t="str">
        <f t="shared" si="8"/>
        <v>RSFT402</v>
      </c>
      <c r="C531" s="14" t="s">
        <v>1733</v>
      </c>
      <c r="D531" s="14">
        <v>402</v>
      </c>
      <c r="E531" s="14" t="s">
        <v>1176</v>
      </c>
      <c r="F531" s="14" t="s">
        <v>1501</v>
      </c>
      <c r="G531" s="14" t="s">
        <v>1510</v>
      </c>
      <c r="H531" s="14" t="s">
        <v>260</v>
      </c>
      <c r="I531" s="20">
        <f>SUMIFS(MeasureImpact!$O:$O,MeasureImpact!$G:$G,Utility_per_Participant!$F531,MeasureImpact!$F:$F,Utility_per_Participant!$G531,MeasureImpact!$B:$B,Utility_per_Participant!$H531)</f>
        <v>0</v>
      </c>
      <c r="J531" s="20">
        <f>SUMIFS(MeasureImpact!$P:$P,MeasureImpact!$G:$G,Utility_per_Participant!$F531,MeasureImpact!$F:$F,Utility_per_Participant!$G531,MeasureImpact!$B:$B,Utility_per_Participant!$H531)</f>
        <v>0</v>
      </c>
      <c r="K531" s="21">
        <v>0.15679999999999999</v>
      </c>
      <c r="L531" s="22">
        <f>SUMIFS(MeasureImpact!$L:$L,MeasureImpact!$G:$G,Utility_per_Participant!$F531,MeasureImpact!$F:$F,Utility_per_Participant!$G531,MeasureImpact!$B:$B,Utility_per_Participant!$H531)</f>
        <v>4.4800000000000004</v>
      </c>
      <c r="M531" s="19">
        <f>AVERAGEIFS(MeasureImpact!$N:$N,MeasureImpact!$G:$G,Utility_per_Participant!$F531,MeasureImpact!$F:$F,Utility_per_Participant!$G531,MeasureImpact!$B:$B,Utility_per_Participant!$H531)</f>
        <v>10</v>
      </c>
      <c r="N531" s="23">
        <v>0</v>
      </c>
      <c r="O531" s="23">
        <f>SUMIFS(MeasureImpact!$Q:$Q,MeasureImpact!$G:$G,Utility_per_Participant!$F531,MeasureImpact!$F:$F,Utility_per_Participant!$G531,MeasureImpact!$B:$B,Utility_per_Participant!$H531)</f>
        <v>0.25</v>
      </c>
      <c r="P531" s="14" t="str">
        <f>VLOOKUP(H531,MeasureImpact!$B:$I,8,0)</f>
        <v>Per Lamp</v>
      </c>
      <c r="Q531" s="24">
        <v>0</v>
      </c>
      <c r="R531" s="19" t="s">
        <v>1739</v>
      </c>
      <c r="BI531" s="25">
        <v>195164588.81413499</v>
      </c>
      <c r="BJ531" s="25">
        <v>20069.142665886098</v>
      </c>
      <c r="BK531" s="25">
        <v>16643.223981437801</v>
      </c>
    </row>
    <row r="532" spans="1:63" ht="15.75" thickBot="1" x14ac:dyDescent="0.3">
      <c r="A532" s="19">
        <v>528</v>
      </c>
      <c r="B532" s="14" t="str">
        <f t="shared" si="8"/>
        <v>RSFN402</v>
      </c>
      <c r="C532" s="14" t="s">
        <v>1732</v>
      </c>
      <c r="D532" s="14">
        <v>402</v>
      </c>
      <c r="E532" s="14" t="s">
        <v>1176</v>
      </c>
      <c r="F532" s="14" t="s">
        <v>1501</v>
      </c>
      <c r="G532" s="14" t="s">
        <v>1499</v>
      </c>
      <c r="H532" s="14" t="s">
        <v>260</v>
      </c>
      <c r="I532" s="20">
        <f>SUMIFS(MeasureImpact!$O:$O,MeasureImpact!$G:$G,Utility_per_Participant!$F532,MeasureImpact!$F:$F,Utility_per_Participant!$G532,MeasureImpact!$B:$B,Utility_per_Participant!$H532)</f>
        <v>0</v>
      </c>
      <c r="J532" s="20">
        <f>SUMIFS(MeasureImpact!$P:$P,MeasureImpact!$G:$G,Utility_per_Participant!$F532,MeasureImpact!$F:$F,Utility_per_Participant!$G532,MeasureImpact!$B:$B,Utility_per_Participant!$H532)</f>
        <v>0</v>
      </c>
      <c r="K532" s="21">
        <v>0.15679999999999999</v>
      </c>
      <c r="L532" s="22">
        <f>SUMIFS(MeasureImpact!$L:$L,MeasureImpact!$G:$G,Utility_per_Participant!$F532,MeasureImpact!$F:$F,Utility_per_Participant!$G532,MeasureImpact!$B:$B,Utility_per_Participant!$H532)</f>
        <v>4.4800000000000004</v>
      </c>
      <c r="M532" s="19">
        <f>AVERAGEIFS(MeasureImpact!$N:$N,MeasureImpact!$G:$G,Utility_per_Participant!$F532,MeasureImpact!$F:$F,Utility_per_Participant!$G532,MeasureImpact!$B:$B,Utility_per_Participant!$H532)</f>
        <v>10</v>
      </c>
      <c r="N532" s="23">
        <v>0</v>
      </c>
      <c r="O532" s="23">
        <f>SUMIFS(MeasureImpact!$Q:$Q,MeasureImpact!$G:$G,Utility_per_Participant!$F532,MeasureImpact!$F:$F,Utility_per_Participant!$G532,MeasureImpact!$B:$B,Utility_per_Participant!$H532)</f>
        <v>0.25</v>
      </c>
      <c r="P532" s="14" t="str">
        <f>VLOOKUP(H532,MeasureImpact!$B:$I,8,0)</f>
        <v>Per Lamp</v>
      </c>
      <c r="Q532" s="24">
        <v>0</v>
      </c>
      <c r="R532" s="19" t="s">
        <v>1739</v>
      </c>
      <c r="BI532" s="25">
        <v>2466315.5297297798</v>
      </c>
      <c r="BJ532" s="25">
        <v>253.61587635334701</v>
      </c>
      <c r="BK532" s="25">
        <v>210.322179959002</v>
      </c>
    </row>
    <row r="533" spans="1:63" s="28" customFormat="1" x14ac:dyDescent="0.25">
      <c r="A533" s="27">
        <v>529</v>
      </c>
      <c r="B533" s="28" t="str">
        <f t="shared" si="8"/>
        <v>RMOT403</v>
      </c>
      <c r="C533" s="28" t="s">
        <v>1730</v>
      </c>
      <c r="D533" s="28">
        <v>403</v>
      </c>
      <c r="E533" s="28" t="s">
        <v>1176</v>
      </c>
      <c r="F533" s="28" t="s">
        <v>1494</v>
      </c>
      <c r="G533" s="28" t="s">
        <v>1510</v>
      </c>
      <c r="H533" s="28" t="s">
        <v>263</v>
      </c>
      <c r="I533" s="29">
        <f>SUMIFS(MeasureImpact!$O:$O,MeasureImpact!$G:$G,Utility_per_Participant!$F533,MeasureImpact!$F:$F,Utility_per_Participant!$G533,MeasureImpact!$B:$B,Utility_per_Participant!$H533)</f>
        <v>3.0000000000000001E-3</v>
      </c>
      <c r="J533" s="29">
        <f>SUMIFS(MeasureImpact!$P:$P,MeasureImpact!$G:$G,Utility_per_Participant!$F533,MeasureImpact!$F:$F,Utility_per_Participant!$G533,MeasureImpact!$B:$B,Utility_per_Participant!$H533)</f>
        <v>3.0000000000000001E-3</v>
      </c>
      <c r="K533" s="34">
        <v>1.0650499999999998</v>
      </c>
      <c r="L533" s="30">
        <f>SUMIFS(MeasureImpact!$L:$L,MeasureImpact!$G:$G,Utility_per_Participant!$F533,MeasureImpact!$F:$F,Utility_per_Participant!$G533,MeasureImpact!$B:$B,Utility_per_Participant!$H533)</f>
        <v>30.43</v>
      </c>
      <c r="M533" s="27">
        <f>AVERAGEIFS(MeasureImpact!$N:$N,MeasureImpact!$G:$G,Utility_per_Participant!$F533,MeasureImpact!$F:$F,Utility_per_Participant!$G533,MeasureImpact!$B:$B,Utility_per_Participant!$H533)</f>
        <v>10</v>
      </c>
      <c r="N533" s="31">
        <v>0</v>
      </c>
      <c r="O533" s="31">
        <f>SUMIFS(MeasureImpact!$Q:$Q,MeasureImpact!$G:$G,Utility_per_Participant!$F533,MeasureImpact!$F:$F,Utility_per_Participant!$G533,MeasureImpact!$B:$B,Utility_per_Participant!$H533)</f>
        <v>0.4</v>
      </c>
      <c r="P533" s="28" t="str">
        <f>VLOOKUP(H533,MeasureImpact!$B:$I,8,0)</f>
        <v>Per Lamp</v>
      </c>
      <c r="Q533" s="32">
        <v>0</v>
      </c>
      <c r="R533" s="27" t="s">
        <v>1739</v>
      </c>
      <c r="BI533" s="33">
        <v>959950.25035835302</v>
      </c>
      <c r="BJ533" s="33">
        <v>99.114207884309806</v>
      </c>
      <c r="BK533" s="33">
        <v>83.505506940566093</v>
      </c>
    </row>
    <row r="534" spans="1:63" x14ac:dyDescent="0.25">
      <c r="A534" s="19">
        <v>530</v>
      </c>
      <c r="B534" s="14" t="str">
        <f t="shared" si="8"/>
        <v>RMON403</v>
      </c>
      <c r="C534" s="14" t="s">
        <v>1726</v>
      </c>
      <c r="D534" s="14">
        <v>403</v>
      </c>
      <c r="E534" s="14" t="s">
        <v>1176</v>
      </c>
      <c r="F534" s="14" t="s">
        <v>1494</v>
      </c>
      <c r="G534" s="14" t="s">
        <v>1499</v>
      </c>
      <c r="H534" s="14" t="s">
        <v>263</v>
      </c>
      <c r="I534" s="20">
        <f>SUMIFS(MeasureImpact!$O:$O,MeasureImpact!$G:$G,Utility_per_Participant!$F534,MeasureImpact!$F:$F,Utility_per_Participant!$G534,MeasureImpact!$B:$B,Utility_per_Participant!$H534)</f>
        <v>3.0000000000000001E-3</v>
      </c>
      <c r="J534" s="20">
        <f>SUMIFS(MeasureImpact!$P:$P,MeasureImpact!$G:$G,Utility_per_Participant!$F534,MeasureImpact!$F:$F,Utility_per_Participant!$G534,MeasureImpact!$B:$B,Utility_per_Participant!$H534)</f>
        <v>3.0000000000000001E-3</v>
      </c>
      <c r="K534" s="21">
        <v>1.0650499999999998</v>
      </c>
      <c r="L534" s="22">
        <f>SUMIFS(MeasureImpact!$L:$L,MeasureImpact!$G:$G,Utility_per_Participant!$F534,MeasureImpact!$F:$F,Utility_per_Participant!$G534,MeasureImpact!$B:$B,Utility_per_Participant!$H534)</f>
        <v>30.43</v>
      </c>
      <c r="M534" s="19">
        <f>AVERAGEIFS(MeasureImpact!$N:$N,MeasureImpact!$G:$G,Utility_per_Participant!$F534,MeasureImpact!$F:$F,Utility_per_Participant!$G534,MeasureImpact!$B:$B,Utility_per_Participant!$H534)</f>
        <v>10</v>
      </c>
      <c r="N534" s="23">
        <v>0</v>
      </c>
      <c r="O534" s="23">
        <f>SUMIFS(MeasureImpact!$Q:$Q,MeasureImpact!$G:$G,Utility_per_Participant!$F534,MeasureImpact!$F:$F,Utility_per_Participant!$G534,MeasureImpact!$B:$B,Utility_per_Participant!$H534)</f>
        <v>0.4</v>
      </c>
      <c r="P534" s="14" t="str">
        <f>VLOOKUP(H534,MeasureImpact!$B:$I,8,0)</f>
        <v>Per Lamp</v>
      </c>
      <c r="Q534" s="24">
        <v>0</v>
      </c>
      <c r="R534" s="19" t="s">
        <v>1739</v>
      </c>
      <c r="BI534" s="25">
        <v>12130.9927411141</v>
      </c>
      <c r="BJ534" s="25">
        <v>1.2525167173371701</v>
      </c>
      <c r="BK534" s="25">
        <v>1.05526791431212</v>
      </c>
    </row>
    <row r="535" spans="1:63" x14ac:dyDescent="0.25">
      <c r="A535" s="19">
        <v>531</v>
      </c>
      <c r="B535" s="14" t="str">
        <f t="shared" si="8"/>
        <v>RMFT403</v>
      </c>
      <c r="C535" s="14" t="s">
        <v>1731</v>
      </c>
      <c r="D535" s="14">
        <v>403</v>
      </c>
      <c r="E535" s="14" t="s">
        <v>1176</v>
      </c>
      <c r="F535" s="14" t="s">
        <v>1500</v>
      </c>
      <c r="G535" s="14" t="s">
        <v>1510</v>
      </c>
      <c r="H535" s="14" t="s">
        <v>263</v>
      </c>
      <c r="I535" s="20">
        <f>SUMIFS(MeasureImpact!$O:$O,MeasureImpact!$G:$G,Utility_per_Participant!$F535,MeasureImpact!$F:$F,Utility_per_Participant!$G535,MeasureImpact!$B:$B,Utility_per_Participant!$H535)</f>
        <v>3.0000000000000001E-3</v>
      </c>
      <c r="J535" s="20">
        <f>SUMIFS(MeasureImpact!$P:$P,MeasureImpact!$G:$G,Utility_per_Participant!$F535,MeasureImpact!$F:$F,Utility_per_Participant!$G535,MeasureImpact!$B:$B,Utility_per_Participant!$H535)</f>
        <v>3.0000000000000001E-3</v>
      </c>
      <c r="K535" s="21">
        <v>1.0650499999999998</v>
      </c>
      <c r="L535" s="22">
        <f>SUMIFS(MeasureImpact!$L:$L,MeasureImpact!$G:$G,Utility_per_Participant!$F535,MeasureImpact!$F:$F,Utility_per_Participant!$G535,MeasureImpact!$B:$B,Utility_per_Participant!$H535)</f>
        <v>30.43</v>
      </c>
      <c r="M535" s="19">
        <f>AVERAGEIFS(MeasureImpact!$N:$N,MeasureImpact!$G:$G,Utility_per_Participant!$F535,MeasureImpact!$F:$F,Utility_per_Participant!$G535,MeasureImpact!$B:$B,Utility_per_Participant!$H535)</f>
        <v>10</v>
      </c>
      <c r="N535" s="23">
        <v>0</v>
      </c>
      <c r="O535" s="23">
        <f>SUMIFS(MeasureImpact!$Q:$Q,MeasureImpact!$G:$G,Utility_per_Participant!$F535,MeasureImpact!$F:$F,Utility_per_Participant!$G535,MeasureImpact!$B:$B,Utility_per_Participant!$H535)</f>
        <v>0.4</v>
      </c>
      <c r="P535" s="14" t="str">
        <f>VLOOKUP(H535,MeasureImpact!$B:$I,8,0)</f>
        <v>Per Lamp</v>
      </c>
      <c r="Q535" s="24">
        <v>0</v>
      </c>
      <c r="R535" s="19" t="s">
        <v>1739</v>
      </c>
      <c r="BI535" s="25">
        <v>9866466.5707030892</v>
      </c>
      <c r="BJ535" s="25">
        <v>1005.013568218</v>
      </c>
      <c r="BK535" s="25">
        <v>837.70230126811396</v>
      </c>
    </row>
    <row r="536" spans="1:63" x14ac:dyDescent="0.25">
      <c r="A536" s="19">
        <v>532</v>
      </c>
      <c r="B536" s="14" t="str">
        <f t="shared" si="8"/>
        <v>RMFN403</v>
      </c>
      <c r="C536" s="14" t="s">
        <v>1728</v>
      </c>
      <c r="D536" s="14">
        <v>403</v>
      </c>
      <c r="E536" s="14" t="s">
        <v>1176</v>
      </c>
      <c r="F536" s="14" t="s">
        <v>1500</v>
      </c>
      <c r="G536" s="14" t="s">
        <v>1499</v>
      </c>
      <c r="H536" s="14" t="s">
        <v>263</v>
      </c>
      <c r="I536" s="20">
        <f>SUMIFS(MeasureImpact!$O:$O,MeasureImpact!$G:$G,Utility_per_Participant!$F536,MeasureImpact!$F:$F,Utility_per_Participant!$G536,MeasureImpact!$B:$B,Utility_per_Participant!$H536)</f>
        <v>3.0000000000000001E-3</v>
      </c>
      <c r="J536" s="20">
        <f>SUMIFS(MeasureImpact!$P:$P,MeasureImpact!$G:$G,Utility_per_Participant!$F536,MeasureImpact!$F:$F,Utility_per_Participant!$G536,MeasureImpact!$B:$B,Utility_per_Participant!$H536)</f>
        <v>3.0000000000000001E-3</v>
      </c>
      <c r="K536" s="21">
        <v>1.0650499999999998</v>
      </c>
      <c r="L536" s="22">
        <f>SUMIFS(MeasureImpact!$L:$L,MeasureImpact!$G:$G,Utility_per_Participant!$F536,MeasureImpact!$F:$F,Utility_per_Participant!$G536,MeasureImpact!$B:$B,Utility_per_Participant!$H536)</f>
        <v>30.43</v>
      </c>
      <c r="M536" s="19">
        <f>AVERAGEIFS(MeasureImpact!$N:$N,MeasureImpact!$G:$G,Utility_per_Participant!$F536,MeasureImpact!$F:$F,Utility_per_Participant!$G536,MeasureImpact!$B:$B,Utility_per_Participant!$H536)</f>
        <v>10</v>
      </c>
      <c r="N536" s="23">
        <v>0</v>
      </c>
      <c r="O536" s="23">
        <f>SUMIFS(MeasureImpact!$Q:$Q,MeasureImpact!$G:$G,Utility_per_Participant!$F536,MeasureImpact!$F:$F,Utility_per_Participant!$G536,MeasureImpact!$B:$B,Utility_per_Participant!$H536)</f>
        <v>0.4</v>
      </c>
      <c r="P536" s="14" t="str">
        <f>VLOOKUP(H536,MeasureImpact!$B:$I,8,0)</f>
        <v>Per Lamp</v>
      </c>
      <c r="Q536" s="24">
        <v>0</v>
      </c>
      <c r="R536" s="19" t="s">
        <v>1739</v>
      </c>
      <c r="BI536" s="25">
        <v>124683.58053447399</v>
      </c>
      <c r="BJ536" s="25">
        <v>12.7004626502493</v>
      </c>
      <c r="BK536" s="25">
        <v>10.586132491870799</v>
      </c>
    </row>
    <row r="537" spans="1:63" x14ac:dyDescent="0.25">
      <c r="A537" s="19">
        <v>533</v>
      </c>
      <c r="B537" s="14" t="str">
        <f t="shared" si="8"/>
        <v>RSFT403</v>
      </c>
      <c r="C537" s="14" t="s">
        <v>1733</v>
      </c>
      <c r="D537" s="14">
        <v>403</v>
      </c>
      <c r="E537" s="14" t="s">
        <v>1176</v>
      </c>
      <c r="F537" s="14" t="s">
        <v>1501</v>
      </c>
      <c r="G537" s="14" t="s">
        <v>1510</v>
      </c>
      <c r="H537" s="14" t="s">
        <v>263</v>
      </c>
      <c r="I537" s="20">
        <f>SUMIFS(MeasureImpact!$O:$O,MeasureImpact!$G:$G,Utility_per_Participant!$F537,MeasureImpact!$F:$F,Utility_per_Participant!$G537,MeasureImpact!$B:$B,Utility_per_Participant!$H537)</f>
        <v>3.0000000000000001E-3</v>
      </c>
      <c r="J537" s="20">
        <f>SUMIFS(MeasureImpact!$P:$P,MeasureImpact!$G:$G,Utility_per_Participant!$F537,MeasureImpact!$F:$F,Utility_per_Participant!$G537,MeasureImpact!$B:$B,Utility_per_Participant!$H537)</f>
        <v>3.0000000000000001E-3</v>
      </c>
      <c r="K537" s="21">
        <v>1.0650499999999998</v>
      </c>
      <c r="L537" s="22">
        <f>SUMIFS(MeasureImpact!$L:$L,MeasureImpact!$G:$G,Utility_per_Participant!$F537,MeasureImpact!$F:$F,Utility_per_Participant!$G537,MeasureImpact!$B:$B,Utility_per_Participant!$H537)</f>
        <v>30.43</v>
      </c>
      <c r="M537" s="19">
        <f>AVERAGEIFS(MeasureImpact!$N:$N,MeasureImpact!$G:$G,Utility_per_Participant!$F537,MeasureImpact!$F:$F,Utility_per_Participant!$G537,MeasureImpact!$B:$B,Utility_per_Participant!$H537)</f>
        <v>10</v>
      </c>
      <c r="N537" s="23">
        <v>0</v>
      </c>
      <c r="O537" s="23">
        <f>SUMIFS(MeasureImpact!$Q:$Q,MeasureImpact!$G:$G,Utility_per_Participant!$F537,MeasureImpact!$F:$F,Utility_per_Participant!$G537,MeasureImpact!$B:$B,Utility_per_Participant!$H537)</f>
        <v>0.4</v>
      </c>
      <c r="P537" s="14" t="str">
        <f>VLOOKUP(H537,MeasureImpact!$B:$I,8,0)</f>
        <v>Per Lamp</v>
      </c>
      <c r="Q537" s="24">
        <v>0</v>
      </c>
      <c r="R537" s="19" t="s">
        <v>1739</v>
      </c>
      <c r="BI537" s="25">
        <v>22168552.300089199</v>
      </c>
      <c r="BJ537" s="25">
        <v>2279.6340335610298</v>
      </c>
      <c r="BK537" s="25">
        <v>1890.48732414248</v>
      </c>
    </row>
    <row r="538" spans="1:63" ht="15.75" thickBot="1" x14ac:dyDescent="0.3">
      <c r="A538" s="19">
        <v>534</v>
      </c>
      <c r="B538" s="14" t="str">
        <f t="shared" si="8"/>
        <v>RSFN403</v>
      </c>
      <c r="C538" s="14" t="s">
        <v>1732</v>
      </c>
      <c r="D538" s="14">
        <v>403</v>
      </c>
      <c r="E538" s="14" t="s">
        <v>1176</v>
      </c>
      <c r="F538" s="14" t="s">
        <v>1501</v>
      </c>
      <c r="G538" s="14" t="s">
        <v>1499</v>
      </c>
      <c r="H538" s="14" t="s">
        <v>263</v>
      </c>
      <c r="I538" s="20">
        <f>SUMIFS(MeasureImpact!$O:$O,MeasureImpact!$G:$G,Utility_per_Participant!$F538,MeasureImpact!$F:$F,Utility_per_Participant!$G538,MeasureImpact!$B:$B,Utility_per_Participant!$H538)</f>
        <v>3.0000000000000001E-3</v>
      </c>
      <c r="J538" s="20">
        <f>SUMIFS(MeasureImpact!$P:$P,MeasureImpact!$G:$G,Utility_per_Participant!$F538,MeasureImpact!$F:$F,Utility_per_Participant!$G538,MeasureImpact!$B:$B,Utility_per_Participant!$H538)</f>
        <v>3.0000000000000001E-3</v>
      </c>
      <c r="K538" s="21">
        <v>1.0650499999999998</v>
      </c>
      <c r="L538" s="22">
        <f>SUMIFS(MeasureImpact!$L:$L,MeasureImpact!$G:$G,Utility_per_Participant!$F538,MeasureImpact!$F:$F,Utility_per_Participant!$G538,MeasureImpact!$B:$B,Utility_per_Participant!$H538)</f>
        <v>30.43</v>
      </c>
      <c r="M538" s="19">
        <f>AVERAGEIFS(MeasureImpact!$N:$N,MeasureImpact!$G:$G,Utility_per_Participant!$F538,MeasureImpact!$F:$F,Utility_per_Participant!$G538,MeasureImpact!$B:$B,Utility_per_Participant!$H538)</f>
        <v>10</v>
      </c>
      <c r="N538" s="23">
        <v>0</v>
      </c>
      <c r="O538" s="23">
        <f>SUMIFS(MeasureImpact!$Q:$Q,MeasureImpact!$G:$G,Utility_per_Participant!$F538,MeasureImpact!$F:$F,Utility_per_Participant!$G538,MeasureImpact!$B:$B,Utility_per_Participant!$H538)</f>
        <v>0.4</v>
      </c>
      <c r="P538" s="14" t="str">
        <f>VLOOKUP(H538,MeasureImpact!$B:$I,8,0)</f>
        <v>Per Lamp</v>
      </c>
      <c r="Q538" s="24">
        <v>0</v>
      </c>
      <c r="R538" s="19" t="s">
        <v>1739</v>
      </c>
      <c r="BI538" s="25">
        <v>280146.33772218903</v>
      </c>
      <c r="BJ538" s="25">
        <v>28.807976145849398</v>
      </c>
      <c r="BK538" s="25">
        <v>23.890288062094399</v>
      </c>
    </row>
    <row r="539" spans="1:63" s="28" customFormat="1" x14ac:dyDescent="0.25">
      <c r="A539" s="27">
        <v>535</v>
      </c>
      <c r="B539" s="28" t="str">
        <f t="shared" si="8"/>
        <v>RMOT404</v>
      </c>
      <c r="C539" s="28" t="s">
        <v>1730</v>
      </c>
      <c r="D539" s="28">
        <v>404</v>
      </c>
      <c r="E539" s="28" t="s">
        <v>1176</v>
      </c>
      <c r="F539" s="28" t="s">
        <v>1494</v>
      </c>
      <c r="G539" s="28" t="s">
        <v>1510</v>
      </c>
      <c r="H539" s="28" t="s">
        <v>265</v>
      </c>
      <c r="I539" s="29">
        <f>SUMIFS(MeasureImpact!$O:$O,MeasureImpact!$G:$G,Utility_per_Participant!$F539,MeasureImpact!$F:$F,Utility_per_Participant!$G539,MeasureImpact!$B:$B,Utility_per_Participant!$H539)</f>
        <v>1E-3</v>
      </c>
      <c r="J539" s="29">
        <f>SUMIFS(MeasureImpact!$P:$P,MeasureImpact!$G:$G,Utility_per_Participant!$F539,MeasureImpact!$F:$F,Utility_per_Participant!$G539,MeasureImpact!$B:$B,Utility_per_Participant!$H539)</f>
        <v>1E-3</v>
      </c>
      <c r="K539" s="34">
        <v>0.21944999999999995</v>
      </c>
      <c r="L539" s="30">
        <f>SUMIFS(MeasureImpact!$L:$L,MeasureImpact!$G:$G,Utility_per_Participant!$F539,MeasureImpact!$F:$F,Utility_per_Participant!$G539,MeasureImpact!$B:$B,Utility_per_Participant!$H539)</f>
        <v>6.27</v>
      </c>
      <c r="M539" s="27">
        <f>AVERAGEIFS(MeasureImpact!$N:$N,MeasureImpact!$G:$G,Utility_per_Participant!$F539,MeasureImpact!$F:$F,Utility_per_Participant!$G539,MeasureImpact!$B:$B,Utility_per_Participant!$H539)</f>
        <v>10</v>
      </c>
      <c r="N539" s="31">
        <v>0</v>
      </c>
      <c r="O539" s="31">
        <f>SUMIFS(MeasureImpact!$Q:$Q,MeasureImpact!$G:$G,Utility_per_Participant!$F539,MeasureImpact!$F:$F,Utility_per_Participant!$G539,MeasureImpact!$B:$B,Utility_per_Participant!$H539)</f>
        <v>1.97</v>
      </c>
      <c r="P539" s="28" t="str">
        <f>VLOOKUP(H539,MeasureImpact!$B:$I,8,0)</f>
        <v>Per Lamp</v>
      </c>
      <c r="Q539" s="32">
        <v>0</v>
      </c>
      <c r="R539" s="27" t="s">
        <v>1739</v>
      </c>
      <c r="BI539" s="33">
        <v>1020999.31844647</v>
      </c>
      <c r="BJ539" s="33">
        <v>105.417482479394</v>
      </c>
      <c r="BK539" s="33">
        <v>88.816129420267004</v>
      </c>
    </row>
    <row r="540" spans="1:63" x14ac:dyDescent="0.25">
      <c r="A540" s="19">
        <v>536</v>
      </c>
      <c r="B540" s="14" t="str">
        <f t="shared" si="8"/>
        <v>RMON404</v>
      </c>
      <c r="C540" s="14" t="s">
        <v>1726</v>
      </c>
      <c r="D540" s="14">
        <v>404</v>
      </c>
      <c r="E540" s="14" t="s">
        <v>1176</v>
      </c>
      <c r="F540" s="14" t="s">
        <v>1494</v>
      </c>
      <c r="G540" s="14" t="s">
        <v>1499</v>
      </c>
      <c r="H540" s="14" t="s">
        <v>265</v>
      </c>
      <c r="I540" s="20">
        <f>SUMIFS(MeasureImpact!$O:$O,MeasureImpact!$G:$G,Utility_per_Participant!$F540,MeasureImpact!$F:$F,Utility_per_Participant!$G540,MeasureImpact!$B:$B,Utility_per_Participant!$H540)</f>
        <v>1E-3</v>
      </c>
      <c r="J540" s="20">
        <f>SUMIFS(MeasureImpact!$P:$P,MeasureImpact!$G:$G,Utility_per_Participant!$F540,MeasureImpact!$F:$F,Utility_per_Participant!$G540,MeasureImpact!$B:$B,Utility_per_Participant!$H540)</f>
        <v>1E-3</v>
      </c>
      <c r="K540" s="21">
        <v>0.21944999999999995</v>
      </c>
      <c r="L540" s="22">
        <f>SUMIFS(MeasureImpact!$L:$L,MeasureImpact!$G:$G,Utility_per_Participant!$F540,MeasureImpact!$F:$F,Utility_per_Participant!$G540,MeasureImpact!$B:$B,Utility_per_Participant!$H540)</f>
        <v>6.27</v>
      </c>
      <c r="M540" s="19">
        <f>AVERAGEIFS(MeasureImpact!$N:$N,MeasureImpact!$G:$G,Utility_per_Participant!$F540,MeasureImpact!$F:$F,Utility_per_Participant!$G540,MeasureImpact!$B:$B,Utility_per_Participant!$H540)</f>
        <v>10</v>
      </c>
      <c r="N540" s="23">
        <v>0</v>
      </c>
      <c r="O540" s="23">
        <f>SUMIFS(MeasureImpact!$Q:$Q,MeasureImpact!$G:$G,Utility_per_Participant!$F540,MeasureImpact!$F:$F,Utility_per_Participant!$G540,MeasureImpact!$B:$B,Utility_per_Participant!$H540)</f>
        <v>1.97</v>
      </c>
      <c r="P540" s="14" t="str">
        <f>VLOOKUP(H540,MeasureImpact!$B:$I,8,0)</f>
        <v>Per Lamp</v>
      </c>
      <c r="Q540" s="24">
        <v>0</v>
      </c>
      <c r="R540" s="19" t="s">
        <v>1739</v>
      </c>
      <c r="BI540" s="25">
        <v>12902.4762649241</v>
      </c>
      <c r="BJ540" s="25">
        <v>1.3321718643926299</v>
      </c>
      <c r="BK540" s="25">
        <v>1.1223788117029001</v>
      </c>
    </row>
    <row r="541" spans="1:63" x14ac:dyDescent="0.25">
      <c r="A541" s="19">
        <v>537</v>
      </c>
      <c r="B541" s="14" t="str">
        <f t="shared" si="8"/>
        <v>RMFT404</v>
      </c>
      <c r="C541" s="14" t="s">
        <v>1731</v>
      </c>
      <c r="D541" s="14">
        <v>404</v>
      </c>
      <c r="E541" s="14" t="s">
        <v>1176</v>
      </c>
      <c r="F541" s="14" t="s">
        <v>1500</v>
      </c>
      <c r="G541" s="14" t="s">
        <v>1510</v>
      </c>
      <c r="H541" s="14" t="s">
        <v>265</v>
      </c>
      <c r="I541" s="20">
        <f>SUMIFS(MeasureImpact!$O:$O,MeasureImpact!$G:$G,Utility_per_Participant!$F541,MeasureImpact!$F:$F,Utility_per_Participant!$G541,MeasureImpact!$B:$B,Utility_per_Participant!$H541)</f>
        <v>1E-3</v>
      </c>
      <c r="J541" s="20">
        <f>SUMIFS(MeasureImpact!$P:$P,MeasureImpact!$G:$G,Utility_per_Participant!$F541,MeasureImpact!$F:$F,Utility_per_Participant!$G541,MeasureImpact!$B:$B,Utility_per_Participant!$H541)</f>
        <v>1E-3</v>
      </c>
      <c r="K541" s="21">
        <v>0.21944999999999995</v>
      </c>
      <c r="L541" s="22">
        <f>SUMIFS(MeasureImpact!$L:$L,MeasureImpact!$G:$G,Utility_per_Participant!$F541,MeasureImpact!$F:$F,Utility_per_Participant!$G541,MeasureImpact!$B:$B,Utility_per_Participant!$H541)</f>
        <v>6.27</v>
      </c>
      <c r="M541" s="19">
        <f>AVERAGEIFS(MeasureImpact!$N:$N,MeasureImpact!$G:$G,Utility_per_Participant!$F541,MeasureImpact!$F:$F,Utility_per_Participant!$G541,MeasureImpact!$B:$B,Utility_per_Participant!$H541)</f>
        <v>10</v>
      </c>
      <c r="N541" s="23">
        <v>0</v>
      </c>
      <c r="O541" s="23">
        <f>SUMIFS(MeasureImpact!$Q:$Q,MeasureImpact!$G:$G,Utility_per_Participant!$F541,MeasureImpact!$F:$F,Utility_per_Participant!$G541,MeasureImpact!$B:$B,Utility_per_Participant!$H541)</f>
        <v>1.97</v>
      </c>
      <c r="P541" s="14" t="str">
        <f>VLOOKUP(H541,MeasureImpact!$B:$I,8,0)</f>
        <v>Per Lamp</v>
      </c>
      <c r="Q541" s="24">
        <v>0</v>
      </c>
      <c r="R541" s="19" t="s">
        <v>1739</v>
      </c>
      <c r="BI541" s="25">
        <v>10493935.1184108</v>
      </c>
      <c r="BJ541" s="25">
        <v>1068.9284864470601</v>
      </c>
      <c r="BK541" s="25">
        <v>890.97687962110695</v>
      </c>
    </row>
    <row r="542" spans="1:63" x14ac:dyDescent="0.25">
      <c r="A542" s="19">
        <v>538</v>
      </c>
      <c r="B542" s="14" t="str">
        <f t="shared" si="8"/>
        <v>RMFN404</v>
      </c>
      <c r="C542" s="14" t="s">
        <v>1728</v>
      </c>
      <c r="D542" s="14">
        <v>404</v>
      </c>
      <c r="E542" s="14" t="s">
        <v>1176</v>
      </c>
      <c r="F542" s="14" t="s">
        <v>1500</v>
      </c>
      <c r="G542" s="14" t="s">
        <v>1499</v>
      </c>
      <c r="H542" s="14" t="s">
        <v>265</v>
      </c>
      <c r="I542" s="20">
        <f>SUMIFS(MeasureImpact!$O:$O,MeasureImpact!$G:$G,Utility_per_Participant!$F542,MeasureImpact!$F:$F,Utility_per_Participant!$G542,MeasureImpact!$B:$B,Utility_per_Participant!$H542)</f>
        <v>1E-3</v>
      </c>
      <c r="J542" s="20">
        <f>SUMIFS(MeasureImpact!$P:$P,MeasureImpact!$G:$G,Utility_per_Participant!$F542,MeasureImpact!$F:$F,Utility_per_Participant!$G542,MeasureImpact!$B:$B,Utility_per_Participant!$H542)</f>
        <v>1E-3</v>
      </c>
      <c r="K542" s="21">
        <v>0.21944999999999995</v>
      </c>
      <c r="L542" s="22">
        <f>SUMIFS(MeasureImpact!$L:$L,MeasureImpact!$G:$G,Utility_per_Participant!$F542,MeasureImpact!$F:$F,Utility_per_Participant!$G542,MeasureImpact!$B:$B,Utility_per_Participant!$H542)</f>
        <v>6.27</v>
      </c>
      <c r="M542" s="19">
        <f>AVERAGEIFS(MeasureImpact!$N:$N,MeasureImpact!$G:$G,Utility_per_Participant!$F542,MeasureImpact!$F:$F,Utility_per_Participant!$G542,MeasureImpact!$B:$B,Utility_per_Participant!$H542)</f>
        <v>10</v>
      </c>
      <c r="N542" s="23">
        <v>0</v>
      </c>
      <c r="O542" s="23">
        <f>SUMIFS(MeasureImpact!$Q:$Q,MeasureImpact!$G:$G,Utility_per_Participant!$F542,MeasureImpact!$F:$F,Utility_per_Participant!$G542,MeasureImpact!$B:$B,Utility_per_Participant!$H542)</f>
        <v>1.97</v>
      </c>
      <c r="P542" s="14" t="str">
        <f>VLOOKUP(H542,MeasureImpact!$B:$I,8,0)</f>
        <v>Per Lamp</v>
      </c>
      <c r="Q542" s="24">
        <v>0</v>
      </c>
      <c r="R542" s="19" t="s">
        <v>1739</v>
      </c>
      <c r="BI542" s="25">
        <v>132612.96686952401</v>
      </c>
      <c r="BJ542" s="25">
        <v>13.5081622250932</v>
      </c>
      <c r="BK542" s="25">
        <v>11.2593689674536</v>
      </c>
    </row>
    <row r="543" spans="1:63" x14ac:dyDescent="0.25">
      <c r="A543" s="19">
        <v>539</v>
      </c>
      <c r="B543" s="14" t="str">
        <f t="shared" si="8"/>
        <v>RSFT404</v>
      </c>
      <c r="C543" s="14" t="s">
        <v>1733</v>
      </c>
      <c r="D543" s="14">
        <v>404</v>
      </c>
      <c r="E543" s="14" t="s">
        <v>1176</v>
      </c>
      <c r="F543" s="14" t="s">
        <v>1501</v>
      </c>
      <c r="G543" s="14" t="s">
        <v>1510</v>
      </c>
      <c r="H543" s="14" t="s">
        <v>265</v>
      </c>
      <c r="I543" s="20">
        <f>SUMIFS(MeasureImpact!$O:$O,MeasureImpact!$G:$G,Utility_per_Participant!$F543,MeasureImpact!$F:$F,Utility_per_Participant!$G543,MeasureImpact!$B:$B,Utility_per_Participant!$H543)</f>
        <v>1E-3</v>
      </c>
      <c r="J543" s="20">
        <f>SUMIFS(MeasureImpact!$P:$P,MeasureImpact!$G:$G,Utility_per_Participant!$F543,MeasureImpact!$F:$F,Utility_per_Participant!$G543,MeasureImpact!$B:$B,Utility_per_Participant!$H543)</f>
        <v>1E-3</v>
      </c>
      <c r="K543" s="21">
        <v>0.21944999999999995</v>
      </c>
      <c r="L543" s="22">
        <f>SUMIFS(MeasureImpact!$L:$L,MeasureImpact!$G:$G,Utility_per_Participant!$F543,MeasureImpact!$F:$F,Utility_per_Participant!$G543,MeasureImpact!$B:$B,Utility_per_Participant!$H543)</f>
        <v>6.27</v>
      </c>
      <c r="M543" s="19">
        <f>AVERAGEIFS(MeasureImpact!$N:$N,MeasureImpact!$G:$G,Utility_per_Participant!$F543,MeasureImpact!$F:$F,Utility_per_Participant!$G543,MeasureImpact!$B:$B,Utility_per_Participant!$H543)</f>
        <v>10</v>
      </c>
      <c r="N543" s="23">
        <v>0</v>
      </c>
      <c r="O543" s="23">
        <f>SUMIFS(MeasureImpact!$Q:$Q,MeasureImpact!$G:$G,Utility_per_Participant!$F543,MeasureImpact!$F:$F,Utility_per_Participant!$G543,MeasureImpact!$B:$B,Utility_per_Participant!$H543)</f>
        <v>1.97</v>
      </c>
      <c r="P543" s="14" t="str">
        <f>VLOOKUP(H543,MeasureImpact!$B:$I,8,0)</f>
        <v>Per Lamp</v>
      </c>
      <c r="Q543" s="24">
        <v>0</v>
      </c>
      <c r="R543" s="19" t="s">
        <v>1739</v>
      </c>
      <c r="BI543" s="25">
        <v>23578385.214115702</v>
      </c>
      <c r="BJ543" s="25">
        <v>2424.60981046083</v>
      </c>
      <c r="BK543" s="25">
        <v>2010.7148977362299</v>
      </c>
    </row>
    <row r="544" spans="1:63" ht="15.75" thickBot="1" x14ac:dyDescent="0.3">
      <c r="A544" s="19">
        <v>540</v>
      </c>
      <c r="B544" s="14" t="str">
        <f t="shared" si="8"/>
        <v>RSFN404</v>
      </c>
      <c r="C544" s="14" t="s">
        <v>1732</v>
      </c>
      <c r="D544" s="14">
        <v>404</v>
      </c>
      <c r="E544" s="14" t="s">
        <v>1176</v>
      </c>
      <c r="F544" s="14" t="s">
        <v>1501</v>
      </c>
      <c r="G544" s="14" t="s">
        <v>1499</v>
      </c>
      <c r="H544" s="14" t="s">
        <v>265</v>
      </c>
      <c r="I544" s="20">
        <f>SUMIFS(MeasureImpact!$O:$O,MeasureImpact!$G:$G,Utility_per_Participant!$F544,MeasureImpact!$F:$F,Utility_per_Participant!$G544,MeasureImpact!$B:$B,Utility_per_Participant!$H544)</f>
        <v>1E-3</v>
      </c>
      <c r="J544" s="20">
        <f>SUMIFS(MeasureImpact!$P:$P,MeasureImpact!$G:$G,Utility_per_Participant!$F544,MeasureImpact!$F:$F,Utility_per_Participant!$G544,MeasureImpact!$B:$B,Utility_per_Participant!$H544)</f>
        <v>1E-3</v>
      </c>
      <c r="K544" s="21">
        <v>0.21944999999999995</v>
      </c>
      <c r="L544" s="22">
        <f>SUMIFS(MeasureImpact!$L:$L,MeasureImpact!$G:$G,Utility_per_Participant!$F544,MeasureImpact!$F:$F,Utility_per_Participant!$G544,MeasureImpact!$B:$B,Utility_per_Participant!$H544)</f>
        <v>6.27</v>
      </c>
      <c r="M544" s="19">
        <f>AVERAGEIFS(MeasureImpact!$N:$N,MeasureImpact!$G:$G,Utility_per_Participant!$F544,MeasureImpact!$F:$F,Utility_per_Participant!$G544,MeasureImpact!$B:$B,Utility_per_Participant!$H544)</f>
        <v>10</v>
      </c>
      <c r="N544" s="23">
        <v>0</v>
      </c>
      <c r="O544" s="23">
        <f>SUMIFS(MeasureImpact!$Q:$Q,MeasureImpact!$G:$G,Utility_per_Participant!$F544,MeasureImpact!$F:$F,Utility_per_Participant!$G544,MeasureImpact!$B:$B,Utility_per_Participant!$H544)</f>
        <v>1.97</v>
      </c>
      <c r="P544" s="14" t="str">
        <f>VLOOKUP(H544,MeasureImpact!$B:$I,8,0)</f>
        <v>Per Lamp</v>
      </c>
      <c r="Q544" s="24">
        <v>0</v>
      </c>
      <c r="R544" s="19" t="s">
        <v>1739</v>
      </c>
      <c r="BI544" s="25">
        <v>297962.545218207</v>
      </c>
      <c r="BJ544" s="25">
        <v>30.6400503565206</v>
      </c>
      <c r="BK544" s="25">
        <v>25.409616612717901</v>
      </c>
    </row>
    <row r="545" spans="1:63" s="28" customFormat="1" x14ac:dyDescent="0.25">
      <c r="A545" s="27">
        <v>541</v>
      </c>
      <c r="B545" s="28" t="str">
        <f t="shared" si="8"/>
        <v>RMOT405</v>
      </c>
      <c r="C545" s="28" t="s">
        <v>1730</v>
      </c>
      <c r="D545" s="28">
        <v>405</v>
      </c>
      <c r="E545" s="28" t="s">
        <v>1176</v>
      </c>
      <c r="F545" s="28" t="s">
        <v>1494</v>
      </c>
      <c r="G545" s="28" t="s">
        <v>1510</v>
      </c>
      <c r="H545" s="28" t="s">
        <v>269</v>
      </c>
      <c r="I545" s="29">
        <f>SUMIFS(MeasureImpact!$O:$O,MeasureImpact!$G:$G,Utility_per_Participant!$F545,MeasureImpact!$F:$F,Utility_per_Participant!$G545,MeasureImpact!$B:$B,Utility_per_Participant!$H545)</f>
        <v>1E-3</v>
      </c>
      <c r="J545" s="29">
        <f>SUMIFS(MeasureImpact!$P:$P,MeasureImpact!$G:$G,Utility_per_Participant!$F545,MeasureImpact!$F:$F,Utility_per_Participant!$G545,MeasureImpact!$B:$B,Utility_per_Participant!$H545)</f>
        <v>1E-3</v>
      </c>
      <c r="K545" s="34">
        <v>0.43854999999999994</v>
      </c>
      <c r="L545" s="30">
        <f>SUMIFS(MeasureImpact!$L:$L,MeasureImpact!$G:$G,Utility_per_Participant!$F545,MeasureImpact!$F:$F,Utility_per_Participant!$G545,MeasureImpact!$B:$B,Utility_per_Participant!$H545)</f>
        <v>12.53</v>
      </c>
      <c r="M545" s="27">
        <f>AVERAGEIFS(MeasureImpact!$N:$N,MeasureImpact!$G:$G,Utility_per_Participant!$F545,MeasureImpact!$F:$F,Utility_per_Participant!$G545,MeasureImpact!$B:$B,Utility_per_Participant!$H545)</f>
        <v>10</v>
      </c>
      <c r="N545" s="31">
        <v>0</v>
      </c>
      <c r="O545" s="31">
        <f>SUMIFS(MeasureImpact!$Q:$Q,MeasureImpact!$G:$G,Utility_per_Participant!$F545,MeasureImpact!$F:$F,Utility_per_Participant!$G545,MeasureImpact!$B:$B,Utility_per_Participant!$H545)</f>
        <v>2.15</v>
      </c>
      <c r="P545" s="28" t="str">
        <f>VLOOKUP(H545,MeasureImpact!$B:$I,8,0)</f>
        <v>Per Fixture</v>
      </c>
      <c r="Q545" s="32">
        <v>0</v>
      </c>
      <c r="R545" s="27" t="s">
        <v>1739</v>
      </c>
      <c r="BI545" s="33">
        <v>695601.89932432096</v>
      </c>
      <c r="BJ545" s="33">
        <v>71.820421140172996</v>
      </c>
      <c r="BK545" s="33">
        <v>60.509999565304597</v>
      </c>
    </row>
    <row r="546" spans="1:63" x14ac:dyDescent="0.25">
      <c r="A546" s="19">
        <v>542</v>
      </c>
      <c r="B546" s="14" t="str">
        <f t="shared" si="8"/>
        <v>RMON405</v>
      </c>
      <c r="C546" s="14" t="s">
        <v>1726</v>
      </c>
      <c r="D546" s="14">
        <v>405</v>
      </c>
      <c r="E546" s="14" t="s">
        <v>1176</v>
      </c>
      <c r="F546" s="14" t="s">
        <v>1494</v>
      </c>
      <c r="G546" s="14" t="s">
        <v>1499</v>
      </c>
      <c r="H546" s="14" t="s">
        <v>269</v>
      </c>
      <c r="I546" s="20">
        <f>SUMIFS(MeasureImpact!$O:$O,MeasureImpact!$G:$G,Utility_per_Participant!$F546,MeasureImpact!$F:$F,Utility_per_Participant!$G546,MeasureImpact!$B:$B,Utility_per_Participant!$H546)</f>
        <v>1E-3</v>
      </c>
      <c r="J546" s="20">
        <f>SUMIFS(MeasureImpact!$P:$P,MeasureImpact!$G:$G,Utility_per_Participant!$F546,MeasureImpact!$F:$F,Utility_per_Participant!$G546,MeasureImpact!$B:$B,Utility_per_Participant!$H546)</f>
        <v>1E-3</v>
      </c>
      <c r="K546" s="21">
        <v>0.43854999999999994</v>
      </c>
      <c r="L546" s="22">
        <f>SUMIFS(MeasureImpact!$L:$L,MeasureImpact!$G:$G,Utility_per_Participant!$F546,MeasureImpact!$F:$F,Utility_per_Participant!$G546,MeasureImpact!$B:$B,Utility_per_Participant!$H546)</f>
        <v>12.53</v>
      </c>
      <c r="M546" s="19">
        <f>AVERAGEIFS(MeasureImpact!$N:$N,MeasureImpact!$G:$G,Utility_per_Participant!$F546,MeasureImpact!$F:$F,Utility_per_Participant!$G546,MeasureImpact!$B:$B,Utility_per_Participant!$H546)</f>
        <v>10</v>
      </c>
      <c r="N546" s="23">
        <v>0</v>
      </c>
      <c r="O546" s="23">
        <f>SUMIFS(MeasureImpact!$Q:$Q,MeasureImpact!$G:$G,Utility_per_Participant!$F546,MeasureImpact!$F:$F,Utility_per_Participant!$G546,MeasureImpact!$B:$B,Utility_per_Participant!$H546)</f>
        <v>2.15</v>
      </c>
      <c r="P546" s="14" t="str">
        <f>VLOOKUP(H546,MeasureImpact!$B:$I,8,0)</f>
        <v>Per Fixture</v>
      </c>
      <c r="Q546" s="24">
        <v>0</v>
      </c>
      <c r="R546" s="19" t="s">
        <v>1739</v>
      </c>
      <c r="BI546" s="25">
        <v>8790.3946983278292</v>
      </c>
      <c r="BJ546" s="25">
        <v>0.90760225041866205</v>
      </c>
      <c r="BK546" s="25">
        <v>0.76467125792978097</v>
      </c>
    </row>
    <row r="547" spans="1:63" x14ac:dyDescent="0.25">
      <c r="A547" s="19">
        <v>543</v>
      </c>
      <c r="B547" s="14" t="str">
        <f t="shared" si="8"/>
        <v>RMFT405</v>
      </c>
      <c r="C547" s="14" t="s">
        <v>1731</v>
      </c>
      <c r="D547" s="14">
        <v>405</v>
      </c>
      <c r="E547" s="14" t="s">
        <v>1176</v>
      </c>
      <c r="F547" s="14" t="s">
        <v>1500</v>
      </c>
      <c r="G547" s="14" t="s">
        <v>1510</v>
      </c>
      <c r="H547" s="14" t="s">
        <v>269</v>
      </c>
      <c r="I547" s="20">
        <f>SUMIFS(MeasureImpact!$O:$O,MeasureImpact!$G:$G,Utility_per_Participant!$F547,MeasureImpact!$F:$F,Utility_per_Participant!$G547,MeasureImpact!$B:$B,Utility_per_Participant!$H547)</f>
        <v>1E-3</v>
      </c>
      <c r="J547" s="20">
        <f>SUMIFS(MeasureImpact!$P:$P,MeasureImpact!$G:$G,Utility_per_Participant!$F547,MeasureImpact!$F:$F,Utility_per_Participant!$G547,MeasureImpact!$B:$B,Utility_per_Participant!$H547)</f>
        <v>1E-3</v>
      </c>
      <c r="K547" s="21">
        <v>0.43854999999999994</v>
      </c>
      <c r="L547" s="22">
        <f>SUMIFS(MeasureImpact!$L:$L,MeasureImpact!$G:$G,Utility_per_Participant!$F547,MeasureImpact!$F:$F,Utility_per_Participant!$G547,MeasureImpact!$B:$B,Utility_per_Participant!$H547)</f>
        <v>12.53</v>
      </c>
      <c r="M547" s="19">
        <f>AVERAGEIFS(MeasureImpact!$N:$N,MeasureImpact!$G:$G,Utility_per_Participant!$F547,MeasureImpact!$F:$F,Utility_per_Participant!$G547,MeasureImpact!$B:$B,Utility_per_Participant!$H547)</f>
        <v>10</v>
      </c>
      <c r="N547" s="23">
        <v>0</v>
      </c>
      <c r="O547" s="23">
        <f>SUMIFS(MeasureImpact!$Q:$Q,MeasureImpact!$G:$G,Utility_per_Participant!$F547,MeasureImpact!$F:$F,Utility_per_Participant!$G547,MeasureImpact!$B:$B,Utility_per_Participant!$H547)</f>
        <v>2.15</v>
      </c>
      <c r="P547" s="14" t="str">
        <f>VLOOKUP(H547,MeasureImpact!$B:$I,8,0)</f>
        <v>Per Fixture</v>
      </c>
      <c r="Q547" s="24">
        <v>0</v>
      </c>
      <c r="R547" s="19" t="s">
        <v>1739</v>
      </c>
      <c r="BI547" s="25">
        <v>7149467.2600365998</v>
      </c>
      <c r="BJ547" s="25">
        <v>728.25580975491403</v>
      </c>
      <c r="BK547" s="25">
        <v>607.01824038581901</v>
      </c>
    </row>
    <row r="548" spans="1:63" x14ac:dyDescent="0.25">
      <c r="A548" s="19">
        <v>544</v>
      </c>
      <c r="B548" s="14" t="str">
        <f t="shared" si="8"/>
        <v>RMFN405</v>
      </c>
      <c r="C548" s="14" t="s">
        <v>1728</v>
      </c>
      <c r="D548" s="14">
        <v>405</v>
      </c>
      <c r="E548" s="14" t="s">
        <v>1176</v>
      </c>
      <c r="F548" s="14" t="s">
        <v>1500</v>
      </c>
      <c r="G548" s="14" t="s">
        <v>1499</v>
      </c>
      <c r="H548" s="14" t="s">
        <v>269</v>
      </c>
      <c r="I548" s="20">
        <f>SUMIFS(MeasureImpact!$O:$O,MeasureImpact!$G:$G,Utility_per_Participant!$F548,MeasureImpact!$F:$F,Utility_per_Participant!$G548,MeasureImpact!$B:$B,Utility_per_Participant!$H548)</f>
        <v>1E-3</v>
      </c>
      <c r="J548" s="20">
        <f>SUMIFS(MeasureImpact!$P:$P,MeasureImpact!$G:$G,Utility_per_Participant!$F548,MeasureImpact!$F:$F,Utility_per_Participant!$G548,MeasureImpact!$B:$B,Utility_per_Participant!$H548)</f>
        <v>1E-3</v>
      </c>
      <c r="K548" s="21">
        <v>0.43854999999999994</v>
      </c>
      <c r="L548" s="22">
        <f>SUMIFS(MeasureImpact!$L:$L,MeasureImpact!$G:$G,Utility_per_Participant!$F548,MeasureImpact!$F:$F,Utility_per_Participant!$G548,MeasureImpact!$B:$B,Utility_per_Participant!$H548)</f>
        <v>12.53</v>
      </c>
      <c r="M548" s="19">
        <f>AVERAGEIFS(MeasureImpact!$N:$N,MeasureImpact!$G:$G,Utility_per_Participant!$F548,MeasureImpact!$F:$F,Utility_per_Participant!$G548,MeasureImpact!$B:$B,Utility_per_Participant!$H548)</f>
        <v>10</v>
      </c>
      <c r="N548" s="23">
        <v>0</v>
      </c>
      <c r="O548" s="23">
        <f>SUMIFS(MeasureImpact!$Q:$Q,MeasureImpact!$G:$G,Utility_per_Participant!$F548,MeasureImpact!$F:$F,Utility_per_Participant!$G548,MeasureImpact!$B:$B,Utility_per_Participant!$H548)</f>
        <v>2.15</v>
      </c>
      <c r="P548" s="14" t="str">
        <f>VLOOKUP(H548,MeasureImpact!$B:$I,8,0)</f>
        <v>Per Fixture</v>
      </c>
      <c r="Q548" s="24">
        <v>0</v>
      </c>
      <c r="R548" s="19" t="s">
        <v>1739</v>
      </c>
      <c r="BI548" s="25">
        <v>90348.573170287302</v>
      </c>
      <c r="BJ548" s="25">
        <v>9.20304561461713</v>
      </c>
      <c r="BK548" s="25">
        <v>7.6709536406655801</v>
      </c>
    </row>
    <row r="549" spans="1:63" x14ac:dyDescent="0.25">
      <c r="A549" s="19">
        <v>545</v>
      </c>
      <c r="B549" s="14" t="str">
        <f t="shared" si="8"/>
        <v>RSFT405</v>
      </c>
      <c r="C549" s="14" t="s">
        <v>1733</v>
      </c>
      <c r="D549" s="14">
        <v>405</v>
      </c>
      <c r="E549" s="14" t="s">
        <v>1176</v>
      </c>
      <c r="F549" s="14" t="s">
        <v>1501</v>
      </c>
      <c r="G549" s="14" t="s">
        <v>1510</v>
      </c>
      <c r="H549" s="14" t="s">
        <v>269</v>
      </c>
      <c r="I549" s="20">
        <f>SUMIFS(MeasureImpact!$O:$O,MeasureImpact!$G:$G,Utility_per_Participant!$F549,MeasureImpact!$F:$F,Utility_per_Participant!$G549,MeasureImpact!$B:$B,Utility_per_Participant!$H549)</f>
        <v>1E-3</v>
      </c>
      <c r="J549" s="20">
        <f>SUMIFS(MeasureImpact!$P:$P,MeasureImpact!$G:$G,Utility_per_Participant!$F549,MeasureImpact!$F:$F,Utility_per_Participant!$G549,MeasureImpact!$B:$B,Utility_per_Participant!$H549)</f>
        <v>1E-3</v>
      </c>
      <c r="K549" s="21">
        <v>0.43854999999999994</v>
      </c>
      <c r="L549" s="22">
        <f>SUMIFS(MeasureImpact!$L:$L,MeasureImpact!$G:$G,Utility_per_Participant!$F549,MeasureImpact!$F:$F,Utility_per_Participant!$G549,MeasureImpact!$B:$B,Utility_per_Participant!$H549)</f>
        <v>12.53</v>
      </c>
      <c r="M549" s="19">
        <f>AVERAGEIFS(MeasureImpact!$N:$N,MeasureImpact!$G:$G,Utility_per_Participant!$F549,MeasureImpact!$F:$F,Utility_per_Participant!$G549,MeasureImpact!$B:$B,Utility_per_Participant!$H549)</f>
        <v>10</v>
      </c>
      <c r="N549" s="23">
        <v>0</v>
      </c>
      <c r="O549" s="23">
        <f>SUMIFS(MeasureImpact!$Q:$Q,MeasureImpact!$G:$G,Utility_per_Participant!$F549,MeasureImpact!$F:$F,Utility_per_Participant!$G549,MeasureImpact!$B:$B,Utility_per_Participant!$H549)</f>
        <v>2.15</v>
      </c>
      <c r="P549" s="14" t="str">
        <f>VLOOKUP(H549,MeasureImpact!$B:$I,8,0)</f>
        <v>Per Fixture</v>
      </c>
      <c r="Q549" s="24">
        <v>0</v>
      </c>
      <c r="R549" s="19" t="s">
        <v>1739</v>
      </c>
      <c r="BI549" s="25">
        <v>16063839.849467199</v>
      </c>
      <c r="BJ549" s="25">
        <v>1651.8749413497801</v>
      </c>
      <c r="BK549" s="25">
        <v>1369.8903384119701</v>
      </c>
    </row>
    <row r="550" spans="1:63" ht="15.75" thickBot="1" x14ac:dyDescent="0.3">
      <c r="A550" s="19">
        <v>546</v>
      </c>
      <c r="B550" s="14" t="str">
        <f t="shared" si="8"/>
        <v>RSFN405</v>
      </c>
      <c r="C550" s="14" t="s">
        <v>1732</v>
      </c>
      <c r="D550" s="14">
        <v>405</v>
      </c>
      <c r="E550" s="14" t="s">
        <v>1176</v>
      </c>
      <c r="F550" s="14" t="s">
        <v>1501</v>
      </c>
      <c r="G550" s="14" t="s">
        <v>1499</v>
      </c>
      <c r="H550" s="14" t="s">
        <v>269</v>
      </c>
      <c r="I550" s="20">
        <f>SUMIFS(MeasureImpact!$O:$O,MeasureImpact!$G:$G,Utility_per_Participant!$F550,MeasureImpact!$F:$F,Utility_per_Participant!$G550,MeasureImpact!$B:$B,Utility_per_Participant!$H550)</f>
        <v>1E-3</v>
      </c>
      <c r="J550" s="20">
        <f>SUMIFS(MeasureImpact!$P:$P,MeasureImpact!$G:$G,Utility_per_Participant!$F550,MeasureImpact!$F:$F,Utility_per_Participant!$G550,MeasureImpact!$B:$B,Utility_per_Participant!$H550)</f>
        <v>1E-3</v>
      </c>
      <c r="K550" s="21">
        <v>0.43854999999999994</v>
      </c>
      <c r="L550" s="22">
        <f>SUMIFS(MeasureImpact!$L:$L,MeasureImpact!$G:$G,Utility_per_Participant!$F550,MeasureImpact!$F:$F,Utility_per_Participant!$G550,MeasureImpact!$B:$B,Utility_per_Participant!$H550)</f>
        <v>12.53</v>
      </c>
      <c r="M550" s="19">
        <f>AVERAGEIFS(MeasureImpact!$N:$N,MeasureImpact!$G:$G,Utility_per_Participant!$F550,MeasureImpact!$F:$F,Utility_per_Participant!$G550,MeasureImpact!$B:$B,Utility_per_Participant!$H550)</f>
        <v>10</v>
      </c>
      <c r="N550" s="23">
        <v>0</v>
      </c>
      <c r="O550" s="23">
        <f>SUMIFS(MeasureImpact!$Q:$Q,MeasureImpact!$G:$G,Utility_per_Participant!$F550,MeasureImpact!$F:$F,Utility_per_Participant!$G550,MeasureImpact!$B:$B,Utility_per_Participant!$H550)</f>
        <v>2.15</v>
      </c>
      <c r="P550" s="14" t="str">
        <f>VLOOKUP(H550,MeasureImpact!$B:$I,8,0)</f>
        <v>Per Fixture</v>
      </c>
      <c r="Q550" s="24">
        <v>0</v>
      </c>
      <c r="R550" s="19" t="s">
        <v>1739</v>
      </c>
      <c r="BI550" s="25">
        <v>203000.441466171</v>
      </c>
      <c r="BJ550" s="25">
        <v>20.874918169209302</v>
      </c>
      <c r="BK550" s="25">
        <v>17.311448947687001</v>
      </c>
    </row>
    <row r="551" spans="1:63" s="28" customFormat="1" x14ac:dyDescent="0.25">
      <c r="A551" s="27">
        <v>547</v>
      </c>
      <c r="B551" s="28" t="str">
        <f t="shared" si="8"/>
        <v>RMOE406</v>
      </c>
      <c r="C551" s="28" t="s">
        <v>1725</v>
      </c>
      <c r="D551" s="28">
        <v>406</v>
      </c>
      <c r="E551" s="28" t="s">
        <v>1176</v>
      </c>
      <c r="F551" s="28" t="s">
        <v>1494</v>
      </c>
      <c r="G551" s="28" t="s">
        <v>1493</v>
      </c>
      <c r="H551" s="28" t="s">
        <v>280</v>
      </c>
      <c r="I551" s="29">
        <f>SUMIFS(MeasureImpact!$O:$O,MeasureImpact!$G:$G,Utility_per_Participant!$F551,MeasureImpact!$F:$F,Utility_per_Participant!$G551,MeasureImpact!$B:$B,Utility_per_Participant!$H551)</f>
        <v>1.0999999999999999E-2</v>
      </c>
      <c r="J551" s="29">
        <f>SUMIFS(MeasureImpact!$P:$P,MeasureImpact!$G:$G,Utility_per_Participant!$F551,MeasureImpact!$F:$F,Utility_per_Participant!$G551,MeasureImpact!$B:$B,Utility_per_Participant!$H551)</f>
        <v>8.9999999999999993E-3</v>
      </c>
      <c r="K551" s="34">
        <v>3.7586499999999998</v>
      </c>
      <c r="L551" s="30">
        <f>SUMIFS(MeasureImpact!$L:$L,MeasureImpact!$G:$G,Utility_per_Participant!$F551,MeasureImpact!$F:$F,Utility_per_Participant!$G551,MeasureImpact!$B:$B,Utility_per_Participant!$H551)</f>
        <v>107.39</v>
      </c>
      <c r="M551" s="27">
        <f>AVERAGEIFS(MeasureImpact!$N:$N,MeasureImpact!$G:$G,Utility_per_Participant!$F551,MeasureImpact!$F:$F,Utility_per_Participant!$G551,MeasureImpact!$B:$B,Utility_per_Participant!$H551)</f>
        <v>8</v>
      </c>
      <c r="N551" s="31">
        <v>0</v>
      </c>
      <c r="O551" s="31">
        <f>SUMIFS(MeasureImpact!$Q:$Q,MeasureImpact!$G:$G,Utility_per_Participant!$F551,MeasureImpact!$F:$F,Utility_per_Participant!$G551,MeasureImpact!$B:$B,Utility_per_Participant!$H551)</f>
        <v>28.01</v>
      </c>
      <c r="P551" s="28" t="str">
        <f>VLOOKUP(H551,MeasureImpact!$B:$I,8,0)</f>
        <v>Per 500W Controlled</v>
      </c>
      <c r="Q551" s="32">
        <v>0</v>
      </c>
      <c r="R551" s="27" t="s">
        <v>1739</v>
      </c>
      <c r="BI551" s="33">
        <v>2635777.82901099</v>
      </c>
      <c r="BJ551" s="33">
        <v>272.142261105643</v>
      </c>
      <c r="BK551" s="33">
        <v>229.284761071839</v>
      </c>
    </row>
    <row r="552" spans="1:63" x14ac:dyDescent="0.25">
      <c r="A552" s="19">
        <v>548</v>
      </c>
      <c r="B552" s="14" t="str">
        <f t="shared" si="8"/>
        <v>RMON406</v>
      </c>
      <c r="C552" s="14" t="s">
        <v>1726</v>
      </c>
      <c r="D552" s="14">
        <v>406</v>
      </c>
      <c r="E552" s="14" t="s">
        <v>1176</v>
      </c>
      <c r="F552" s="14" t="s">
        <v>1494</v>
      </c>
      <c r="G552" s="14" t="s">
        <v>1499</v>
      </c>
      <c r="H552" s="14" t="s">
        <v>280</v>
      </c>
      <c r="I552" s="20">
        <f>SUMIFS(MeasureImpact!$O:$O,MeasureImpact!$G:$G,Utility_per_Participant!$F552,MeasureImpact!$F:$F,Utility_per_Participant!$G552,MeasureImpact!$B:$B,Utility_per_Participant!$H552)</f>
        <v>1.0999999999999999E-2</v>
      </c>
      <c r="J552" s="20">
        <f>SUMIFS(MeasureImpact!$P:$P,MeasureImpact!$G:$G,Utility_per_Participant!$F552,MeasureImpact!$F:$F,Utility_per_Participant!$G552,MeasureImpact!$B:$B,Utility_per_Participant!$H552)</f>
        <v>8.9999999999999993E-3</v>
      </c>
      <c r="K552" s="21">
        <v>3.7586499999999998</v>
      </c>
      <c r="L552" s="22">
        <f>SUMIFS(MeasureImpact!$L:$L,MeasureImpact!$G:$G,Utility_per_Participant!$F552,MeasureImpact!$F:$F,Utility_per_Participant!$G552,MeasureImpact!$B:$B,Utility_per_Participant!$H552)</f>
        <v>107.39</v>
      </c>
      <c r="M552" s="19">
        <f>AVERAGEIFS(MeasureImpact!$N:$N,MeasureImpact!$G:$G,Utility_per_Participant!$F552,MeasureImpact!$F:$F,Utility_per_Participant!$G552,MeasureImpact!$B:$B,Utility_per_Participant!$H552)</f>
        <v>8</v>
      </c>
      <c r="N552" s="23">
        <v>0</v>
      </c>
      <c r="O552" s="23">
        <f>SUMIFS(MeasureImpact!$Q:$Q,MeasureImpact!$G:$G,Utility_per_Participant!$F552,MeasureImpact!$F:$F,Utility_per_Participant!$G552,MeasureImpact!$B:$B,Utility_per_Participant!$H552)</f>
        <v>28.01</v>
      </c>
      <c r="P552" s="14" t="str">
        <f>VLOOKUP(H552,MeasureImpact!$B:$I,8,0)</f>
        <v>Per 500W Controlled</v>
      </c>
      <c r="Q552" s="24">
        <v>0</v>
      </c>
      <c r="R552" s="19" t="s">
        <v>1739</v>
      </c>
      <c r="BI552" s="25">
        <v>4063.9545912451999</v>
      </c>
      <c r="BJ552" s="25">
        <v>0.41960053663063002</v>
      </c>
      <c r="BK552" s="25">
        <v>0.35352101653047802</v>
      </c>
    </row>
    <row r="553" spans="1:63" x14ac:dyDescent="0.25">
      <c r="A553" s="19">
        <v>549</v>
      </c>
      <c r="B553" s="14" t="str">
        <f t="shared" si="8"/>
        <v>RMFE406</v>
      </c>
      <c r="C553" s="14" t="s">
        <v>1727</v>
      </c>
      <c r="D553" s="14">
        <v>406</v>
      </c>
      <c r="E553" s="14" t="s">
        <v>1176</v>
      </c>
      <c r="F553" s="14" t="s">
        <v>1500</v>
      </c>
      <c r="G553" s="14" t="s">
        <v>1493</v>
      </c>
      <c r="H553" s="14" t="s">
        <v>280</v>
      </c>
      <c r="I553" s="20">
        <f>SUMIFS(MeasureImpact!$O:$O,MeasureImpact!$G:$G,Utility_per_Participant!$F553,MeasureImpact!$F:$F,Utility_per_Participant!$G553,MeasureImpact!$B:$B,Utility_per_Participant!$H553)</f>
        <v>1.0999999999999999E-2</v>
      </c>
      <c r="J553" s="20">
        <f>SUMIFS(MeasureImpact!$P:$P,MeasureImpact!$G:$G,Utility_per_Participant!$F553,MeasureImpact!$F:$F,Utility_per_Participant!$G553,MeasureImpact!$B:$B,Utility_per_Participant!$H553)</f>
        <v>8.9999999999999993E-3</v>
      </c>
      <c r="K553" s="21">
        <v>3.7586499999999998</v>
      </c>
      <c r="L553" s="22">
        <f>SUMIFS(MeasureImpact!$L:$L,MeasureImpact!$G:$G,Utility_per_Participant!$F553,MeasureImpact!$F:$F,Utility_per_Participant!$G553,MeasureImpact!$B:$B,Utility_per_Participant!$H553)</f>
        <v>107.39</v>
      </c>
      <c r="M553" s="19">
        <f>AVERAGEIFS(MeasureImpact!$N:$N,MeasureImpact!$G:$G,Utility_per_Participant!$F553,MeasureImpact!$F:$F,Utility_per_Participant!$G553,MeasureImpact!$B:$B,Utility_per_Participant!$H553)</f>
        <v>8</v>
      </c>
      <c r="N553" s="23">
        <v>0</v>
      </c>
      <c r="O553" s="23">
        <f>SUMIFS(MeasureImpact!$Q:$Q,MeasureImpact!$G:$G,Utility_per_Participant!$F553,MeasureImpact!$F:$F,Utility_per_Participant!$G553,MeasureImpact!$B:$B,Utility_per_Participant!$H553)</f>
        <v>28.01</v>
      </c>
      <c r="P553" s="14" t="str">
        <f>VLOOKUP(H553,MeasureImpact!$B:$I,8,0)</f>
        <v>Per 500W Controlled</v>
      </c>
      <c r="Q553" s="24">
        <v>0</v>
      </c>
      <c r="R553" s="19" t="s">
        <v>1739</v>
      </c>
      <c r="BI553" s="25">
        <v>27090793.328122199</v>
      </c>
      <c r="BJ553" s="25">
        <v>2759.5101725067002</v>
      </c>
      <c r="BK553" s="25">
        <v>2300.11623224196</v>
      </c>
    </row>
    <row r="554" spans="1:63" x14ac:dyDescent="0.25">
      <c r="A554" s="19">
        <v>550</v>
      </c>
      <c r="B554" s="14" t="str">
        <f t="shared" si="8"/>
        <v>RMFN406</v>
      </c>
      <c r="C554" s="14" t="s">
        <v>1728</v>
      </c>
      <c r="D554" s="14">
        <v>406</v>
      </c>
      <c r="E554" s="14" t="s">
        <v>1176</v>
      </c>
      <c r="F554" s="14" t="s">
        <v>1500</v>
      </c>
      <c r="G554" s="14" t="s">
        <v>1499</v>
      </c>
      <c r="H554" s="14" t="s">
        <v>280</v>
      </c>
      <c r="I554" s="20">
        <f>SUMIFS(MeasureImpact!$O:$O,MeasureImpact!$G:$G,Utility_per_Participant!$F554,MeasureImpact!$F:$F,Utility_per_Participant!$G554,MeasureImpact!$B:$B,Utility_per_Participant!$H554)</f>
        <v>1.0999999999999999E-2</v>
      </c>
      <c r="J554" s="20">
        <f>SUMIFS(MeasureImpact!$P:$P,MeasureImpact!$G:$G,Utility_per_Participant!$F554,MeasureImpact!$F:$F,Utility_per_Participant!$G554,MeasureImpact!$B:$B,Utility_per_Participant!$H554)</f>
        <v>8.9999999999999993E-3</v>
      </c>
      <c r="K554" s="21">
        <v>3.7586499999999998</v>
      </c>
      <c r="L554" s="22">
        <f>SUMIFS(MeasureImpact!$L:$L,MeasureImpact!$G:$G,Utility_per_Participant!$F554,MeasureImpact!$F:$F,Utility_per_Participant!$G554,MeasureImpact!$B:$B,Utility_per_Participant!$H554)</f>
        <v>107.39</v>
      </c>
      <c r="M554" s="19">
        <f>AVERAGEIFS(MeasureImpact!$N:$N,MeasureImpact!$G:$G,Utility_per_Participant!$F554,MeasureImpact!$F:$F,Utility_per_Participant!$G554,MeasureImpact!$B:$B,Utility_per_Participant!$H554)</f>
        <v>8</v>
      </c>
      <c r="N554" s="23">
        <v>0</v>
      </c>
      <c r="O554" s="23">
        <f>SUMIFS(MeasureImpact!$Q:$Q,MeasureImpact!$G:$G,Utility_per_Participant!$F554,MeasureImpact!$F:$F,Utility_per_Participant!$G554,MeasureImpact!$B:$B,Utility_per_Participant!$H554)</f>
        <v>28.01</v>
      </c>
      <c r="P554" s="14" t="str">
        <f>VLOOKUP(H554,MeasureImpact!$B:$I,8,0)</f>
        <v>Per 500W Controlled</v>
      </c>
      <c r="Q554" s="24">
        <v>0</v>
      </c>
      <c r="R554" s="19" t="s">
        <v>1739</v>
      </c>
      <c r="BI554" s="25">
        <v>41769.764296727</v>
      </c>
      <c r="BJ554" s="25">
        <v>4.2547328933469402</v>
      </c>
      <c r="BK554" s="25">
        <v>3.54641932084319</v>
      </c>
    </row>
    <row r="555" spans="1:63" x14ac:dyDescent="0.25">
      <c r="A555" s="19">
        <v>551</v>
      </c>
      <c r="B555" s="14" t="str">
        <f t="shared" si="8"/>
        <v>RSFE406</v>
      </c>
      <c r="C555" s="14" t="s">
        <v>1729</v>
      </c>
      <c r="D555" s="14">
        <v>406</v>
      </c>
      <c r="E555" s="14" t="s">
        <v>1176</v>
      </c>
      <c r="F555" s="14" t="s">
        <v>1501</v>
      </c>
      <c r="G555" s="14" t="s">
        <v>1493</v>
      </c>
      <c r="H555" s="14" t="s">
        <v>280</v>
      </c>
      <c r="I555" s="20">
        <f>SUMIFS(MeasureImpact!$O:$O,MeasureImpact!$G:$G,Utility_per_Participant!$F555,MeasureImpact!$F:$F,Utility_per_Participant!$G555,MeasureImpact!$B:$B,Utility_per_Participant!$H555)</f>
        <v>1.0999999999999999E-2</v>
      </c>
      <c r="J555" s="20">
        <f>SUMIFS(MeasureImpact!$P:$P,MeasureImpact!$G:$G,Utility_per_Participant!$F555,MeasureImpact!$F:$F,Utility_per_Participant!$G555,MeasureImpact!$B:$B,Utility_per_Participant!$H555)</f>
        <v>8.9999999999999993E-3</v>
      </c>
      <c r="K555" s="21">
        <v>3.7586499999999998</v>
      </c>
      <c r="L555" s="22">
        <f>SUMIFS(MeasureImpact!$L:$L,MeasureImpact!$G:$G,Utility_per_Participant!$F555,MeasureImpact!$F:$F,Utility_per_Participant!$G555,MeasureImpact!$B:$B,Utility_per_Participant!$H555)</f>
        <v>107.39</v>
      </c>
      <c r="M555" s="19">
        <f>AVERAGEIFS(MeasureImpact!$N:$N,MeasureImpact!$G:$G,Utility_per_Participant!$F555,MeasureImpact!$F:$F,Utility_per_Participant!$G555,MeasureImpact!$B:$B,Utility_per_Participant!$H555)</f>
        <v>8</v>
      </c>
      <c r="N555" s="23">
        <v>0</v>
      </c>
      <c r="O555" s="23">
        <f>SUMIFS(MeasureImpact!$Q:$Q,MeasureImpact!$G:$G,Utility_per_Participant!$F555,MeasureImpact!$F:$F,Utility_per_Participant!$G555,MeasureImpact!$B:$B,Utility_per_Participant!$H555)</f>
        <v>28.01</v>
      </c>
      <c r="P555" s="14" t="str">
        <f>VLOOKUP(H555,MeasureImpact!$B:$I,8,0)</f>
        <v>Per 500W Controlled</v>
      </c>
      <c r="Q555" s="24">
        <v>0</v>
      </c>
      <c r="R555" s="19" t="s">
        <v>1739</v>
      </c>
      <c r="BI555" s="25">
        <v>60869173.826490603</v>
      </c>
      <c r="BJ555" s="25">
        <v>6259.2919181760099</v>
      </c>
      <c r="BK555" s="25">
        <v>5190.7945991377501</v>
      </c>
    </row>
    <row r="556" spans="1:63" ht="15.75" thickBot="1" x14ac:dyDescent="0.3">
      <c r="A556" s="19">
        <v>552</v>
      </c>
      <c r="B556" s="14" t="str">
        <f t="shared" si="8"/>
        <v>RSFN406</v>
      </c>
      <c r="C556" s="14" t="s">
        <v>1732</v>
      </c>
      <c r="D556" s="14">
        <v>406</v>
      </c>
      <c r="E556" s="14" t="s">
        <v>1176</v>
      </c>
      <c r="F556" s="14" t="s">
        <v>1501</v>
      </c>
      <c r="G556" s="14" t="s">
        <v>1499</v>
      </c>
      <c r="H556" s="14" t="s">
        <v>280</v>
      </c>
      <c r="I556" s="20">
        <f>SUMIFS(MeasureImpact!$O:$O,MeasureImpact!$G:$G,Utility_per_Participant!$F556,MeasureImpact!$F:$F,Utility_per_Participant!$G556,MeasureImpact!$B:$B,Utility_per_Participant!$H556)</f>
        <v>1.0999999999999999E-2</v>
      </c>
      <c r="J556" s="20">
        <f>SUMIFS(MeasureImpact!$P:$P,MeasureImpact!$G:$G,Utility_per_Participant!$F556,MeasureImpact!$F:$F,Utility_per_Participant!$G556,MeasureImpact!$B:$B,Utility_per_Participant!$H556)</f>
        <v>8.9999999999999993E-3</v>
      </c>
      <c r="K556" s="21">
        <v>3.7586499999999998</v>
      </c>
      <c r="L556" s="22">
        <f>SUMIFS(MeasureImpact!$L:$L,MeasureImpact!$G:$G,Utility_per_Participant!$F556,MeasureImpact!$F:$F,Utility_per_Participant!$G556,MeasureImpact!$B:$B,Utility_per_Participant!$H556)</f>
        <v>107.39</v>
      </c>
      <c r="M556" s="19">
        <f>AVERAGEIFS(MeasureImpact!$N:$N,MeasureImpact!$G:$G,Utility_per_Participant!$F556,MeasureImpact!$F:$F,Utility_per_Participant!$G556,MeasureImpact!$B:$B,Utility_per_Participant!$H556)</f>
        <v>8</v>
      </c>
      <c r="N556" s="23">
        <v>0</v>
      </c>
      <c r="O556" s="23">
        <f>SUMIFS(MeasureImpact!$Q:$Q,MeasureImpact!$G:$G,Utility_per_Participant!$F556,MeasureImpact!$F:$F,Utility_per_Participant!$G556,MeasureImpact!$B:$B,Utility_per_Participant!$H556)</f>
        <v>28.01</v>
      </c>
      <c r="P556" s="14" t="str">
        <f>VLOOKUP(H556,MeasureImpact!$B:$I,8,0)</f>
        <v>Per 500W Controlled</v>
      </c>
      <c r="Q556" s="24">
        <v>0</v>
      </c>
      <c r="R556" s="19" t="s">
        <v>1739</v>
      </c>
      <c r="BI556" s="25">
        <v>96017.367198305496</v>
      </c>
      <c r="BJ556" s="25">
        <v>9.8736469172731507</v>
      </c>
      <c r="BK556" s="25">
        <v>8.1881583032014493</v>
      </c>
    </row>
    <row r="557" spans="1:63" s="28" customFormat="1" x14ac:dyDescent="0.25">
      <c r="A557" s="27">
        <v>553</v>
      </c>
      <c r="B557" s="28" t="str">
        <f t="shared" si="8"/>
        <v>RMOE407</v>
      </c>
      <c r="C557" s="28" t="s">
        <v>1725</v>
      </c>
      <c r="D557" s="28">
        <v>407</v>
      </c>
      <c r="E557" s="28" t="s">
        <v>1176</v>
      </c>
      <c r="F557" s="28" t="s">
        <v>1494</v>
      </c>
      <c r="G557" s="28" t="s">
        <v>1493</v>
      </c>
      <c r="H557" s="28" t="s">
        <v>282</v>
      </c>
      <c r="I557" s="29">
        <f>SUMIFS(MeasureImpact!$O:$O,MeasureImpact!$G:$G,Utility_per_Participant!$F557,MeasureImpact!$F:$F,Utility_per_Participant!$G557,MeasureImpact!$B:$B,Utility_per_Participant!$H557)</f>
        <v>4.0000000000000001E-3</v>
      </c>
      <c r="J557" s="29">
        <f>SUMIFS(MeasureImpact!$P:$P,MeasureImpact!$G:$G,Utility_per_Participant!$F557,MeasureImpact!$F:$F,Utility_per_Participant!$G557,MeasureImpact!$B:$B,Utility_per_Participant!$H557)</f>
        <v>6.0000000000000001E-3</v>
      </c>
      <c r="K557" s="34">
        <v>1.6733499999999999</v>
      </c>
      <c r="L557" s="30">
        <f>SUMIFS(MeasureImpact!$L:$L,MeasureImpact!$G:$G,Utility_per_Participant!$F557,MeasureImpact!$F:$F,Utility_per_Participant!$G557,MeasureImpact!$B:$B,Utility_per_Participant!$H557)</f>
        <v>47.81</v>
      </c>
      <c r="M557" s="27">
        <f>AVERAGEIFS(MeasureImpact!$N:$N,MeasureImpact!$G:$G,Utility_per_Participant!$F557,MeasureImpact!$F:$F,Utility_per_Participant!$G557,MeasureImpact!$B:$B,Utility_per_Participant!$H557)</f>
        <v>8</v>
      </c>
      <c r="N557" s="31">
        <v>0</v>
      </c>
      <c r="O557" s="31">
        <f>SUMIFS(MeasureImpact!$Q:$Q,MeasureImpact!$G:$G,Utility_per_Participant!$F557,MeasureImpact!$F:$F,Utility_per_Participant!$G557,MeasureImpact!$B:$B,Utility_per_Participant!$H557)</f>
        <v>14.85</v>
      </c>
      <c r="P557" s="28" t="str">
        <f>VLOOKUP(H557,MeasureImpact!$B:$I,8,0)</f>
        <v>Per 120W Controlled</v>
      </c>
      <c r="Q557" s="32">
        <v>0</v>
      </c>
      <c r="R557" s="27" t="s">
        <v>1739</v>
      </c>
      <c r="BI557" s="33">
        <v>686208.88648341806</v>
      </c>
      <c r="BJ557" s="33">
        <v>62.654979048297498</v>
      </c>
      <c r="BK557" s="33">
        <v>79.921544472655498</v>
      </c>
    </row>
    <row r="558" spans="1:63" x14ac:dyDescent="0.25">
      <c r="A558" s="19">
        <v>554</v>
      </c>
      <c r="B558" s="14" t="str">
        <f t="shared" si="8"/>
        <v>RMON407</v>
      </c>
      <c r="C558" s="14" t="s">
        <v>1726</v>
      </c>
      <c r="D558" s="14">
        <v>407</v>
      </c>
      <c r="E558" s="14" t="s">
        <v>1176</v>
      </c>
      <c r="F558" s="14" t="s">
        <v>1494</v>
      </c>
      <c r="G558" s="14" t="s">
        <v>1499</v>
      </c>
      <c r="H558" s="14" t="s">
        <v>282</v>
      </c>
      <c r="I558" s="20">
        <f>SUMIFS(MeasureImpact!$O:$O,MeasureImpact!$G:$G,Utility_per_Participant!$F558,MeasureImpact!$F:$F,Utility_per_Participant!$G558,MeasureImpact!$B:$B,Utility_per_Participant!$H558)</f>
        <v>4.0000000000000001E-3</v>
      </c>
      <c r="J558" s="20">
        <f>SUMIFS(MeasureImpact!$P:$P,MeasureImpact!$G:$G,Utility_per_Participant!$F558,MeasureImpact!$F:$F,Utility_per_Participant!$G558,MeasureImpact!$B:$B,Utility_per_Participant!$H558)</f>
        <v>6.0000000000000001E-3</v>
      </c>
      <c r="K558" s="21">
        <v>1.6733499999999999</v>
      </c>
      <c r="L558" s="22">
        <f>SUMIFS(MeasureImpact!$L:$L,MeasureImpact!$G:$G,Utility_per_Participant!$F558,MeasureImpact!$F:$F,Utility_per_Participant!$G558,MeasureImpact!$B:$B,Utility_per_Participant!$H558)</f>
        <v>47.81</v>
      </c>
      <c r="M558" s="19">
        <f>AVERAGEIFS(MeasureImpact!$N:$N,MeasureImpact!$G:$G,Utility_per_Participant!$F558,MeasureImpact!$F:$F,Utility_per_Participant!$G558,MeasureImpact!$B:$B,Utility_per_Participant!$H558)</f>
        <v>8</v>
      </c>
      <c r="N558" s="23">
        <v>0</v>
      </c>
      <c r="O558" s="23">
        <f>SUMIFS(MeasureImpact!$Q:$Q,MeasureImpact!$G:$G,Utility_per_Participant!$F558,MeasureImpact!$F:$F,Utility_per_Participant!$G558,MeasureImpact!$B:$B,Utility_per_Participant!$H558)</f>
        <v>14.85</v>
      </c>
      <c r="P558" s="14" t="str">
        <f>VLOOKUP(H558,MeasureImpact!$B:$I,8,0)</f>
        <v>Per 120W Controlled</v>
      </c>
      <c r="Q558" s="24">
        <v>0</v>
      </c>
      <c r="R558" s="19" t="s">
        <v>1739</v>
      </c>
      <c r="BI558" s="25">
        <v>5932.5207792606498</v>
      </c>
      <c r="BJ558" s="25">
        <v>0.54167465978619</v>
      </c>
      <c r="BK558" s="25">
        <v>0.69095028151619597</v>
      </c>
    </row>
    <row r="559" spans="1:63" x14ac:dyDescent="0.25">
      <c r="A559" s="19">
        <v>555</v>
      </c>
      <c r="B559" s="14" t="str">
        <f t="shared" si="8"/>
        <v>RMFE407</v>
      </c>
      <c r="C559" s="14" t="s">
        <v>1727</v>
      </c>
      <c r="D559" s="14">
        <v>407</v>
      </c>
      <c r="E559" s="14" t="s">
        <v>1176</v>
      </c>
      <c r="F559" s="14" t="s">
        <v>1500</v>
      </c>
      <c r="G559" s="14" t="s">
        <v>1493</v>
      </c>
      <c r="H559" s="14" t="s">
        <v>282</v>
      </c>
      <c r="I559" s="20">
        <f>SUMIFS(MeasureImpact!$O:$O,MeasureImpact!$G:$G,Utility_per_Participant!$F559,MeasureImpact!$F:$F,Utility_per_Participant!$G559,MeasureImpact!$B:$B,Utility_per_Participant!$H559)</f>
        <v>4.0000000000000001E-3</v>
      </c>
      <c r="J559" s="20">
        <f>SUMIFS(MeasureImpact!$P:$P,MeasureImpact!$G:$G,Utility_per_Participant!$F559,MeasureImpact!$F:$F,Utility_per_Participant!$G559,MeasureImpact!$B:$B,Utility_per_Participant!$H559)</f>
        <v>6.0000000000000001E-3</v>
      </c>
      <c r="K559" s="21">
        <v>1.6733499999999999</v>
      </c>
      <c r="L559" s="22">
        <f>SUMIFS(MeasureImpact!$L:$L,MeasureImpact!$G:$G,Utility_per_Participant!$F559,MeasureImpact!$F:$F,Utility_per_Participant!$G559,MeasureImpact!$B:$B,Utility_per_Participant!$H559)</f>
        <v>47.81</v>
      </c>
      <c r="M559" s="19">
        <f>AVERAGEIFS(MeasureImpact!$N:$N,MeasureImpact!$G:$G,Utility_per_Participant!$F559,MeasureImpact!$F:$F,Utility_per_Participant!$G559,MeasureImpact!$B:$B,Utility_per_Participant!$H559)</f>
        <v>8</v>
      </c>
      <c r="N559" s="23">
        <v>0</v>
      </c>
      <c r="O559" s="23">
        <f>SUMIFS(MeasureImpact!$Q:$Q,MeasureImpact!$G:$G,Utility_per_Participant!$F559,MeasureImpact!$F:$F,Utility_per_Participant!$G559,MeasureImpact!$B:$B,Utility_per_Participant!$H559)</f>
        <v>14.85</v>
      </c>
      <c r="P559" s="14" t="str">
        <f>VLOOKUP(H559,MeasureImpact!$B:$I,8,0)</f>
        <v>Per 120W Controlled</v>
      </c>
      <c r="Q559" s="24">
        <v>0</v>
      </c>
      <c r="R559" s="19" t="s">
        <v>1739</v>
      </c>
      <c r="BI559" s="25">
        <v>7052924.9161408097</v>
      </c>
      <c r="BJ559" s="25">
        <v>632.411292248927</v>
      </c>
      <c r="BK559" s="25">
        <v>822.02680849932096</v>
      </c>
    </row>
    <row r="560" spans="1:63" x14ac:dyDescent="0.25">
      <c r="A560" s="19">
        <v>556</v>
      </c>
      <c r="B560" s="14" t="str">
        <f t="shared" si="8"/>
        <v>RMFN407</v>
      </c>
      <c r="C560" s="14" t="s">
        <v>1728</v>
      </c>
      <c r="D560" s="14">
        <v>407</v>
      </c>
      <c r="E560" s="14" t="s">
        <v>1176</v>
      </c>
      <c r="F560" s="14" t="s">
        <v>1500</v>
      </c>
      <c r="G560" s="14" t="s">
        <v>1499</v>
      </c>
      <c r="H560" s="14" t="s">
        <v>282</v>
      </c>
      <c r="I560" s="20">
        <f>SUMIFS(MeasureImpact!$O:$O,MeasureImpact!$G:$G,Utility_per_Participant!$F560,MeasureImpact!$F:$F,Utility_per_Participant!$G560,MeasureImpact!$B:$B,Utility_per_Participant!$H560)</f>
        <v>4.0000000000000001E-3</v>
      </c>
      <c r="J560" s="20">
        <f>SUMIFS(MeasureImpact!$P:$P,MeasureImpact!$G:$G,Utility_per_Participant!$F560,MeasureImpact!$F:$F,Utility_per_Participant!$G560,MeasureImpact!$B:$B,Utility_per_Participant!$H560)</f>
        <v>6.0000000000000001E-3</v>
      </c>
      <c r="K560" s="21">
        <v>1.6733499999999999</v>
      </c>
      <c r="L560" s="22">
        <f>SUMIFS(MeasureImpact!$L:$L,MeasureImpact!$G:$G,Utility_per_Participant!$F560,MeasureImpact!$F:$F,Utility_per_Participant!$G560,MeasureImpact!$B:$B,Utility_per_Participant!$H560)</f>
        <v>47.81</v>
      </c>
      <c r="M560" s="19">
        <f>AVERAGEIFS(MeasureImpact!$N:$N,MeasureImpact!$G:$G,Utility_per_Participant!$F560,MeasureImpact!$F:$F,Utility_per_Participant!$G560,MeasureImpact!$B:$B,Utility_per_Participant!$H560)</f>
        <v>8</v>
      </c>
      <c r="N560" s="23">
        <v>0</v>
      </c>
      <c r="O560" s="23">
        <f>SUMIFS(MeasureImpact!$Q:$Q,MeasureImpact!$G:$G,Utility_per_Participant!$F560,MeasureImpact!$F:$F,Utility_per_Participant!$G560,MeasureImpact!$B:$B,Utility_per_Participant!$H560)</f>
        <v>14.85</v>
      </c>
      <c r="P560" s="14" t="str">
        <f>VLOOKUP(H560,MeasureImpact!$B:$I,8,0)</f>
        <v>Per 120W Controlled</v>
      </c>
      <c r="Q560" s="24">
        <v>0</v>
      </c>
      <c r="R560" s="19" t="s">
        <v>1739</v>
      </c>
      <c r="BI560" s="25">
        <v>60975.089428650099</v>
      </c>
      <c r="BJ560" s="25">
        <v>5.46742458753784</v>
      </c>
      <c r="BK560" s="25">
        <v>7.1067193762811502</v>
      </c>
    </row>
    <row r="561" spans="1:63" x14ac:dyDescent="0.25">
      <c r="A561" s="19">
        <v>557</v>
      </c>
      <c r="B561" s="14" t="str">
        <f t="shared" si="8"/>
        <v>RSFE407</v>
      </c>
      <c r="C561" s="14" t="s">
        <v>1729</v>
      </c>
      <c r="D561" s="14">
        <v>407</v>
      </c>
      <c r="E561" s="14" t="s">
        <v>1176</v>
      </c>
      <c r="F561" s="14" t="s">
        <v>1501</v>
      </c>
      <c r="G561" s="14" t="s">
        <v>1493</v>
      </c>
      <c r="H561" s="14" t="s">
        <v>282</v>
      </c>
      <c r="I561" s="20">
        <f>SUMIFS(MeasureImpact!$O:$O,MeasureImpact!$G:$G,Utility_per_Participant!$F561,MeasureImpact!$F:$F,Utility_per_Participant!$G561,MeasureImpact!$B:$B,Utility_per_Participant!$H561)</f>
        <v>4.0000000000000001E-3</v>
      </c>
      <c r="J561" s="20">
        <f>SUMIFS(MeasureImpact!$P:$P,MeasureImpact!$G:$G,Utility_per_Participant!$F561,MeasureImpact!$F:$F,Utility_per_Participant!$G561,MeasureImpact!$B:$B,Utility_per_Participant!$H561)</f>
        <v>6.0000000000000001E-3</v>
      </c>
      <c r="K561" s="21">
        <v>1.6733499999999999</v>
      </c>
      <c r="L561" s="22">
        <f>SUMIFS(MeasureImpact!$L:$L,MeasureImpact!$G:$G,Utility_per_Participant!$F561,MeasureImpact!$F:$F,Utility_per_Participant!$G561,MeasureImpact!$B:$B,Utility_per_Participant!$H561)</f>
        <v>47.81</v>
      </c>
      <c r="M561" s="19">
        <f>AVERAGEIFS(MeasureImpact!$N:$N,MeasureImpact!$G:$G,Utility_per_Participant!$F561,MeasureImpact!$F:$F,Utility_per_Participant!$G561,MeasureImpact!$B:$B,Utility_per_Participant!$H561)</f>
        <v>8</v>
      </c>
      <c r="N561" s="23">
        <v>0</v>
      </c>
      <c r="O561" s="23">
        <f>SUMIFS(MeasureImpact!$Q:$Q,MeasureImpact!$G:$G,Utility_per_Participant!$F561,MeasureImpact!$F:$F,Utility_per_Participant!$G561,MeasureImpact!$B:$B,Utility_per_Participant!$H561)</f>
        <v>14.85</v>
      </c>
      <c r="P561" s="14" t="str">
        <f>VLOOKUP(H561,MeasureImpact!$B:$I,8,0)</f>
        <v>Per 120W Controlled</v>
      </c>
      <c r="Q561" s="24">
        <v>0</v>
      </c>
      <c r="R561" s="19" t="s">
        <v>1739</v>
      </c>
      <c r="BI561" s="25">
        <v>553231.67244864895</v>
      </c>
      <c r="BJ561" s="25">
        <v>49.899240604366703</v>
      </c>
      <c r="BK561" s="25">
        <v>64.4649930676742</v>
      </c>
    </row>
    <row r="562" spans="1:63" ht="15.75" thickBot="1" x14ac:dyDescent="0.3">
      <c r="A562" s="19">
        <v>558</v>
      </c>
      <c r="B562" s="14" t="str">
        <f t="shared" si="8"/>
        <v>RSFN407</v>
      </c>
      <c r="C562" s="14" t="s">
        <v>1732</v>
      </c>
      <c r="D562" s="14">
        <v>407</v>
      </c>
      <c r="E562" s="14" t="s">
        <v>1176</v>
      </c>
      <c r="F562" s="14" t="s">
        <v>1501</v>
      </c>
      <c r="G562" s="14" t="s">
        <v>1499</v>
      </c>
      <c r="H562" s="14" t="s">
        <v>282</v>
      </c>
      <c r="I562" s="20">
        <f>SUMIFS(MeasureImpact!$O:$O,MeasureImpact!$G:$G,Utility_per_Participant!$F562,MeasureImpact!$F:$F,Utility_per_Participant!$G562,MeasureImpact!$B:$B,Utility_per_Participant!$H562)</f>
        <v>4.0000000000000001E-3</v>
      </c>
      <c r="J562" s="20">
        <f>SUMIFS(MeasureImpact!$P:$P,MeasureImpact!$G:$G,Utility_per_Participant!$F562,MeasureImpact!$F:$F,Utility_per_Participant!$G562,MeasureImpact!$B:$B,Utility_per_Participant!$H562)</f>
        <v>6.0000000000000001E-3</v>
      </c>
      <c r="K562" s="21">
        <v>1.6733499999999999</v>
      </c>
      <c r="L562" s="22">
        <f>SUMIFS(MeasureImpact!$L:$L,MeasureImpact!$G:$G,Utility_per_Participant!$F562,MeasureImpact!$F:$F,Utility_per_Participant!$G562,MeasureImpact!$B:$B,Utility_per_Participant!$H562)</f>
        <v>47.81</v>
      </c>
      <c r="M562" s="19">
        <f>AVERAGEIFS(MeasureImpact!$N:$N,MeasureImpact!$G:$G,Utility_per_Participant!$F562,MeasureImpact!$F:$F,Utility_per_Participant!$G562,MeasureImpact!$B:$B,Utility_per_Participant!$H562)</f>
        <v>8</v>
      </c>
      <c r="N562" s="23">
        <v>0</v>
      </c>
      <c r="O562" s="23">
        <f>SUMIFS(MeasureImpact!$Q:$Q,MeasureImpact!$G:$G,Utility_per_Participant!$F562,MeasureImpact!$F:$F,Utility_per_Participant!$G562,MeasureImpact!$B:$B,Utility_per_Participant!$H562)</f>
        <v>14.85</v>
      </c>
      <c r="P562" s="14" t="str">
        <f>VLOOKUP(H562,MeasureImpact!$B:$I,8,0)</f>
        <v>Per 120W Controlled</v>
      </c>
      <c r="Q562" s="24">
        <v>0</v>
      </c>
      <c r="R562" s="19" t="s">
        <v>1739</v>
      </c>
      <c r="BI562" s="25">
        <v>23908.439148160702</v>
      </c>
      <c r="BJ562" s="25">
        <v>2.1564437051272898</v>
      </c>
      <c r="BK562" s="25">
        <v>2.7859167157284399</v>
      </c>
    </row>
    <row r="563" spans="1:63" s="28" customFormat="1" x14ac:dyDescent="0.25">
      <c r="A563" s="27">
        <v>559</v>
      </c>
      <c r="B563" s="28" t="str">
        <f t="shared" si="8"/>
        <v>RMOE408</v>
      </c>
      <c r="C563" s="28" t="s">
        <v>1725</v>
      </c>
      <c r="D563" s="28">
        <v>408</v>
      </c>
      <c r="E563" s="28" t="s">
        <v>1176</v>
      </c>
      <c r="F563" s="28" t="s">
        <v>1494</v>
      </c>
      <c r="G563" s="28" t="s">
        <v>1493</v>
      </c>
      <c r="H563" s="28" t="s">
        <v>285</v>
      </c>
      <c r="I563" s="29">
        <f>SUMIFS(MeasureImpact!$O:$O,MeasureImpact!$G:$G,Utility_per_Participant!$F563,MeasureImpact!$F:$F,Utility_per_Participant!$G563,MeasureImpact!$B:$B,Utility_per_Participant!$H563)</f>
        <v>5.0000000000000001E-3</v>
      </c>
      <c r="J563" s="29">
        <f>SUMIFS(MeasureImpact!$P:$P,MeasureImpact!$G:$G,Utility_per_Participant!$F563,MeasureImpact!$F:$F,Utility_per_Participant!$G563,MeasureImpact!$B:$B,Utility_per_Participant!$H563)</f>
        <v>6.0000000000000001E-3</v>
      </c>
      <c r="K563" s="34">
        <v>1.7930499999999998</v>
      </c>
      <c r="L563" s="30">
        <f>SUMIFS(MeasureImpact!$L:$L,MeasureImpact!$G:$G,Utility_per_Participant!$F563,MeasureImpact!$F:$F,Utility_per_Participant!$G563,MeasureImpact!$B:$B,Utility_per_Participant!$H563)</f>
        <v>51.23</v>
      </c>
      <c r="M563" s="27">
        <f>AVERAGEIFS(MeasureImpact!$N:$N,MeasureImpact!$G:$G,Utility_per_Participant!$F563,MeasureImpact!$F:$F,Utility_per_Participant!$G563,MeasureImpact!$B:$B,Utility_per_Participant!$H563)</f>
        <v>8</v>
      </c>
      <c r="N563" s="31">
        <v>0</v>
      </c>
      <c r="O563" s="31">
        <f>SUMIFS(MeasureImpact!$Q:$Q,MeasureImpact!$G:$G,Utility_per_Participant!$F563,MeasureImpact!$F:$F,Utility_per_Participant!$G563,MeasureImpact!$B:$B,Utility_per_Participant!$H563)</f>
        <v>132.75</v>
      </c>
      <c r="P563" s="28" t="str">
        <f>VLOOKUP(H563,MeasureImpact!$B:$I,8,0)</f>
        <v>Per 120W Controlled</v>
      </c>
      <c r="Q563" s="32">
        <v>0</v>
      </c>
      <c r="R563" s="27" t="s">
        <v>1739</v>
      </c>
      <c r="BI563" s="33">
        <v>922009.85625208798</v>
      </c>
      <c r="BJ563" s="33">
        <v>84.185019115450302</v>
      </c>
      <c r="BK563" s="33">
        <v>107.38486950862099</v>
      </c>
    </row>
    <row r="564" spans="1:63" x14ac:dyDescent="0.25">
      <c r="A564" s="19">
        <v>560</v>
      </c>
      <c r="B564" s="14" t="str">
        <f t="shared" si="8"/>
        <v>RMON408</v>
      </c>
      <c r="C564" s="14" t="s">
        <v>1726</v>
      </c>
      <c r="D564" s="14">
        <v>408</v>
      </c>
      <c r="E564" s="14" t="s">
        <v>1176</v>
      </c>
      <c r="F564" s="14" t="s">
        <v>1494</v>
      </c>
      <c r="G564" s="14" t="s">
        <v>1499</v>
      </c>
      <c r="H564" s="14" t="s">
        <v>285</v>
      </c>
      <c r="I564" s="20">
        <f>SUMIFS(MeasureImpact!$O:$O,MeasureImpact!$G:$G,Utility_per_Participant!$F564,MeasureImpact!$F:$F,Utility_per_Participant!$G564,MeasureImpact!$B:$B,Utility_per_Participant!$H564)</f>
        <v>5.0000000000000001E-3</v>
      </c>
      <c r="J564" s="20">
        <f>SUMIFS(MeasureImpact!$P:$P,MeasureImpact!$G:$G,Utility_per_Participant!$F564,MeasureImpact!$F:$F,Utility_per_Participant!$G564,MeasureImpact!$B:$B,Utility_per_Participant!$H564)</f>
        <v>6.0000000000000001E-3</v>
      </c>
      <c r="K564" s="21">
        <v>1.7930499999999998</v>
      </c>
      <c r="L564" s="22">
        <f>SUMIFS(MeasureImpact!$L:$L,MeasureImpact!$G:$G,Utility_per_Participant!$F564,MeasureImpact!$F:$F,Utility_per_Participant!$G564,MeasureImpact!$B:$B,Utility_per_Participant!$H564)</f>
        <v>51.23</v>
      </c>
      <c r="M564" s="19">
        <f>AVERAGEIFS(MeasureImpact!$N:$N,MeasureImpact!$G:$G,Utility_per_Participant!$F564,MeasureImpact!$F:$F,Utility_per_Participant!$G564,MeasureImpact!$B:$B,Utility_per_Participant!$H564)</f>
        <v>8</v>
      </c>
      <c r="N564" s="23">
        <v>0</v>
      </c>
      <c r="O564" s="23">
        <f>SUMIFS(MeasureImpact!$Q:$Q,MeasureImpact!$G:$G,Utility_per_Participant!$F564,MeasureImpact!$F:$F,Utility_per_Participant!$G564,MeasureImpact!$B:$B,Utility_per_Participant!$H564)</f>
        <v>132.75</v>
      </c>
      <c r="P564" s="14" t="str">
        <f>VLOOKUP(H564,MeasureImpact!$B:$I,8,0)</f>
        <v>Per 120W Controlled</v>
      </c>
      <c r="Q564" s="24">
        <v>0</v>
      </c>
      <c r="R564" s="19" t="s">
        <v>1739</v>
      </c>
      <c r="BI564" s="25">
        <v>7971.1043366542099</v>
      </c>
      <c r="BJ564" s="25">
        <v>0.72780954173337098</v>
      </c>
      <c r="BK564" s="25">
        <v>0.928380530020259</v>
      </c>
    </row>
    <row r="565" spans="1:63" x14ac:dyDescent="0.25">
      <c r="A565" s="19">
        <v>561</v>
      </c>
      <c r="B565" s="14" t="str">
        <f t="shared" si="8"/>
        <v>RMFE408</v>
      </c>
      <c r="C565" s="14" t="s">
        <v>1727</v>
      </c>
      <c r="D565" s="14">
        <v>408</v>
      </c>
      <c r="E565" s="14" t="s">
        <v>1176</v>
      </c>
      <c r="F565" s="14" t="s">
        <v>1500</v>
      </c>
      <c r="G565" s="14" t="s">
        <v>1493</v>
      </c>
      <c r="H565" s="14" t="s">
        <v>285</v>
      </c>
      <c r="I565" s="20">
        <f>SUMIFS(MeasureImpact!$O:$O,MeasureImpact!$G:$G,Utility_per_Participant!$F565,MeasureImpact!$F:$F,Utility_per_Participant!$G565,MeasureImpact!$B:$B,Utility_per_Participant!$H565)</f>
        <v>5.0000000000000001E-3</v>
      </c>
      <c r="J565" s="20">
        <f>SUMIFS(MeasureImpact!$P:$P,MeasureImpact!$G:$G,Utility_per_Participant!$F565,MeasureImpact!$F:$F,Utility_per_Participant!$G565,MeasureImpact!$B:$B,Utility_per_Participant!$H565)</f>
        <v>6.0000000000000001E-3</v>
      </c>
      <c r="K565" s="21">
        <v>1.7930499999999998</v>
      </c>
      <c r="L565" s="22">
        <f>SUMIFS(MeasureImpact!$L:$L,MeasureImpact!$G:$G,Utility_per_Participant!$F565,MeasureImpact!$F:$F,Utility_per_Participant!$G565,MeasureImpact!$B:$B,Utility_per_Participant!$H565)</f>
        <v>51.23</v>
      </c>
      <c r="M565" s="19">
        <f>AVERAGEIFS(MeasureImpact!$N:$N,MeasureImpact!$G:$G,Utility_per_Participant!$F565,MeasureImpact!$F:$F,Utility_per_Participant!$G565,MeasureImpact!$B:$B,Utility_per_Participant!$H565)</f>
        <v>8</v>
      </c>
      <c r="N565" s="23">
        <v>0</v>
      </c>
      <c r="O565" s="23">
        <f>SUMIFS(MeasureImpact!$Q:$Q,MeasureImpact!$G:$G,Utility_per_Participant!$F565,MeasureImpact!$F:$F,Utility_per_Participant!$G565,MeasureImpact!$B:$B,Utility_per_Participant!$H565)</f>
        <v>132.75</v>
      </c>
      <c r="P565" s="14" t="str">
        <f>VLOOKUP(H565,MeasureImpact!$B:$I,8,0)</f>
        <v>Per 120W Controlled</v>
      </c>
      <c r="Q565" s="24">
        <v>0</v>
      </c>
      <c r="R565" s="19" t="s">
        <v>1739</v>
      </c>
      <c r="BI565" s="25">
        <v>9476511.33084663</v>
      </c>
      <c r="BJ565" s="25">
        <v>849.72587231675402</v>
      </c>
      <c r="BK565" s="25">
        <v>1104.4986948855701</v>
      </c>
    </row>
    <row r="566" spans="1:63" x14ac:dyDescent="0.25">
      <c r="A566" s="19">
        <v>562</v>
      </c>
      <c r="B566" s="14" t="str">
        <f t="shared" si="8"/>
        <v>RMFN408</v>
      </c>
      <c r="C566" s="14" t="s">
        <v>1728</v>
      </c>
      <c r="D566" s="14">
        <v>408</v>
      </c>
      <c r="E566" s="14" t="s">
        <v>1176</v>
      </c>
      <c r="F566" s="14" t="s">
        <v>1500</v>
      </c>
      <c r="G566" s="14" t="s">
        <v>1499</v>
      </c>
      <c r="H566" s="14" t="s">
        <v>285</v>
      </c>
      <c r="I566" s="20">
        <f>SUMIFS(MeasureImpact!$O:$O,MeasureImpact!$G:$G,Utility_per_Participant!$F566,MeasureImpact!$F:$F,Utility_per_Participant!$G566,MeasureImpact!$B:$B,Utility_per_Participant!$H566)</f>
        <v>5.0000000000000001E-3</v>
      </c>
      <c r="J566" s="20">
        <f>SUMIFS(MeasureImpact!$P:$P,MeasureImpact!$G:$G,Utility_per_Participant!$F566,MeasureImpact!$F:$F,Utility_per_Participant!$G566,MeasureImpact!$B:$B,Utility_per_Participant!$H566)</f>
        <v>6.0000000000000001E-3</v>
      </c>
      <c r="K566" s="21">
        <v>1.7930499999999998</v>
      </c>
      <c r="L566" s="22">
        <f>SUMIFS(MeasureImpact!$L:$L,MeasureImpact!$G:$G,Utility_per_Participant!$F566,MeasureImpact!$F:$F,Utility_per_Participant!$G566,MeasureImpact!$B:$B,Utility_per_Participant!$H566)</f>
        <v>51.23</v>
      </c>
      <c r="M566" s="19">
        <f>AVERAGEIFS(MeasureImpact!$N:$N,MeasureImpact!$G:$G,Utility_per_Participant!$F566,MeasureImpact!$F:$F,Utility_per_Participant!$G566,MeasureImpact!$B:$B,Utility_per_Participant!$H566)</f>
        <v>8</v>
      </c>
      <c r="N566" s="23">
        <v>0</v>
      </c>
      <c r="O566" s="23">
        <f>SUMIFS(MeasureImpact!$Q:$Q,MeasureImpact!$G:$G,Utility_per_Participant!$F566,MeasureImpact!$F:$F,Utility_per_Participant!$G566,MeasureImpact!$B:$B,Utility_per_Participant!$H566)</f>
        <v>132.75</v>
      </c>
      <c r="P566" s="14" t="str">
        <f>VLOOKUP(H566,MeasureImpact!$B:$I,8,0)</f>
        <v>Per 120W Controlled</v>
      </c>
      <c r="Q566" s="24">
        <v>0</v>
      </c>
      <c r="R566" s="19" t="s">
        <v>1739</v>
      </c>
      <c r="BI566" s="25">
        <v>81927.871449135506</v>
      </c>
      <c r="BJ566" s="25">
        <v>7.3461878114962502</v>
      </c>
      <c r="BK566" s="25">
        <v>9.5487911037235502</v>
      </c>
    </row>
    <row r="567" spans="1:63" x14ac:dyDescent="0.25">
      <c r="A567" s="19">
        <v>563</v>
      </c>
      <c r="B567" s="14" t="str">
        <f t="shared" si="8"/>
        <v>RSFE408</v>
      </c>
      <c r="C567" s="14" t="s">
        <v>1729</v>
      </c>
      <c r="D567" s="14">
        <v>408</v>
      </c>
      <c r="E567" s="14" t="s">
        <v>1176</v>
      </c>
      <c r="F567" s="14" t="s">
        <v>1501</v>
      </c>
      <c r="G567" s="14" t="s">
        <v>1493</v>
      </c>
      <c r="H567" s="14" t="s">
        <v>285</v>
      </c>
      <c r="I567" s="20">
        <f>SUMIFS(MeasureImpact!$O:$O,MeasureImpact!$G:$G,Utility_per_Participant!$F567,MeasureImpact!$F:$F,Utility_per_Participant!$G567,MeasureImpact!$B:$B,Utility_per_Participant!$H567)</f>
        <v>5.0000000000000001E-3</v>
      </c>
      <c r="J567" s="20">
        <f>SUMIFS(MeasureImpact!$P:$P,MeasureImpact!$G:$G,Utility_per_Participant!$F567,MeasureImpact!$F:$F,Utility_per_Participant!$G567,MeasureImpact!$B:$B,Utility_per_Participant!$H567)</f>
        <v>6.0000000000000001E-3</v>
      </c>
      <c r="K567" s="21">
        <v>1.7930499999999998</v>
      </c>
      <c r="L567" s="22">
        <f>SUMIFS(MeasureImpact!$L:$L,MeasureImpact!$G:$G,Utility_per_Participant!$F567,MeasureImpact!$F:$F,Utility_per_Participant!$G567,MeasureImpact!$B:$B,Utility_per_Participant!$H567)</f>
        <v>51.23</v>
      </c>
      <c r="M567" s="19">
        <f>AVERAGEIFS(MeasureImpact!$N:$N,MeasureImpact!$G:$G,Utility_per_Participant!$F567,MeasureImpact!$F:$F,Utility_per_Participant!$G567,MeasureImpact!$B:$B,Utility_per_Participant!$H567)</f>
        <v>8</v>
      </c>
      <c r="N567" s="23">
        <v>0</v>
      </c>
      <c r="O567" s="23">
        <f>SUMIFS(MeasureImpact!$Q:$Q,MeasureImpact!$G:$G,Utility_per_Participant!$F567,MeasureImpact!$F:$F,Utility_per_Participant!$G567,MeasureImpact!$B:$B,Utility_per_Participant!$H567)</f>
        <v>132.75</v>
      </c>
      <c r="P567" s="14" t="str">
        <f>VLOOKUP(H567,MeasureImpact!$B:$I,8,0)</f>
        <v>Per 120W Controlled</v>
      </c>
      <c r="Q567" s="24">
        <v>0</v>
      </c>
      <c r="R567" s="19" t="s">
        <v>1739</v>
      </c>
      <c r="BI567" s="25">
        <v>596186.58772470604</v>
      </c>
      <c r="BJ567" s="25">
        <v>53.7735987787879</v>
      </c>
      <c r="BK567" s="25">
        <v>69.470289136927207</v>
      </c>
    </row>
    <row r="568" spans="1:63" ht="15.75" thickBot="1" x14ac:dyDescent="0.3">
      <c r="A568" s="19">
        <v>564</v>
      </c>
      <c r="B568" s="14" t="str">
        <f t="shared" si="8"/>
        <v>RSFN408</v>
      </c>
      <c r="C568" s="14" t="s">
        <v>1732</v>
      </c>
      <c r="D568" s="14">
        <v>408</v>
      </c>
      <c r="E568" s="14" t="s">
        <v>1176</v>
      </c>
      <c r="F568" s="14" t="s">
        <v>1501</v>
      </c>
      <c r="G568" s="14" t="s">
        <v>1499</v>
      </c>
      <c r="H568" s="14" t="s">
        <v>285</v>
      </c>
      <c r="I568" s="20">
        <f>SUMIFS(MeasureImpact!$O:$O,MeasureImpact!$G:$G,Utility_per_Participant!$F568,MeasureImpact!$F:$F,Utility_per_Participant!$G568,MeasureImpact!$B:$B,Utility_per_Participant!$H568)</f>
        <v>5.0000000000000001E-3</v>
      </c>
      <c r="J568" s="20">
        <f>SUMIFS(MeasureImpact!$P:$P,MeasureImpact!$G:$G,Utility_per_Participant!$F568,MeasureImpact!$F:$F,Utility_per_Participant!$G568,MeasureImpact!$B:$B,Utility_per_Participant!$H568)</f>
        <v>6.0000000000000001E-3</v>
      </c>
      <c r="K568" s="21">
        <v>1.7930499999999998</v>
      </c>
      <c r="L568" s="22">
        <f>SUMIFS(MeasureImpact!$L:$L,MeasureImpact!$G:$G,Utility_per_Participant!$F568,MeasureImpact!$F:$F,Utility_per_Participant!$G568,MeasureImpact!$B:$B,Utility_per_Participant!$H568)</f>
        <v>51.23</v>
      </c>
      <c r="M568" s="19">
        <f>AVERAGEIFS(MeasureImpact!$N:$N,MeasureImpact!$G:$G,Utility_per_Participant!$F568,MeasureImpact!$F:$F,Utility_per_Participant!$G568,MeasureImpact!$B:$B,Utility_per_Participant!$H568)</f>
        <v>8</v>
      </c>
      <c r="N568" s="23">
        <v>0</v>
      </c>
      <c r="O568" s="23">
        <f>SUMIFS(MeasureImpact!$Q:$Q,MeasureImpact!$G:$G,Utility_per_Participant!$F568,MeasureImpact!$F:$F,Utility_per_Participant!$G568,MeasureImpact!$B:$B,Utility_per_Participant!$H568)</f>
        <v>132.75</v>
      </c>
      <c r="P568" s="14" t="str">
        <f>VLOOKUP(H568,MeasureImpact!$B:$I,8,0)</f>
        <v>Per 120W Controlled</v>
      </c>
      <c r="Q568" s="24">
        <v>0</v>
      </c>
      <c r="R568" s="19" t="s">
        <v>1739</v>
      </c>
      <c r="BI568" s="25">
        <v>26366.196000423999</v>
      </c>
      <c r="BJ568" s="25">
        <v>2.3781233497060299</v>
      </c>
      <c r="BK568" s="25">
        <v>3.07230537771866</v>
      </c>
    </row>
    <row r="569" spans="1:63" s="28" customFormat="1" x14ac:dyDescent="0.25">
      <c r="A569" s="27">
        <v>565</v>
      </c>
      <c r="B569" s="28" t="str">
        <f t="shared" si="8"/>
        <v>RMOE501</v>
      </c>
      <c r="C569" s="28" t="s">
        <v>1725</v>
      </c>
      <c r="D569" s="28">
        <v>501</v>
      </c>
      <c r="E569" s="28" t="s">
        <v>1722</v>
      </c>
      <c r="F569" s="28" t="s">
        <v>1494</v>
      </c>
      <c r="G569" s="28" t="s">
        <v>1493</v>
      </c>
      <c r="H569" s="28" t="s">
        <v>115</v>
      </c>
      <c r="I569" s="29">
        <f>SUMIFS(MeasureImpact!$O:$O,MeasureImpact!$G:$G,Utility_per_Participant!$F569,MeasureImpact!$F:$F,Utility_per_Participant!$G569,MeasureImpact!$B:$B,Utility_per_Participant!$H569)</f>
        <v>2.1000000000000001E-2</v>
      </c>
      <c r="J569" s="29">
        <f>SUMIFS(MeasureImpact!$P:$P,MeasureImpact!$G:$G,Utility_per_Participant!$F569,MeasureImpact!$F:$F,Utility_per_Participant!$G569,MeasureImpact!$B:$B,Utility_per_Participant!$H569)</f>
        <v>7.0000000000000001E-3</v>
      </c>
      <c r="K569" s="34">
        <v>3.7709999999999999</v>
      </c>
      <c r="L569" s="30">
        <f>SUMIFS(MeasureImpact!$L:$L,MeasureImpact!$G:$G,Utility_per_Participant!$F569,MeasureImpact!$F:$F,Utility_per_Participant!$G569,MeasureImpact!$B:$B,Utility_per_Participant!$H569)</f>
        <v>62.85</v>
      </c>
      <c r="M569" s="27">
        <f>AVERAGEIFS(MeasureImpact!$N:$N,MeasureImpact!$G:$G,Utility_per_Participant!$F569,MeasureImpact!$F:$F,Utility_per_Participant!$G569,MeasureImpact!$B:$B,Utility_per_Participant!$H569)</f>
        <v>15</v>
      </c>
      <c r="N569" s="31">
        <v>0</v>
      </c>
      <c r="O569" s="31">
        <f>SUMIFS(MeasureImpact!$Q:$Q,MeasureImpact!$G:$G,Utility_per_Participant!$F569,MeasureImpact!$F:$F,Utility_per_Participant!$G569,MeasureImpact!$B:$B,Utility_per_Participant!$H569)</f>
        <v>220.93</v>
      </c>
      <c r="P569" s="28" t="str">
        <f>VLOOKUP(H569,MeasureImpact!$B:$I,8,0)</f>
        <v>Per pump</v>
      </c>
      <c r="Q569" s="32">
        <v>0</v>
      </c>
      <c r="R569" s="27" t="s">
        <v>1739</v>
      </c>
      <c r="BI569" s="33">
        <v>13207568.497626301</v>
      </c>
      <c r="BJ569" s="33">
        <v>4395.3657554810898</v>
      </c>
      <c r="BK569" s="33">
        <v>1441.7376244162699</v>
      </c>
    </row>
    <row r="570" spans="1:63" x14ac:dyDescent="0.25">
      <c r="A570" s="19">
        <v>566</v>
      </c>
      <c r="B570" s="14" t="str">
        <f t="shared" si="8"/>
        <v>RMON501</v>
      </c>
      <c r="C570" s="14" t="s">
        <v>1726</v>
      </c>
      <c r="D570" s="14">
        <v>501</v>
      </c>
      <c r="E570" s="14" t="s">
        <v>1722</v>
      </c>
      <c r="F570" s="14" t="s">
        <v>1494</v>
      </c>
      <c r="G570" s="14" t="s">
        <v>1499</v>
      </c>
      <c r="H570" s="14" t="s">
        <v>115</v>
      </c>
      <c r="I570" s="20">
        <f>SUMIFS(MeasureImpact!$O:$O,MeasureImpact!$G:$G,Utility_per_Participant!$F570,MeasureImpact!$F:$F,Utility_per_Participant!$G570,MeasureImpact!$B:$B,Utility_per_Participant!$H570)</f>
        <v>2.1000000000000001E-2</v>
      </c>
      <c r="J570" s="20">
        <f>SUMIFS(MeasureImpact!$P:$P,MeasureImpact!$G:$G,Utility_per_Participant!$F570,MeasureImpact!$F:$F,Utility_per_Participant!$G570,MeasureImpact!$B:$B,Utility_per_Participant!$H570)</f>
        <v>7.0000000000000001E-3</v>
      </c>
      <c r="K570" s="21">
        <v>3.7709999999999999</v>
      </c>
      <c r="L570" s="22">
        <f>SUMIFS(MeasureImpact!$L:$L,MeasureImpact!$G:$G,Utility_per_Participant!$F570,MeasureImpact!$F:$F,Utility_per_Participant!$G570,MeasureImpact!$B:$B,Utility_per_Participant!$H570)</f>
        <v>62.85</v>
      </c>
      <c r="M570" s="19">
        <f>AVERAGEIFS(MeasureImpact!$N:$N,MeasureImpact!$G:$G,Utility_per_Participant!$F570,MeasureImpact!$F:$F,Utility_per_Participant!$G570,MeasureImpact!$B:$B,Utility_per_Participant!$H570)</f>
        <v>15</v>
      </c>
      <c r="N570" s="23">
        <v>0</v>
      </c>
      <c r="O570" s="23">
        <f>SUMIFS(MeasureImpact!$Q:$Q,MeasureImpact!$G:$G,Utility_per_Participant!$F570,MeasureImpact!$F:$F,Utility_per_Participant!$G570,MeasureImpact!$B:$B,Utility_per_Participant!$H570)</f>
        <v>220.93</v>
      </c>
      <c r="P570" s="14" t="str">
        <f>VLOOKUP(H570,MeasureImpact!$B:$I,8,0)</f>
        <v>Per pump</v>
      </c>
      <c r="Q570" s="24">
        <v>0</v>
      </c>
      <c r="R570" s="19" t="s">
        <v>1739</v>
      </c>
      <c r="BI570" s="25">
        <v>463554.86981763801</v>
      </c>
      <c r="BJ570" s="25">
        <v>154.26709321621999</v>
      </c>
      <c r="BK570" s="25">
        <v>50.6016301878416</v>
      </c>
    </row>
    <row r="571" spans="1:63" x14ac:dyDescent="0.25">
      <c r="A571" s="19">
        <v>567</v>
      </c>
      <c r="B571" s="14" t="str">
        <f t="shared" si="8"/>
        <v>RMFE501</v>
      </c>
      <c r="C571" s="14" t="s">
        <v>1727</v>
      </c>
      <c r="D571" s="14">
        <v>501</v>
      </c>
      <c r="E571" s="14" t="s">
        <v>1722</v>
      </c>
      <c r="F571" s="14" t="s">
        <v>1500</v>
      </c>
      <c r="G571" s="14" t="s">
        <v>1493</v>
      </c>
      <c r="H571" s="14" t="s">
        <v>115</v>
      </c>
      <c r="I571" s="20">
        <f>SUMIFS(MeasureImpact!$O:$O,MeasureImpact!$G:$G,Utility_per_Participant!$F571,MeasureImpact!$F:$F,Utility_per_Participant!$G571,MeasureImpact!$B:$B,Utility_per_Participant!$H571)</f>
        <v>2.1999999999999999E-2</v>
      </c>
      <c r="J571" s="20">
        <f>SUMIFS(MeasureImpact!$P:$P,MeasureImpact!$G:$G,Utility_per_Participant!$F571,MeasureImpact!$F:$F,Utility_per_Participant!$G571,MeasureImpact!$B:$B,Utility_per_Participant!$H571)</f>
        <v>7.0000000000000001E-3</v>
      </c>
      <c r="K571" s="21">
        <v>3.9858000000000002</v>
      </c>
      <c r="L571" s="22">
        <f>SUMIFS(MeasureImpact!$L:$L,MeasureImpact!$G:$G,Utility_per_Participant!$F571,MeasureImpact!$F:$F,Utility_per_Participant!$G571,MeasureImpact!$B:$B,Utility_per_Participant!$H571)</f>
        <v>66.430000000000007</v>
      </c>
      <c r="M571" s="19">
        <f>AVERAGEIFS(MeasureImpact!$N:$N,MeasureImpact!$G:$G,Utility_per_Participant!$F571,MeasureImpact!$F:$F,Utility_per_Participant!$G571,MeasureImpact!$B:$B,Utility_per_Participant!$H571)</f>
        <v>15</v>
      </c>
      <c r="N571" s="23">
        <v>0</v>
      </c>
      <c r="O571" s="23">
        <f>SUMIFS(MeasureImpact!$Q:$Q,MeasureImpact!$G:$G,Utility_per_Participant!$F571,MeasureImpact!$F:$F,Utility_per_Participant!$G571,MeasureImpact!$B:$B,Utility_per_Participant!$H571)</f>
        <v>220.93</v>
      </c>
      <c r="P571" s="14" t="str">
        <f>VLOOKUP(H571,MeasureImpact!$B:$I,8,0)</f>
        <v>Per pump</v>
      </c>
      <c r="Q571" s="24">
        <v>0</v>
      </c>
      <c r="R571" s="19" t="s">
        <v>1739</v>
      </c>
      <c r="BI571" s="25">
        <v>40553612.357940398</v>
      </c>
      <c r="BJ571" s="25">
        <v>13725.964355903499</v>
      </c>
      <c r="BK571" s="25">
        <v>4314.5042240756902</v>
      </c>
    </row>
    <row r="572" spans="1:63" x14ac:dyDescent="0.25">
      <c r="A572" s="19">
        <v>568</v>
      </c>
      <c r="B572" s="14" t="str">
        <f t="shared" si="8"/>
        <v>RMFN501</v>
      </c>
      <c r="C572" s="14" t="s">
        <v>1728</v>
      </c>
      <c r="D572" s="14">
        <v>501</v>
      </c>
      <c r="E572" s="14" t="s">
        <v>1722</v>
      </c>
      <c r="F572" s="14" t="s">
        <v>1500</v>
      </c>
      <c r="G572" s="14" t="s">
        <v>1499</v>
      </c>
      <c r="H572" s="14" t="s">
        <v>115</v>
      </c>
      <c r="I572" s="20">
        <f>SUMIFS(MeasureImpact!$O:$O,MeasureImpact!$G:$G,Utility_per_Participant!$F572,MeasureImpact!$F:$F,Utility_per_Participant!$G572,MeasureImpact!$B:$B,Utility_per_Participant!$H572)</f>
        <v>2.1999999999999999E-2</v>
      </c>
      <c r="J572" s="20">
        <f>SUMIFS(MeasureImpact!$P:$P,MeasureImpact!$G:$G,Utility_per_Participant!$F572,MeasureImpact!$F:$F,Utility_per_Participant!$G572,MeasureImpact!$B:$B,Utility_per_Participant!$H572)</f>
        <v>7.0000000000000001E-3</v>
      </c>
      <c r="K572" s="21">
        <v>3.9858000000000002</v>
      </c>
      <c r="L572" s="22">
        <f>SUMIFS(MeasureImpact!$L:$L,MeasureImpact!$G:$G,Utility_per_Participant!$F572,MeasureImpact!$F:$F,Utility_per_Participant!$G572,MeasureImpact!$B:$B,Utility_per_Participant!$H572)</f>
        <v>66.430000000000007</v>
      </c>
      <c r="M572" s="19">
        <f>AVERAGEIFS(MeasureImpact!$N:$N,MeasureImpact!$G:$G,Utility_per_Participant!$F572,MeasureImpact!$F:$F,Utility_per_Participant!$G572,MeasureImpact!$B:$B,Utility_per_Participant!$H572)</f>
        <v>15</v>
      </c>
      <c r="N572" s="23">
        <v>0</v>
      </c>
      <c r="O572" s="23">
        <f>SUMIFS(MeasureImpact!$Q:$Q,MeasureImpact!$G:$G,Utility_per_Participant!$F572,MeasureImpact!$F:$F,Utility_per_Participant!$G572,MeasureImpact!$B:$B,Utility_per_Participant!$H572)</f>
        <v>220.93</v>
      </c>
      <c r="P572" s="14" t="str">
        <f>VLOOKUP(H572,MeasureImpact!$B:$I,8,0)</f>
        <v>Per pump</v>
      </c>
      <c r="Q572" s="24">
        <v>0</v>
      </c>
      <c r="R572" s="19" t="s">
        <v>1739</v>
      </c>
      <c r="BI572" s="25">
        <v>1423338.10748255</v>
      </c>
      <c r="BJ572" s="25">
        <v>481.74963939751899</v>
      </c>
      <c r="BK572" s="25">
        <v>151.42913096911701</v>
      </c>
    </row>
    <row r="573" spans="1:63" x14ac:dyDescent="0.25">
      <c r="A573" s="19">
        <v>569</v>
      </c>
      <c r="B573" s="14" t="str">
        <f t="shared" si="8"/>
        <v>RSFE501</v>
      </c>
      <c r="C573" s="14" t="s">
        <v>1729</v>
      </c>
      <c r="D573" s="14">
        <v>501</v>
      </c>
      <c r="E573" s="14" t="s">
        <v>1722</v>
      </c>
      <c r="F573" s="14" t="s">
        <v>1501</v>
      </c>
      <c r="G573" s="14" t="s">
        <v>1493</v>
      </c>
      <c r="H573" s="14" t="s">
        <v>115</v>
      </c>
      <c r="I573" s="20">
        <f>SUMIFS(MeasureImpact!$O:$O,MeasureImpact!$G:$G,Utility_per_Participant!$F573,MeasureImpact!$F:$F,Utility_per_Participant!$G573,MeasureImpact!$B:$B,Utility_per_Participant!$H573)</f>
        <v>0.02</v>
      </c>
      <c r="J573" s="20">
        <f>SUMIFS(MeasureImpact!$P:$P,MeasureImpact!$G:$G,Utility_per_Participant!$F573,MeasureImpact!$F:$F,Utility_per_Participant!$G573,MeasureImpact!$B:$B,Utility_per_Participant!$H573)</f>
        <v>2.1999999999999999E-2</v>
      </c>
      <c r="K573" s="21">
        <v>12.058199999999999</v>
      </c>
      <c r="L573" s="22">
        <f>SUMIFS(MeasureImpact!$L:$L,MeasureImpact!$G:$G,Utility_per_Participant!$F573,MeasureImpact!$F:$F,Utility_per_Participant!$G573,MeasureImpact!$B:$B,Utility_per_Participant!$H573)</f>
        <v>200.97</v>
      </c>
      <c r="M573" s="19">
        <f>AVERAGEIFS(MeasureImpact!$N:$N,MeasureImpact!$G:$G,Utility_per_Participant!$F573,MeasureImpact!$F:$F,Utility_per_Participant!$G573,MeasureImpact!$B:$B,Utility_per_Participant!$H573)</f>
        <v>15</v>
      </c>
      <c r="N573" s="23">
        <v>0</v>
      </c>
      <c r="O573" s="23">
        <f>SUMIFS(MeasureImpact!$Q:$Q,MeasureImpact!$G:$G,Utility_per_Participant!$F573,MeasureImpact!$F:$F,Utility_per_Participant!$G573,MeasureImpact!$B:$B,Utility_per_Participant!$H573)</f>
        <v>220.93</v>
      </c>
      <c r="P573" s="14" t="str">
        <f>VLOOKUP(H573,MeasureImpact!$B:$I,8,0)</f>
        <v>Per pump</v>
      </c>
      <c r="Q573" s="24">
        <v>0</v>
      </c>
      <c r="R573" s="19" t="s">
        <v>1739</v>
      </c>
      <c r="BI573" s="25">
        <v>1294215932.23439</v>
      </c>
      <c r="BJ573" s="25">
        <v>127377.131026577</v>
      </c>
      <c r="BK573" s="25">
        <v>141291.12743768599</v>
      </c>
    </row>
    <row r="574" spans="1:63" ht="15.75" thickBot="1" x14ac:dyDescent="0.3">
      <c r="A574" s="19">
        <v>570</v>
      </c>
      <c r="B574" s="14" t="str">
        <f t="shared" si="8"/>
        <v>RSFN501</v>
      </c>
      <c r="C574" s="14" t="s">
        <v>1732</v>
      </c>
      <c r="D574" s="14">
        <v>501</v>
      </c>
      <c r="E574" s="14" t="s">
        <v>1722</v>
      </c>
      <c r="F574" s="14" t="s">
        <v>1501</v>
      </c>
      <c r="G574" s="14" t="s">
        <v>1499</v>
      </c>
      <c r="H574" s="14" t="s">
        <v>115</v>
      </c>
      <c r="I574" s="20">
        <f>SUMIFS(MeasureImpact!$O:$O,MeasureImpact!$G:$G,Utility_per_Participant!$F574,MeasureImpact!$F:$F,Utility_per_Participant!$G574,MeasureImpact!$B:$B,Utility_per_Participant!$H574)</f>
        <v>0.02</v>
      </c>
      <c r="J574" s="20">
        <f>SUMIFS(MeasureImpact!$P:$P,MeasureImpact!$G:$G,Utility_per_Participant!$F574,MeasureImpact!$F:$F,Utility_per_Participant!$G574,MeasureImpact!$B:$B,Utility_per_Participant!$H574)</f>
        <v>2.1999999999999999E-2</v>
      </c>
      <c r="K574" s="21">
        <v>12.058199999999999</v>
      </c>
      <c r="L574" s="22">
        <f>SUMIFS(MeasureImpact!$L:$L,MeasureImpact!$G:$G,Utility_per_Participant!$F574,MeasureImpact!$F:$F,Utility_per_Participant!$G574,MeasureImpact!$B:$B,Utility_per_Participant!$H574)</f>
        <v>200.97</v>
      </c>
      <c r="M574" s="19">
        <f>AVERAGEIFS(MeasureImpact!$N:$N,MeasureImpact!$G:$G,Utility_per_Participant!$F574,MeasureImpact!$F:$F,Utility_per_Participant!$G574,MeasureImpact!$B:$B,Utility_per_Participant!$H574)</f>
        <v>15</v>
      </c>
      <c r="N574" s="23">
        <v>0</v>
      </c>
      <c r="O574" s="23">
        <f>SUMIFS(MeasureImpact!$Q:$Q,MeasureImpact!$G:$G,Utility_per_Participant!$F574,MeasureImpact!$F:$F,Utility_per_Participant!$G574,MeasureImpact!$B:$B,Utility_per_Participant!$H574)</f>
        <v>220.93</v>
      </c>
      <c r="P574" s="14" t="str">
        <f>VLOOKUP(H574,MeasureImpact!$B:$I,8,0)</f>
        <v>Per pump</v>
      </c>
      <c r="Q574" s="24">
        <v>0</v>
      </c>
      <c r="R574" s="19" t="s">
        <v>1739</v>
      </c>
      <c r="BI574" s="25">
        <v>3926938.2039651098</v>
      </c>
      <c r="BJ574" s="25">
        <v>386.490468616133</v>
      </c>
      <c r="BK574" s="25">
        <v>428.70861994292602</v>
      </c>
    </row>
    <row r="575" spans="1:63" s="28" customFormat="1" x14ac:dyDescent="0.25">
      <c r="A575" s="27">
        <v>571</v>
      </c>
      <c r="B575" s="28" t="str">
        <f t="shared" si="8"/>
        <v>RMOT502</v>
      </c>
      <c r="C575" s="28" t="s">
        <v>1730</v>
      </c>
      <c r="D575" s="28">
        <v>502</v>
      </c>
      <c r="E575" s="28" t="s">
        <v>1722</v>
      </c>
      <c r="F575" s="28" t="s">
        <v>1494</v>
      </c>
      <c r="G575" s="28" t="s">
        <v>1510</v>
      </c>
      <c r="H575" s="28" t="s">
        <v>124</v>
      </c>
      <c r="I575" s="29">
        <f>SUMIFS(MeasureImpact!$O:$O,MeasureImpact!$G:$G,Utility_per_Participant!$F575,MeasureImpact!$F:$F,Utility_per_Participant!$G575,MeasureImpact!$B:$B,Utility_per_Participant!$H575)</f>
        <v>1E-3</v>
      </c>
      <c r="J575" s="29">
        <f>SUMIFS(MeasureImpact!$P:$P,MeasureImpact!$G:$G,Utility_per_Participant!$F575,MeasureImpact!$F:$F,Utility_per_Participant!$G575,MeasureImpact!$B:$B,Utility_per_Participant!$H575)</f>
        <v>1E-3</v>
      </c>
      <c r="K575" s="34">
        <v>1.913614397937909</v>
      </c>
      <c r="L575" s="30">
        <f>SUMIFS(MeasureImpact!$L:$L,MeasureImpact!$G:$G,Utility_per_Participant!$F575,MeasureImpact!$F:$F,Utility_per_Participant!$G575,MeasureImpact!$B:$B,Utility_per_Participant!$H575)</f>
        <v>10.11</v>
      </c>
      <c r="M575" s="27">
        <f>AVERAGEIFS(MeasureImpact!$N:$N,MeasureImpact!$G:$G,Utility_per_Participant!$F575,MeasureImpact!$F:$F,Utility_per_Participant!$G575,MeasureImpact!$B:$B,Utility_per_Participant!$H575)</f>
        <v>15</v>
      </c>
      <c r="N575" s="31">
        <v>0</v>
      </c>
      <c r="O575" s="31">
        <f>SUMIFS(MeasureImpact!$Q:$Q,MeasureImpact!$G:$G,Utility_per_Participant!$F575,MeasureImpact!$F:$F,Utility_per_Participant!$G575,MeasureImpact!$B:$B,Utility_per_Participant!$H575)</f>
        <v>48.74</v>
      </c>
      <c r="P575" s="28" t="str">
        <f>VLOOKUP(H575,MeasureImpact!$B:$I,8,0)</f>
        <v>Per End Use Consumption</v>
      </c>
      <c r="Q575" s="32">
        <v>0</v>
      </c>
      <c r="R575" s="27" t="s">
        <v>1739</v>
      </c>
      <c r="BI575" s="33">
        <v>1174218.1751250401</v>
      </c>
      <c r="BJ575" s="33">
        <v>106.264164388067</v>
      </c>
      <c r="BK575" s="33">
        <v>122.28118292948</v>
      </c>
    </row>
    <row r="576" spans="1:63" x14ac:dyDescent="0.25">
      <c r="A576" s="19">
        <v>572</v>
      </c>
      <c r="B576" s="14" t="str">
        <f t="shared" si="8"/>
        <v>RMON502</v>
      </c>
      <c r="C576" s="14" t="s">
        <v>1726</v>
      </c>
      <c r="D576" s="14">
        <v>502</v>
      </c>
      <c r="E576" s="14" t="s">
        <v>1722</v>
      </c>
      <c r="F576" s="14" t="s">
        <v>1494</v>
      </c>
      <c r="G576" s="14" t="s">
        <v>1499</v>
      </c>
      <c r="H576" s="14" t="s">
        <v>124</v>
      </c>
      <c r="I576" s="20">
        <f>SUMIFS(MeasureImpact!$O:$O,MeasureImpact!$G:$G,Utility_per_Participant!$F576,MeasureImpact!$F:$F,Utility_per_Participant!$G576,MeasureImpact!$B:$B,Utility_per_Participant!$H576)</f>
        <v>1E-3</v>
      </c>
      <c r="J576" s="20">
        <f>SUMIFS(MeasureImpact!$P:$P,MeasureImpact!$G:$G,Utility_per_Participant!$F576,MeasureImpact!$F:$F,Utility_per_Participant!$G576,MeasureImpact!$B:$B,Utility_per_Participant!$H576)</f>
        <v>1E-3</v>
      </c>
      <c r="K576" s="21">
        <v>1.913614397937909</v>
      </c>
      <c r="L576" s="22">
        <f>SUMIFS(MeasureImpact!$L:$L,MeasureImpact!$G:$G,Utility_per_Participant!$F576,MeasureImpact!$F:$F,Utility_per_Participant!$G576,MeasureImpact!$B:$B,Utility_per_Participant!$H576)</f>
        <v>10.11</v>
      </c>
      <c r="M576" s="19">
        <f>AVERAGEIFS(MeasureImpact!$N:$N,MeasureImpact!$G:$G,Utility_per_Participant!$F576,MeasureImpact!$F:$F,Utility_per_Participant!$G576,MeasureImpact!$B:$B,Utility_per_Participant!$H576)</f>
        <v>15</v>
      </c>
      <c r="N576" s="23">
        <v>0</v>
      </c>
      <c r="O576" s="23">
        <f>SUMIFS(MeasureImpact!$Q:$Q,MeasureImpact!$G:$G,Utility_per_Participant!$F576,MeasureImpact!$F:$F,Utility_per_Participant!$G576,MeasureImpact!$B:$B,Utility_per_Participant!$H576)</f>
        <v>48.74</v>
      </c>
      <c r="P576" s="14" t="str">
        <f>VLOOKUP(H576,MeasureImpact!$B:$I,8,0)</f>
        <v>Per End Use Consumption</v>
      </c>
      <c r="Q576" s="24">
        <v>0</v>
      </c>
      <c r="R576" s="19" t="s">
        <v>1739</v>
      </c>
      <c r="BI576" s="25">
        <v>12761.9026793665</v>
      </c>
      <c r="BJ576" s="25">
        <v>1.1549241469374301</v>
      </c>
      <c r="BK576" s="25">
        <v>1.32900391862667</v>
      </c>
    </row>
    <row r="577" spans="1:63" x14ac:dyDescent="0.25">
      <c r="A577" s="19">
        <v>573</v>
      </c>
      <c r="B577" s="14" t="str">
        <f t="shared" si="8"/>
        <v>RMFT502</v>
      </c>
      <c r="C577" s="14" t="s">
        <v>1731</v>
      </c>
      <c r="D577" s="14">
        <v>502</v>
      </c>
      <c r="E577" s="14" t="s">
        <v>1722</v>
      </c>
      <c r="F577" s="14" t="s">
        <v>1500</v>
      </c>
      <c r="G577" s="14" t="s">
        <v>1510</v>
      </c>
      <c r="H577" s="14" t="s">
        <v>124</v>
      </c>
      <c r="I577" s="20">
        <f>SUMIFS(MeasureImpact!$O:$O,MeasureImpact!$G:$G,Utility_per_Participant!$F577,MeasureImpact!$F:$F,Utility_per_Participant!$G577,MeasureImpact!$B:$B,Utility_per_Participant!$H577)</f>
        <v>1E-3</v>
      </c>
      <c r="J577" s="20">
        <f>SUMIFS(MeasureImpact!$P:$P,MeasureImpact!$G:$G,Utility_per_Participant!$F577,MeasureImpact!$F:$F,Utility_per_Participant!$G577,MeasureImpact!$B:$B,Utility_per_Participant!$H577)</f>
        <v>1E-3</v>
      </c>
      <c r="K577" s="21">
        <v>1.913614397937909</v>
      </c>
      <c r="L577" s="22">
        <f>SUMIFS(MeasureImpact!$L:$L,MeasureImpact!$G:$G,Utility_per_Participant!$F577,MeasureImpact!$F:$F,Utility_per_Participant!$G577,MeasureImpact!$B:$B,Utility_per_Participant!$H577)</f>
        <v>10.11</v>
      </c>
      <c r="M577" s="19">
        <f>AVERAGEIFS(MeasureImpact!$N:$N,MeasureImpact!$G:$G,Utility_per_Participant!$F577,MeasureImpact!$F:$F,Utility_per_Participant!$G577,MeasureImpact!$B:$B,Utility_per_Participant!$H577)</f>
        <v>15</v>
      </c>
      <c r="N577" s="23">
        <v>0</v>
      </c>
      <c r="O577" s="23">
        <f>SUMIFS(MeasureImpact!$Q:$Q,MeasureImpact!$G:$G,Utility_per_Participant!$F577,MeasureImpact!$F:$F,Utility_per_Participant!$G577,MeasureImpact!$B:$B,Utility_per_Participant!$H577)</f>
        <v>48.74</v>
      </c>
      <c r="P577" s="14" t="str">
        <f>VLOOKUP(H577,MeasureImpact!$B:$I,8,0)</f>
        <v>Per End Use Consumption</v>
      </c>
      <c r="Q577" s="24">
        <v>0</v>
      </c>
      <c r="R577" s="19" t="s">
        <v>1739</v>
      </c>
      <c r="BI577" s="25">
        <v>4804619.9005694203</v>
      </c>
      <c r="BJ577" s="25">
        <v>393.64921623622303</v>
      </c>
      <c r="BK577" s="25">
        <v>582.09557438156298</v>
      </c>
    </row>
    <row r="578" spans="1:63" x14ac:dyDescent="0.25">
      <c r="A578" s="19">
        <v>574</v>
      </c>
      <c r="B578" s="14" t="str">
        <f t="shared" si="8"/>
        <v>RMFN502</v>
      </c>
      <c r="C578" s="14" t="s">
        <v>1728</v>
      </c>
      <c r="D578" s="14">
        <v>502</v>
      </c>
      <c r="E578" s="14" t="s">
        <v>1722</v>
      </c>
      <c r="F578" s="14" t="s">
        <v>1500</v>
      </c>
      <c r="G578" s="14" t="s">
        <v>1499</v>
      </c>
      <c r="H578" s="14" t="s">
        <v>124</v>
      </c>
      <c r="I578" s="20">
        <f>SUMIFS(MeasureImpact!$O:$O,MeasureImpact!$G:$G,Utility_per_Participant!$F578,MeasureImpact!$F:$F,Utility_per_Participant!$G578,MeasureImpact!$B:$B,Utility_per_Participant!$H578)</f>
        <v>1E-3</v>
      </c>
      <c r="J578" s="20">
        <f>SUMIFS(MeasureImpact!$P:$P,MeasureImpact!$G:$G,Utility_per_Participant!$F578,MeasureImpact!$F:$F,Utility_per_Participant!$G578,MeasureImpact!$B:$B,Utility_per_Participant!$H578)</f>
        <v>1E-3</v>
      </c>
      <c r="K578" s="21">
        <v>1.913614397937909</v>
      </c>
      <c r="L578" s="22">
        <f>SUMIFS(MeasureImpact!$L:$L,MeasureImpact!$G:$G,Utility_per_Participant!$F578,MeasureImpact!$F:$F,Utility_per_Participant!$G578,MeasureImpact!$B:$B,Utility_per_Participant!$H578)</f>
        <v>10.11</v>
      </c>
      <c r="M578" s="19">
        <f>AVERAGEIFS(MeasureImpact!$N:$N,MeasureImpact!$G:$G,Utility_per_Participant!$F578,MeasureImpact!$F:$F,Utility_per_Participant!$G578,MeasureImpact!$B:$B,Utility_per_Participant!$H578)</f>
        <v>15</v>
      </c>
      <c r="N578" s="23">
        <v>0</v>
      </c>
      <c r="O578" s="23">
        <f>SUMIFS(MeasureImpact!$Q:$Q,MeasureImpact!$G:$G,Utility_per_Participant!$F578,MeasureImpact!$F:$F,Utility_per_Participant!$G578,MeasureImpact!$B:$B,Utility_per_Participant!$H578)</f>
        <v>48.74</v>
      </c>
      <c r="P578" s="14" t="str">
        <f>VLOOKUP(H578,MeasureImpact!$B:$I,8,0)</f>
        <v>Per End Use Consumption</v>
      </c>
      <c r="Q578" s="24">
        <v>0</v>
      </c>
      <c r="R578" s="19" t="s">
        <v>1739</v>
      </c>
      <c r="BI578" s="25">
        <v>53822.864756916199</v>
      </c>
      <c r="BJ578" s="25">
        <v>4.4097824522262998</v>
      </c>
      <c r="BK578" s="25">
        <v>6.5208178844335301</v>
      </c>
    </row>
    <row r="579" spans="1:63" x14ac:dyDescent="0.25">
      <c r="A579" s="19">
        <v>575</v>
      </c>
      <c r="B579" s="14" t="str">
        <f t="shared" si="8"/>
        <v>RSFT502</v>
      </c>
      <c r="C579" s="14" t="s">
        <v>1733</v>
      </c>
      <c r="D579" s="14">
        <v>502</v>
      </c>
      <c r="E579" s="14" t="s">
        <v>1722</v>
      </c>
      <c r="F579" s="14" t="s">
        <v>1501</v>
      </c>
      <c r="G579" s="14" t="s">
        <v>1510</v>
      </c>
      <c r="H579" s="14" t="s">
        <v>124</v>
      </c>
      <c r="I579" s="20">
        <f>SUMIFS(MeasureImpact!$O:$O,MeasureImpact!$G:$G,Utility_per_Participant!$F579,MeasureImpact!$F:$F,Utility_per_Participant!$G579,MeasureImpact!$B:$B,Utility_per_Participant!$H579)</f>
        <v>1E-3</v>
      </c>
      <c r="J579" s="20">
        <f>SUMIFS(MeasureImpact!$P:$P,MeasureImpact!$G:$G,Utility_per_Participant!$F579,MeasureImpact!$F:$F,Utility_per_Participant!$G579,MeasureImpact!$B:$B,Utility_per_Participant!$H579)</f>
        <v>1E-3</v>
      </c>
      <c r="K579" s="21">
        <v>1.913614397937909</v>
      </c>
      <c r="L579" s="22">
        <f>SUMIFS(MeasureImpact!$L:$L,MeasureImpact!$G:$G,Utility_per_Participant!$F579,MeasureImpact!$F:$F,Utility_per_Participant!$G579,MeasureImpact!$B:$B,Utility_per_Participant!$H579)</f>
        <v>10.11</v>
      </c>
      <c r="M579" s="19">
        <f>AVERAGEIFS(MeasureImpact!$N:$N,MeasureImpact!$G:$G,Utility_per_Participant!$F579,MeasureImpact!$F:$F,Utility_per_Participant!$G579,MeasureImpact!$B:$B,Utility_per_Participant!$H579)</f>
        <v>15</v>
      </c>
      <c r="N579" s="23">
        <v>0</v>
      </c>
      <c r="O579" s="23">
        <f>SUMIFS(MeasureImpact!$Q:$Q,MeasureImpact!$G:$G,Utility_per_Participant!$F579,MeasureImpact!$F:$F,Utility_per_Participant!$G579,MeasureImpact!$B:$B,Utility_per_Participant!$H579)</f>
        <v>48.74</v>
      </c>
      <c r="P579" s="14" t="str">
        <f>VLOOKUP(H579,MeasureImpact!$B:$I,8,0)</f>
        <v>Per End Use Consumption</v>
      </c>
      <c r="Q579" s="24">
        <v>0</v>
      </c>
      <c r="R579" s="19" t="s">
        <v>1739</v>
      </c>
      <c r="BI579" s="25">
        <v>10217000.335016601</v>
      </c>
      <c r="BJ579" s="25">
        <v>837.76847610367895</v>
      </c>
      <c r="BK579" s="25">
        <v>1133.3309026490199</v>
      </c>
    </row>
    <row r="580" spans="1:63" ht="15.75" thickBot="1" x14ac:dyDescent="0.3">
      <c r="A580" s="19">
        <v>576</v>
      </c>
      <c r="B580" s="14" t="str">
        <f t="shared" si="8"/>
        <v>RSFN502</v>
      </c>
      <c r="C580" s="14" t="s">
        <v>1732</v>
      </c>
      <c r="D580" s="14">
        <v>502</v>
      </c>
      <c r="E580" s="14" t="s">
        <v>1722</v>
      </c>
      <c r="F580" s="14" t="s">
        <v>1501</v>
      </c>
      <c r="G580" s="14" t="s">
        <v>1499</v>
      </c>
      <c r="H580" s="14" t="s">
        <v>124</v>
      </c>
      <c r="I580" s="20">
        <f>SUMIFS(MeasureImpact!$O:$O,MeasureImpact!$G:$G,Utility_per_Participant!$F580,MeasureImpact!$F:$F,Utility_per_Participant!$G580,MeasureImpact!$B:$B,Utility_per_Participant!$H580)</f>
        <v>1E-3</v>
      </c>
      <c r="J580" s="20">
        <f>SUMIFS(MeasureImpact!$P:$P,MeasureImpact!$G:$G,Utility_per_Participant!$F580,MeasureImpact!$F:$F,Utility_per_Participant!$G580,MeasureImpact!$B:$B,Utility_per_Participant!$H580)</f>
        <v>1E-3</v>
      </c>
      <c r="K580" s="21">
        <v>1.913614397937909</v>
      </c>
      <c r="L580" s="22">
        <f>SUMIFS(MeasureImpact!$L:$L,MeasureImpact!$G:$G,Utility_per_Participant!$F580,MeasureImpact!$F:$F,Utility_per_Participant!$G580,MeasureImpact!$B:$B,Utility_per_Participant!$H580)</f>
        <v>10.11</v>
      </c>
      <c r="M580" s="19">
        <f>AVERAGEIFS(MeasureImpact!$N:$N,MeasureImpact!$G:$G,Utility_per_Participant!$F580,MeasureImpact!$F:$F,Utility_per_Participant!$G580,MeasureImpact!$B:$B,Utility_per_Participant!$H580)</f>
        <v>15</v>
      </c>
      <c r="N580" s="23">
        <v>0</v>
      </c>
      <c r="O580" s="23">
        <f>SUMIFS(MeasureImpact!$Q:$Q,MeasureImpact!$G:$G,Utility_per_Participant!$F580,MeasureImpact!$F:$F,Utility_per_Participant!$G580,MeasureImpact!$B:$B,Utility_per_Participant!$H580)</f>
        <v>48.74</v>
      </c>
      <c r="P580" s="14" t="str">
        <f>VLOOKUP(H580,MeasureImpact!$B:$I,8,0)</f>
        <v>Per End Use Consumption</v>
      </c>
      <c r="Q580" s="24">
        <v>0</v>
      </c>
      <c r="R580" s="19" t="s">
        <v>1739</v>
      </c>
      <c r="BI580" s="25">
        <v>168445.88082638101</v>
      </c>
      <c r="BJ580" s="25">
        <v>13.8121409668751</v>
      </c>
      <c r="BK580" s="25">
        <v>18.685026515090399</v>
      </c>
    </row>
    <row r="581" spans="1:63" s="28" customFormat="1" x14ac:dyDescent="0.25">
      <c r="A581" s="27">
        <v>577</v>
      </c>
      <c r="B581" s="28" t="str">
        <f t="shared" si="8"/>
        <v>RMOE503</v>
      </c>
      <c r="C581" s="28" t="s">
        <v>1725</v>
      </c>
      <c r="D581" s="28">
        <v>503</v>
      </c>
      <c r="E581" s="28" t="s">
        <v>1722</v>
      </c>
      <c r="F581" s="28" t="s">
        <v>1494</v>
      </c>
      <c r="G581" s="28" t="s">
        <v>1493</v>
      </c>
      <c r="H581" s="28" t="s">
        <v>332</v>
      </c>
      <c r="I581" s="29">
        <f>SUMIFS(MeasureImpact!$O:$O,MeasureImpact!$G:$G,Utility_per_Participant!$F581,MeasureImpact!$F:$F,Utility_per_Participant!$G581,MeasureImpact!$B:$B,Utility_per_Participant!$H581)</f>
        <v>0.10299999999999999</v>
      </c>
      <c r="J581" s="29">
        <f>SUMIFS(MeasureImpact!$P:$P,MeasureImpact!$G:$G,Utility_per_Participant!$F581,MeasureImpact!$F:$F,Utility_per_Participant!$G581,MeasureImpact!$B:$B,Utility_per_Participant!$H581)</f>
        <v>0</v>
      </c>
      <c r="K581" s="34">
        <v>46.823929748949553</v>
      </c>
      <c r="L581" s="30">
        <f>SUMIFS(MeasureImpact!$L:$L,MeasureImpact!$G:$G,Utility_per_Participant!$F581,MeasureImpact!$F:$F,Utility_per_Participant!$G581,MeasureImpact!$B:$B,Utility_per_Participant!$H581)</f>
        <v>247.38</v>
      </c>
      <c r="M581" s="27">
        <f>AVERAGEIFS(MeasureImpact!$N:$N,MeasureImpact!$G:$G,Utility_per_Participant!$F581,MeasureImpact!$F:$F,Utility_per_Participant!$G581,MeasureImpact!$B:$B,Utility_per_Participant!$H581)</f>
        <v>10</v>
      </c>
      <c r="N581" s="31">
        <v>0</v>
      </c>
      <c r="O581" s="31">
        <f>SUMIFS(MeasureImpact!$Q:$Q,MeasureImpact!$G:$G,Utility_per_Participant!$F581,MeasureImpact!$F:$F,Utility_per_Participant!$G581,MeasureImpact!$B:$B,Utility_per_Participant!$H581)</f>
        <v>926.69</v>
      </c>
      <c r="P581" s="28" t="str">
        <f>VLOOKUP(H581,MeasureImpact!$B:$I,8,0)</f>
        <v>Per End Use Consumption</v>
      </c>
      <c r="Q581" s="32">
        <v>0</v>
      </c>
      <c r="R581" s="27" t="s">
        <v>1739</v>
      </c>
      <c r="BI581" s="33">
        <v>3927294.6316203298</v>
      </c>
      <c r="BJ581" s="33">
        <v>1631.90871076241</v>
      </c>
      <c r="BK581" s="33">
        <v>6.9554863201152299</v>
      </c>
    </row>
    <row r="582" spans="1:63" x14ac:dyDescent="0.25">
      <c r="A582" s="19">
        <v>578</v>
      </c>
      <c r="B582" s="14" t="str">
        <f t="shared" si="8"/>
        <v>RMON503</v>
      </c>
      <c r="C582" s="14" t="s">
        <v>1726</v>
      </c>
      <c r="D582" s="14">
        <v>503</v>
      </c>
      <c r="E582" s="14" t="s">
        <v>1722</v>
      </c>
      <c r="F582" s="14" t="s">
        <v>1494</v>
      </c>
      <c r="G582" s="14" t="s">
        <v>1499</v>
      </c>
      <c r="H582" s="14" t="s">
        <v>332</v>
      </c>
      <c r="I582" s="20">
        <f>SUMIFS(MeasureImpact!$O:$O,MeasureImpact!$G:$G,Utility_per_Participant!$F582,MeasureImpact!$F:$F,Utility_per_Participant!$G582,MeasureImpact!$B:$B,Utility_per_Participant!$H582)</f>
        <v>0.10299999999999999</v>
      </c>
      <c r="J582" s="20">
        <f>SUMIFS(MeasureImpact!$P:$P,MeasureImpact!$G:$G,Utility_per_Participant!$F582,MeasureImpact!$F:$F,Utility_per_Participant!$G582,MeasureImpact!$B:$B,Utility_per_Participant!$H582)</f>
        <v>0</v>
      </c>
      <c r="K582" s="21">
        <v>46.823929748949553</v>
      </c>
      <c r="L582" s="22">
        <f>SUMIFS(MeasureImpact!$L:$L,MeasureImpact!$G:$G,Utility_per_Participant!$F582,MeasureImpact!$F:$F,Utility_per_Participant!$G582,MeasureImpact!$B:$B,Utility_per_Participant!$H582)</f>
        <v>247.38</v>
      </c>
      <c r="M582" s="19">
        <f>AVERAGEIFS(MeasureImpact!$N:$N,MeasureImpact!$G:$G,Utility_per_Participant!$F582,MeasureImpact!$F:$F,Utility_per_Participant!$G582,MeasureImpact!$B:$B,Utility_per_Participant!$H582)</f>
        <v>10</v>
      </c>
      <c r="N582" s="23">
        <v>0</v>
      </c>
      <c r="O582" s="23">
        <f>SUMIFS(MeasureImpact!$Q:$Q,MeasureImpact!$G:$G,Utility_per_Participant!$F582,MeasureImpact!$F:$F,Utility_per_Participant!$G582,MeasureImpact!$B:$B,Utility_per_Participant!$H582)</f>
        <v>926.69</v>
      </c>
      <c r="P582" s="14" t="str">
        <f>VLOOKUP(H582,MeasureImpact!$B:$I,8,0)</f>
        <v>Per End Use Consumption</v>
      </c>
      <c r="Q582" s="24">
        <v>0</v>
      </c>
      <c r="R582" s="19" t="s">
        <v>1739</v>
      </c>
      <c r="BI582" s="25">
        <v>26057.921327434</v>
      </c>
      <c r="BJ582" s="25">
        <v>10.827847866625699</v>
      </c>
      <c r="BK582" s="25">
        <v>4.6150221036211699E-2</v>
      </c>
    </row>
    <row r="583" spans="1:63" x14ac:dyDescent="0.25">
      <c r="A583" s="19">
        <v>579</v>
      </c>
      <c r="B583" s="14" t="str">
        <f t="shared" ref="B583:B646" si="9">CONCATENATE(C583,D583)</f>
        <v>RMFE503</v>
      </c>
      <c r="C583" s="14" t="s">
        <v>1727</v>
      </c>
      <c r="D583" s="14">
        <v>503</v>
      </c>
      <c r="E583" s="14" t="s">
        <v>1722</v>
      </c>
      <c r="F583" s="14" t="s">
        <v>1500</v>
      </c>
      <c r="G583" s="14" t="s">
        <v>1493</v>
      </c>
      <c r="H583" s="14" t="s">
        <v>332</v>
      </c>
      <c r="I583" s="20">
        <f>SUMIFS(MeasureImpact!$O:$O,MeasureImpact!$G:$G,Utility_per_Participant!$F583,MeasureImpact!$F:$F,Utility_per_Participant!$G583,MeasureImpact!$B:$B,Utility_per_Participant!$H583)</f>
        <v>6.3E-2</v>
      </c>
      <c r="J583" s="20">
        <f>SUMIFS(MeasureImpact!$P:$P,MeasureImpact!$G:$G,Utility_per_Participant!$F583,MeasureImpact!$F:$F,Utility_per_Participant!$G583,MeasureImpact!$B:$B,Utility_per_Participant!$H583)</f>
        <v>0</v>
      </c>
      <c r="K583" s="21">
        <v>28.884031367490099</v>
      </c>
      <c r="L583" s="22">
        <f>SUMIFS(MeasureImpact!$L:$L,MeasureImpact!$G:$G,Utility_per_Participant!$F583,MeasureImpact!$F:$F,Utility_per_Participant!$G583,MeasureImpact!$B:$B,Utility_per_Participant!$H583)</f>
        <v>152.6</v>
      </c>
      <c r="M583" s="19">
        <f>AVERAGEIFS(MeasureImpact!$N:$N,MeasureImpact!$G:$G,Utility_per_Participant!$F583,MeasureImpact!$F:$F,Utility_per_Participant!$G583,MeasureImpact!$B:$B,Utility_per_Participant!$H583)</f>
        <v>10</v>
      </c>
      <c r="N583" s="23">
        <v>0</v>
      </c>
      <c r="O583" s="23">
        <f>SUMIFS(MeasureImpact!$Q:$Q,MeasureImpact!$G:$G,Utility_per_Participant!$F583,MeasureImpact!$F:$F,Utility_per_Participant!$G583,MeasureImpact!$B:$B,Utility_per_Participant!$H583)</f>
        <v>926.69</v>
      </c>
      <c r="P583" s="14" t="str">
        <f>VLOOKUP(H583,MeasureImpact!$B:$I,8,0)</f>
        <v>Per End Use Consumption</v>
      </c>
      <c r="Q583" s="24">
        <v>0</v>
      </c>
      <c r="R583" s="19" t="s">
        <v>1739</v>
      </c>
      <c r="BI583" s="25">
        <v>15606755.779088501</v>
      </c>
      <c r="BJ583" s="25">
        <v>6485.0751195430903</v>
      </c>
      <c r="BK583" s="25">
        <v>27.6405481393797</v>
      </c>
    </row>
    <row r="584" spans="1:63" x14ac:dyDescent="0.25">
      <c r="A584" s="19">
        <v>580</v>
      </c>
      <c r="B584" s="14" t="str">
        <f t="shared" si="9"/>
        <v>RMFN503</v>
      </c>
      <c r="C584" s="14" t="s">
        <v>1728</v>
      </c>
      <c r="D584" s="14">
        <v>503</v>
      </c>
      <c r="E584" s="14" t="s">
        <v>1722</v>
      </c>
      <c r="F584" s="14" t="s">
        <v>1500</v>
      </c>
      <c r="G584" s="14" t="s">
        <v>1499</v>
      </c>
      <c r="H584" s="14" t="s">
        <v>332</v>
      </c>
      <c r="I584" s="20">
        <f>SUMIFS(MeasureImpact!$O:$O,MeasureImpact!$G:$G,Utility_per_Participant!$F584,MeasureImpact!$F:$F,Utility_per_Participant!$G584,MeasureImpact!$B:$B,Utility_per_Participant!$H584)</f>
        <v>6.3E-2</v>
      </c>
      <c r="J584" s="20">
        <f>SUMIFS(MeasureImpact!$P:$P,MeasureImpact!$G:$G,Utility_per_Participant!$F584,MeasureImpact!$F:$F,Utility_per_Participant!$G584,MeasureImpact!$B:$B,Utility_per_Participant!$H584)</f>
        <v>0</v>
      </c>
      <c r="K584" s="21">
        <v>28.884031367490099</v>
      </c>
      <c r="L584" s="22">
        <f>SUMIFS(MeasureImpact!$L:$L,MeasureImpact!$G:$G,Utility_per_Participant!$F584,MeasureImpact!$F:$F,Utility_per_Participant!$G584,MeasureImpact!$B:$B,Utility_per_Participant!$H584)</f>
        <v>152.6</v>
      </c>
      <c r="M584" s="19">
        <f>AVERAGEIFS(MeasureImpact!$N:$N,MeasureImpact!$G:$G,Utility_per_Participant!$F584,MeasureImpact!$F:$F,Utility_per_Participant!$G584,MeasureImpact!$B:$B,Utility_per_Participant!$H584)</f>
        <v>10</v>
      </c>
      <c r="N584" s="23">
        <v>0</v>
      </c>
      <c r="O584" s="23">
        <f>SUMIFS(MeasureImpact!$Q:$Q,MeasureImpact!$G:$G,Utility_per_Participant!$F584,MeasureImpact!$F:$F,Utility_per_Participant!$G584,MeasureImpact!$B:$B,Utility_per_Participant!$H584)</f>
        <v>926.69</v>
      </c>
      <c r="P584" s="14" t="str">
        <f>VLOOKUP(H584,MeasureImpact!$B:$I,8,0)</f>
        <v>Per End Use Consumption</v>
      </c>
      <c r="Q584" s="24">
        <v>0</v>
      </c>
      <c r="R584" s="19" t="s">
        <v>1739</v>
      </c>
      <c r="BI584" s="25">
        <v>103541.39444168399</v>
      </c>
      <c r="BJ584" s="25">
        <v>43.024554906937702</v>
      </c>
      <c r="BK584" s="25">
        <v>0.183378335510227</v>
      </c>
    </row>
    <row r="585" spans="1:63" x14ac:dyDescent="0.25">
      <c r="A585" s="19">
        <v>581</v>
      </c>
      <c r="B585" s="14" t="str">
        <f t="shared" si="9"/>
        <v>RSFE503</v>
      </c>
      <c r="C585" s="14" t="s">
        <v>1729</v>
      </c>
      <c r="D585" s="14">
        <v>503</v>
      </c>
      <c r="E585" s="14" t="s">
        <v>1722</v>
      </c>
      <c r="F585" s="14" t="s">
        <v>1501</v>
      </c>
      <c r="G585" s="14" t="s">
        <v>1493</v>
      </c>
      <c r="H585" s="14" t="s">
        <v>332</v>
      </c>
      <c r="I585" s="20">
        <f>SUMIFS(MeasureImpact!$O:$O,MeasureImpact!$G:$G,Utility_per_Participant!$F585,MeasureImpact!$F:$F,Utility_per_Participant!$G585,MeasureImpact!$B:$B,Utility_per_Participant!$H585)</f>
        <v>0.154</v>
      </c>
      <c r="J585" s="20">
        <f>SUMIFS(MeasureImpact!$P:$P,MeasureImpact!$G:$G,Utility_per_Participant!$F585,MeasureImpact!$F:$F,Utility_per_Participant!$G585,MeasureImpact!$B:$B,Utility_per_Participant!$H585)</f>
        <v>1E-3</v>
      </c>
      <c r="K585" s="21">
        <v>70.171539638726117</v>
      </c>
      <c r="L585" s="22">
        <f>SUMIFS(MeasureImpact!$L:$L,MeasureImpact!$G:$G,Utility_per_Participant!$F585,MeasureImpact!$F:$F,Utility_per_Participant!$G585,MeasureImpact!$B:$B,Utility_per_Participant!$H585)</f>
        <v>370.73</v>
      </c>
      <c r="M585" s="19">
        <f>AVERAGEIFS(MeasureImpact!$N:$N,MeasureImpact!$G:$G,Utility_per_Participant!$F585,MeasureImpact!$F:$F,Utility_per_Participant!$G585,MeasureImpact!$B:$B,Utility_per_Participant!$H585)</f>
        <v>10</v>
      </c>
      <c r="N585" s="23">
        <v>0</v>
      </c>
      <c r="O585" s="23">
        <f>SUMIFS(MeasureImpact!$Q:$Q,MeasureImpact!$G:$G,Utility_per_Participant!$F585,MeasureImpact!$F:$F,Utility_per_Participant!$G585,MeasureImpact!$B:$B,Utility_per_Participant!$H585)</f>
        <v>926.69</v>
      </c>
      <c r="P585" s="14" t="str">
        <f>VLOOKUP(H585,MeasureImpact!$B:$I,8,0)</f>
        <v>Per End Use Consumption</v>
      </c>
      <c r="Q585" s="24">
        <v>0</v>
      </c>
      <c r="R585" s="19" t="s">
        <v>1739</v>
      </c>
      <c r="BI585" s="25">
        <v>39774784.163940601</v>
      </c>
      <c r="BJ585" s="25">
        <v>16527.615784978501</v>
      </c>
      <c r="BK585" s="25">
        <v>70.443649659073998</v>
      </c>
    </row>
    <row r="586" spans="1:63" ht="15.75" thickBot="1" x14ac:dyDescent="0.3">
      <c r="A586" s="19">
        <v>582</v>
      </c>
      <c r="B586" s="14" t="str">
        <f t="shared" si="9"/>
        <v>RSFN503</v>
      </c>
      <c r="C586" s="14" t="s">
        <v>1732</v>
      </c>
      <c r="D586" s="14">
        <v>503</v>
      </c>
      <c r="E586" s="14" t="s">
        <v>1722</v>
      </c>
      <c r="F586" s="14" t="s">
        <v>1501</v>
      </c>
      <c r="G586" s="14" t="s">
        <v>1499</v>
      </c>
      <c r="H586" s="14" t="s">
        <v>332</v>
      </c>
      <c r="I586" s="20">
        <f>SUMIFS(MeasureImpact!$O:$O,MeasureImpact!$G:$G,Utility_per_Participant!$F586,MeasureImpact!$F:$F,Utility_per_Participant!$G586,MeasureImpact!$B:$B,Utility_per_Participant!$H586)</f>
        <v>0.154</v>
      </c>
      <c r="J586" s="20">
        <f>SUMIFS(MeasureImpact!$P:$P,MeasureImpact!$G:$G,Utility_per_Participant!$F586,MeasureImpact!$F:$F,Utility_per_Participant!$G586,MeasureImpact!$B:$B,Utility_per_Participant!$H586)</f>
        <v>1E-3</v>
      </c>
      <c r="K586" s="21">
        <v>70.171539638726117</v>
      </c>
      <c r="L586" s="22">
        <f>SUMIFS(MeasureImpact!$L:$L,MeasureImpact!$G:$G,Utility_per_Participant!$F586,MeasureImpact!$F:$F,Utility_per_Participant!$G586,MeasureImpact!$B:$B,Utility_per_Participant!$H586)</f>
        <v>370.73</v>
      </c>
      <c r="M586" s="19">
        <f>AVERAGEIFS(MeasureImpact!$N:$N,MeasureImpact!$G:$G,Utility_per_Participant!$F586,MeasureImpact!$F:$F,Utility_per_Participant!$G586,MeasureImpact!$B:$B,Utility_per_Participant!$H586)</f>
        <v>10</v>
      </c>
      <c r="N586" s="23">
        <v>0</v>
      </c>
      <c r="O586" s="23">
        <f>SUMIFS(MeasureImpact!$Q:$Q,MeasureImpact!$G:$G,Utility_per_Participant!$F586,MeasureImpact!$F:$F,Utility_per_Participant!$G586,MeasureImpact!$B:$B,Utility_per_Participant!$H586)</f>
        <v>926.69</v>
      </c>
      <c r="P586" s="14" t="str">
        <f>VLOOKUP(H586,MeasureImpact!$B:$I,8,0)</f>
        <v>Per End Use Consumption</v>
      </c>
      <c r="Q586" s="24">
        <v>0</v>
      </c>
      <c r="R586" s="19" t="s">
        <v>1739</v>
      </c>
      <c r="BI586" s="25">
        <v>667555.83590556704</v>
      </c>
      <c r="BJ586" s="25">
        <v>277.389471816916</v>
      </c>
      <c r="BK586" s="25">
        <v>1.1822834597562499</v>
      </c>
    </row>
    <row r="587" spans="1:63" s="28" customFormat="1" x14ac:dyDescent="0.25">
      <c r="A587" s="27">
        <v>583</v>
      </c>
      <c r="B587" s="28" t="str">
        <f t="shared" si="9"/>
        <v>RMOT504</v>
      </c>
      <c r="C587" s="28" t="s">
        <v>1730</v>
      </c>
      <c r="D587" s="28">
        <v>504</v>
      </c>
      <c r="E587" s="28" t="s">
        <v>1722</v>
      </c>
      <c r="F587" s="28" t="s">
        <v>1494</v>
      </c>
      <c r="G587" s="28" t="s">
        <v>1510</v>
      </c>
      <c r="H587" s="28" t="s">
        <v>340</v>
      </c>
      <c r="I587" s="29">
        <f>SUMIFS(MeasureImpact!$O:$O,MeasureImpact!$G:$G,Utility_per_Participant!$F587,MeasureImpact!$F:$F,Utility_per_Participant!$G587,MeasureImpact!$B:$B,Utility_per_Participant!$H587)</f>
        <v>6.6000000000000003E-2</v>
      </c>
      <c r="J587" s="29">
        <f>SUMIFS(MeasureImpact!$P:$P,MeasureImpact!$G:$G,Utility_per_Participant!$F587,MeasureImpact!$F:$F,Utility_per_Participant!$G587,MeasureImpact!$B:$B,Utility_per_Participant!$H587)</f>
        <v>2.1999999999999999E-2</v>
      </c>
      <c r="K587" s="34">
        <v>11.898</v>
      </c>
      <c r="L587" s="30">
        <f>SUMIFS(MeasureImpact!$L:$L,MeasureImpact!$G:$G,Utility_per_Participant!$F587,MeasureImpact!$F:$F,Utility_per_Participant!$G587,MeasureImpact!$B:$B,Utility_per_Participant!$H587)</f>
        <v>198.3</v>
      </c>
      <c r="M587" s="27">
        <f>AVERAGEIFS(MeasureImpact!$N:$N,MeasureImpact!$G:$G,Utility_per_Participant!$F587,MeasureImpact!$F:$F,Utility_per_Participant!$G587,MeasureImpact!$B:$B,Utility_per_Participant!$H587)</f>
        <v>15</v>
      </c>
      <c r="N587" s="31">
        <v>0</v>
      </c>
      <c r="O587" s="31">
        <f>SUMIFS(MeasureImpact!$Q:$Q,MeasureImpact!$G:$G,Utility_per_Participant!$F587,MeasureImpact!$F:$F,Utility_per_Participant!$G587,MeasureImpact!$B:$B,Utility_per_Participant!$H587)</f>
        <v>3669.01</v>
      </c>
      <c r="P587" s="28" t="str">
        <f>VLOOKUP(H587,MeasureImpact!$B:$I,8,0)</f>
        <v>Per Unit</v>
      </c>
      <c r="Q587" s="32">
        <v>0</v>
      </c>
      <c r="R587" s="27" t="s">
        <v>1739</v>
      </c>
      <c r="BI587" s="33">
        <v>0</v>
      </c>
      <c r="BJ587" s="33">
        <v>0</v>
      </c>
      <c r="BK587" s="33">
        <v>0</v>
      </c>
    </row>
    <row r="588" spans="1:63" x14ac:dyDescent="0.25">
      <c r="A588" s="19">
        <v>584</v>
      </c>
      <c r="B588" s="14" t="str">
        <f t="shared" si="9"/>
        <v>RMON504</v>
      </c>
      <c r="C588" s="14" t="s">
        <v>1726</v>
      </c>
      <c r="D588" s="14">
        <v>504</v>
      </c>
      <c r="E588" s="14" t="s">
        <v>1722</v>
      </c>
      <c r="F588" s="14" t="s">
        <v>1494</v>
      </c>
      <c r="G588" s="14" t="s">
        <v>1499</v>
      </c>
      <c r="H588" s="14" t="s">
        <v>340</v>
      </c>
      <c r="I588" s="20">
        <f>SUMIFS(MeasureImpact!$O:$O,MeasureImpact!$G:$G,Utility_per_Participant!$F588,MeasureImpact!$F:$F,Utility_per_Participant!$G588,MeasureImpact!$B:$B,Utility_per_Participant!$H588)</f>
        <v>6.6000000000000003E-2</v>
      </c>
      <c r="J588" s="20">
        <f>SUMIFS(MeasureImpact!$P:$P,MeasureImpact!$G:$G,Utility_per_Participant!$F588,MeasureImpact!$F:$F,Utility_per_Participant!$G588,MeasureImpact!$B:$B,Utility_per_Participant!$H588)</f>
        <v>2.1999999999999999E-2</v>
      </c>
      <c r="K588" s="21">
        <v>11.898</v>
      </c>
      <c r="L588" s="22">
        <f>SUMIFS(MeasureImpact!$L:$L,MeasureImpact!$G:$G,Utility_per_Participant!$F588,MeasureImpact!$F:$F,Utility_per_Participant!$G588,MeasureImpact!$B:$B,Utility_per_Participant!$H588)</f>
        <v>198.3</v>
      </c>
      <c r="M588" s="19">
        <f>AVERAGEIFS(MeasureImpact!$N:$N,MeasureImpact!$G:$G,Utility_per_Participant!$F588,MeasureImpact!$F:$F,Utility_per_Participant!$G588,MeasureImpact!$B:$B,Utility_per_Participant!$H588)</f>
        <v>15</v>
      </c>
      <c r="N588" s="23">
        <v>0</v>
      </c>
      <c r="O588" s="23">
        <f>SUMIFS(MeasureImpact!$Q:$Q,MeasureImpact!$G:$G,Utility_per_Participant!$F588,MeasureImpact!$F:$F,Utility_per_Participant!$G588,MeasureImpact!$B:$B,Utility_per_Participant!$H588)</f>
        <v>3669.01</v>
      </c>
      <c r="P588" s="14" t="str">
        <f>VLOOKUP(H588,MeasureImpact!$B:$I,8,0)</f>
        <v>Per Unit</v>
      </c>
      <c r="Q588" s="24">
        <v>0</v>
      </c>
      <c r="R588" s="19" t="s">
        <v>1739</v>
      </c>
      <c r="BI588" s="25">
        <v>0</v>
      </c>
      <c r="BJ588" s="25">
        <v>0</v>
      </c>
      <c r="BK588" s="25">
        <v>0</v>
      </c>
    </row>
    <row r="589" spans="1:63" x14ac:dyDescent="0.25">
      <c r="A589" s="19">
        <v>585</v>
      </c>
      <c r="B589" s="14" t="str">
        <f t="shared" si="9"/>
        <v>RMFT504</v>
      </c>
      <c r="C589" s="14" t="s">
        <v>1731</v>
      </c>
      <c r="D589" s="14">
        <v>504</v>
      </c>
      <c r="E589" s="14" t="s">
        <v>1722</v>
      </c>
      <c r="F589" s="14" t="s">
        <v>1500</v>
      </c>
      <c r="G589" s="14" t="s">
        <v>1510</v>
      </c>
      <c r="H589" s="14" t="s">
        <v>340</v>
      </c>
      <c r="I589" s="20">
        <f>SUMIFS(MeasureImpact!$O:$O,MeasureImpact!$G:$G,Utility_per_Participant!$F589,MeasureImpact!$F:$F,Utility_per_Participant!$G589,MeasureImpact!$B:$B,Utility_per_Participant!$H589)</f>
        <v>6.7000000000000004E-2</v>
      </c>
      <c r="J589" s="20">
        <f>SUMIFS(MeasureImpact!$P:$P,MeasureImpact!$G:$G,Utility_per_Participant!$F589,MeasureImpact!$F:$F,Utility_per_Participant!$G589,MeasureImpact!$B:$B,Utility_per_Participant!$H589)</f>
        <v>2.1000000000000001E-2</v>
      </c>
      <c r="K589" s="21">
        <v>11.898</v>
      </c>
      <c r="L589" s="22">
        <f>SUMIFS(MeasureImpact!$L:$L,MeasureImpact!$G:$G,Utility_per_Participant!$F589,MeasureImpact!$F:$F,Utility_per_Participant!$G589,MeasureImpact!$B:$B,Utility_per_Participant!$H589)</f>
        <v>198.3</v>
      </c>
      <c r="M589" s="19">
        <f>AVERAGEIFS(MeasureImpact!$N:$N,MeasureImpact!$G:$G,Utility_per_Participant!$F589,MeasureImpact!$F:$F,Utility_per_Participant!$G589,MeasureImpact!$B:$B,Utility_per_Participant!$H589)</f>
        <v>15</v>
      </c>
      <c r="N589" s="23">
        <v>0</v>
      </c>
      <c r="O589" s="23">
        <f>SUMIFS(MeasureImpact!$Q:$Q,MeasureImpact!$G:$G,Utility_per_Participant!$F589,MeasureImpact!$F:$F,Utility_per_Participant!$G589,MeasureImpact!$B:$B,Utility_per_Participant!$H589)</f>
        <v>3669.01</v>
      </c>
      <c r="P589" s="14" t="str">
        <f>VLOOKUP(H589,MeasureImpact!$B:$I,8,0)</f>
        <v>Per Unit</v>
      </c>
      <c r="Q589" s="24">
        <v>0</v>
      </c>
      <c r="R589" s="19" t="s">
        <v>1739</v>
      </c>
      <c r="BI589" s="25">
        <v>0</v>
      </c>
      <c r="BJ589" s="25">
        <v>0</v>
      </c>
      <c r="BK589" s="25">
        <v>0</v>
      </c>
    </row>
    <row r="590" spans="1:63" x14ac:dyDescent="0.25">
      <c r="A590" s="19">
        <v>586</v>
      </c>
      <c r="B590" s="14" t="str">
        <f t="shared" si="9"/>
        <v>RMFN504</v>
      </c>
      <c r="C590" s="14" t="s">
        <v>1728</v>
      </c>
      <c r="D590" s="14">
        <v>504</v>
      </c>
      <c r="E590" s="14" t="s">
        <v>1722</v>
      </c>
      <c r="F590" s="14" t="s">
        <v>1500</v>
      </c>
      <c r="G590" s="14" t="s">
        <v>1499</v>
      </c>
      <c r="H590" s="14" t="s">
        <v>340</v>
      </c>
      <c r="I590" s="20">
        <f>SUMIFS(MeasureImpact!$O:$O,MeasureImpact!$G:$G,Utility_per_Participant!$F590,MeasureImpact!$F:$F,Utility_per_Participant!$G590,MeasureImpact!$B:$B,Utility_per_Participant!$H590)</f>
        <v>6.7000000000000004E-2</v>
      </c>
      <c r="J590" s="20">
        <f>SUMIFS(MeasureImpact!$P:$P,MeasureImpact!$G:$G,Utility_per_Participant!$F590,MeasureImpact!$F:$F,Utility_per_Participant!$G590,MeasureImpact!$B:$B,Utility_per_Participant!$H590)</f>
        <v>2.1000000000000001E-2</v>
      </c>
      <c r="K590" s="21">
        <v>11.898</v>
      </c>
      <c r="L590" s="22">
        <f>SUMIFS(MeasureImpact!$L:$L,MeasureImpact!$G:$G,Utility_per_Participant!$F590,MeasureImpact!$F:$F,Utility_per_Participant!$G590,MeasureImpact!$B:$B,Utility_per_Participant!$H590)</f>
        <v>198.3</v>
      </c>
      <c r="M590" s="19">
        <f>AVERAGEIFS(MeasureImpact!$N:$N,MeasureImpact!$G:$G,Utility_per_Participant!$F590,MeasureImpact!$F:$F,Utility_per_Participant!$G590,MeasureImpact!$B:$B,Utility_per_Participant!$H590)</f>
        <v>15</v>
      </c>
      <c r="N590" s="23">
        <v>0</v>
      </c>
      <c r="O590" s="23">
        <f>SUMIFS(MeasureImpact!$Q:$Q,MeasureImpact!$G:$G,Utility_per_Participant!$F590,MeasureImpact!$F:$F,Utility_per_Participant!$G590,MeasureImpact!$B:$B,Utility_per_Participant!$H590)</f>
        <v>3669.01</v>
      </c>
      <c r="P590" s="14" t="str">
        <f>VLOOKUP(H590,MeasureImpact!$B:$I,8,0)</f>
        <v>Per Unit</v>
      </c>
      <c r="Q590" s="24">
        <v>0</v>
      </c>
      <c r="R590" s="19" t="s">
        <v>1739</v>
      </c>
      <c r="BI590" s="25">
        <v>0</v>
      </c>
      <c r="BJ590" s="25">
        <v>0</v>
      </c>
      <c r="BK590" s="25">
        <v>0</v>
      </c>
    </row>
    <row r="591" spans="1:63" x14ac:dyDescent="0.25">
      <c r="A591" s="19">
        <v>587</v>
      </c>
      <c r="B591" s="14" t="str">
        <f t="shared" si="9"/>
        <v>RSFT504</v>
      </c>
      <c r="C591" s="14" t="s">
        <v>1733</v>
      </c>
      <c r="D591" s="14">
        <v>504</v>
      </c>
      <c r="E591" s="14" t="s">
        <v>1722</v>
      </c>
      <c r="F591" s="14" t="s">
        <v>1501</v>
      </c>
      <c r="G591" s="14" t="s">
        <v>1510</v>
      </c>
      <c r="H591" s="14" t="s">
        <v>340</v>
      </c>
      <c r="I591" s="20">
        <f>SUMIFS(MeasureImpact!$O:$O,MeasureImpact!$G:$G,Utility_per_Participant!$F591,MeasureImpact!$F:$F,Utility_per_Participant!$G591,MeasureImpact!$B:$B,Utility_per_Participant!$H591)</f>
        <v>1.9E-2</v>
      </c>
      <c r="J591" s="20">
        <f>SUMIFS(MeasureImpact!$P:$P,MeasureImpact!$G:$G,Utility_per_Participant!$F591,MeasureImpact!$F:$F,Utility_per_Participant!$G591,MeasureImpact!$B:$B,Utility_per_Participant!$H591)</f>
        <v>2.1999999999999999E-2</v>
      </c>
      <c r="K591" s="21">
        <v>11.898</v>
      </c>
      <c r="L591" s="22">
        <f>SUMIFS(MeasureImpact!$L:$L,MeasureImpact!$G:$G,Utility_per_Participant!$F591,MeasureImpact!$F:$F,Utility_per_Participant!$G591,MeasureImpact!$B:$B,Utility_per_Participant!$H591)</f>
        <v>198.3</v>
      </c>
      <c r="M591" s="19">
        <f>AVERAGEIFS(MeasureImpact!$N:$N,MeasureImpact!$G:$G,Utility_per_Participant!$F591,MeasureImpact!$F:$F,Utility_per_Participant!$G591,MeasureImpact!$B:$B,Utility_per_Participant!$H591)</f>
        <v>15</v>
      </c>
      <c r="N591" s="23">
        <v>0</v>
      </c>
      <c r="O591" s="23">
        <f>SUMIFS(MeasureImpact!$Q:$Q,MeasureImpact!$G:$G,Utility_per_Participant!$F591,MeasureImpact!$F:$F,Utility_per_Participant!$G591,MeasureImpact!$B:$B,Utility_per_Participant!$H591)</f>
        <v>3669.01</v>
      </c>
      <c r="P591" s="14" t="str">
        <f>VLOOKUP(H591,MeasureImpact!$B:$I,8,0)</f>
        <v>Per Unit</v>
      </c>
      <c r="Q591" s="24">
        <v>0</v>
      </c>
      <c r="R591" s="19" t="s">
        <v>1739</v>
      </c>
      <c r="BI591" s="25">
        <v>4563038.2995180003</v>
      </c>
      <c r="BJ591" s="25">
        <v>449.09563611501801</v>
      </c>
      <c r="BK591" s="25">
        <v>498.15244104372402</v>
      </c>
    </row>
    <row r="592" spans="1:63" ht="15.75" thickBot="1" x14ac:dyDescent="0.3">
      <c r="A592" s="19">
        <v>588</v>
      </c>
      <c r="B592" s="14" t="str">
        <f t="shared" si="9"/>
        <v>RSFN504</v>
      </c>
      <c r="C592" s="14" t="s">
        <v>1732</v>
      </c>
      <c r="D592" s="14">
        <v>504</v>
      </c>
      <c r="E592" s="14" t="s">
        <v>1722</v>
      </c>
      <c r="F592" s="14" t="s">
        <v>1501</v>
      </c>
      <c r="G592" s="14" t="s">
        <v>1499</v>
      </c>
      <c r="H592" s="14" t="s">
        <v>340</v>
      </c>
      <c r="I592" s="20">
        <f>SUMIFS(MeasureImpact!$O:$O,MeasureImpact!$G:$G,Utility_per_Participant!$F592,MeasureImpact!$F:$F,Utility_per_Participant!$G592,MeasureImpact!$B:$B,Utility_per_Participant!$H592)</f>
        <v>1.9E-2</v>
      </c>
      <c r="J592" s="20">
        <f>SUMIFS(MeasureImpact!$P:$P,MeasureImpact!$G:$G,Utility_per_Participant!$F592,MeasureImpact!$F:$F,Utility_per_Participant!$G592,MeasureImpact!$B:$B,Utility_per_Participant!$H592)</f>
        <v>2.1999999999999999E-2</v>
      </c>
      <c r="K592" s="21">
        <v>11.898</v>
      </c>
      <c r="L592" s="22">
        <f>SUMIFS(MeasureImpact!$L:$L,MeasureImpact!$G:$G,Utility_per_Participant!$F592,MeasureImpact!$F:$F,Utility_per_Participant!$G592,MeasureImpact!$B:$B,Utility_per_Participant!$H592)</f>
        <v>198.3</v>
      </c>
      <c r="M592" s="19">
        <f>AVERAGEIFS(MeasureImpact!$N:$N,MeasureImpact!$G:$G,Utility_per_Participant!$F592,MeasureImpact!$F:$F,Utility_per_Participant!$G592,MeasureImpact!$B:$B,Utility_per_Participant!$H592)</f>
        <v>15</v>
      </c>
      <c r="N592" s="23">
        <v>0</v>
      </c>
      <c r="O592" s="23">
        <f>SUMIFS(MeasureImpact!$Q:$Q,MeasureImpact!$G:$G,Utility_per_Participant!$F592,MeasureImpact!$F:$F,Utility_per_Participant!$G592,MeasureImpact!$B:$B,Utility_per_Participant!$H592)</f>
        <v>3669.01</v>
      </c>
      <c r="P592" s="14" t="str">
        <f>VLOOKUP(H592,MeasureImpact!$B:$I,8,0)</f>
        <v>Per Unit</v>
      </c>
      <c r="Q592" s="24">
        <v>0</v>
      </c>
      <c r="R592" s="19" t="s">
        <v>1739</v>
      </c>
      <c r="BI592" s="25">
        <v>40579.8358962415</v>
      </c>
      <c r="BJ592" s="25">
        <v>3.9938799587088001</v>
      </c>
      <c r="BK592" s="25">
        <v>4.4301500408185799</v>
      </c>
    </row>
    <row r="593" spans="1:63" s="28" customFormat="1" x14ac:dyDescent="0.25">
      <c r="A593" s="27">
        <v>589</v>
      </c>
      <c r="B593" s="28" t="str">
        <f t="shared" si="9"/>
        <v>RMOT601</v>
      </c>
      <c r="C593" s="28" t="s">
        <v>1730</v>
      </c>
      <c r="D593" s="28">
        <v>601</v>
      </c>
      <c r="E593" s="28" t="s">
        <v>1719</v>
      </c>
      <c r="F593" s="28" t="s">
        <v>1494</v>
      </c>
      <c r="G593" s="28" t="s">
        <v>1510</v>
      </c>
      <c r="H593" s="28" t="s">
        <v>12</v>
      </c>
      <c r="I593" s="29">
        <f>SUMIFS(MeasureImpact!$O:$O,MeasureImpact!$G:$G,Utility_per_Participant!$F593,MeasureImpact!$F:$F,Utility_per_Participant!$G593,MeasureImpact!$B:$B,Utility_per_Participant!$H593)</f>
        <v>0.13300000000000001</v>
      </c>
      <c r="J593" s="29">
        <f>SUMIFS(MeasureImpact!$P:$P,MeasureImpact!$G:$G,Utility_per_Participant!$F593,MeasureImpact!$F:$F,Utility_per_Participant!$G593,MeasureImpact!$B:$B,Utility_per_Participant!$H593)</f>
        <v>0.318</v>
      </c>
      <c r="K593" s="34">
        <v>71.428200000000004</v>
      </c>
      <c r="L593" s="30">
        <f>SUMIFS(MeasureImpact!$L:$L,MeasureImpact!$G:$G,Utility_per_Participant!$F593,MeasureImpact!$F:$F,Utility_per_Participant!$G593,MeasureImpact!$B:$B,Utility_per_Participant!$H593)</f>
        <v>1190.47</v>
      </c>
      <c r="M593" s="27">
        <f>AVERAGEIFS(MeasureImpact!$N:$N,MeasureImpact!$G:$G,Utility_per_Participant!$F593,MeasureImpact!$F:$F,Utility_per_Participant!$G593,MeasureImpact!$B:$B,Utility_per_Participant!$H593)</f>
        <v>15</v>
      </c>
      <c r="N593" s="31">
        <v>363</v>
      </c>
      <c r="O593" s="31">
        <f>SUMIFS(MeasureImpact!$Q:$Q,MeasureImpact!$G:$G,Utility_per_Participant!$F593,MeasureImpact!$F:$F,Utility_per_Participant!$G593,MeasureImpact!$B:$B,Utility_per_Participant!$H593)</f>
        <v>1210</v>
      </c>
      <c r="P593" s="28" t="str">
        <f>VLOOKUP(H593,MeasureImpact!$B:$I,8,0)</f>
        <v>per water heater</v>
      </c>
      <c r="Q593" s="32">
        <v>0</v>
      </c>
      <c r="R593" s="27" t="s">
        <v>1739</v>
      </c>
      <c r="BI593" s="33">
        <v>0</v>
      </c>
      <c r="BJ593" s="33">
        <v>0</v>
      </c>
      <c r="BK593" s="33">
        <v>0</v>
      </c>
    </row>
    <row r="594" spans="1:63" x14ac:dyDescent="0.25">
      <c r="A594" s="19">
        <v>590</v>
      </c>
      <c r="B594" s="14" t="str">
        <f t="shared" si="9"/>
        <v>RMON601</v>
      </c>
      <c r="C594" s="14" t="s">
        <v>1726</v>
      </c>
      <c r="D594" s="14">
        <v>601</v>
      </c>
      <c r="E594" s="14" t="s">
        <v>1719</v>
      </c>
      <c r="F594" s="14" t="s">
        <v>1494</v>
      </c>
      <c r="G594" s="14" t="s">
        <v>1499</v>
      </c>
      <c r="H594" s="14" t="s">
        <v>12</v>
      </c>
      <c r="I594" s="20">
        <f>SUMIFS(MeasureImpact!$O:$O,MeasureImpact!$G:$G,Utility_per_Participant!$F594,MeasureImpact!$F:$F,Utility_per_Participant!$G594,MeasureImpact!$B:$B,Utility_per_Participant!$H594)</f>
        <v>0.13300000000000001</v>
      </c>
      <c r="J594" s="20">
        <f>SUMIFS(MeasureImpact!$P:$P,MeasureImpact!$G:$G,Utility_per_Participant!$F594,MeasureImpact!$F:$F,Utility_per_Participant!$G594,MeasureImpact!$B:$B,Utility_per_Participant!$H594)</f>
        <v>0.318</v>
      </c>
      <c r="K594" s="21">
        <v>71.428200000000004</v>
      </c>
      <c r="L594" s="22">
        <f>SUMIFS(MeasureImpact!$L:$L,MeasureImpact!$G:$G,Utility_per_Participant!$F594,MeasureImpact!$F:$F,Utility_per_Participant!$G594,MeasureImpact!$B:$B,Utility_per_Participant!$H594)</f>
        <v>1190.47</v>
      </c>
      <c r="M594" s="19">
        <f>AVERAGEIFS(MeasureImpact!$N:$N,MeasureImpact!$G:$G,Utility_per_Participant!$F594,MeasureImpact!$F:$F,Utility_per_Participant!$G594,MeasureImpact!$B:$B,Utility_per_Participant!$H594)</f>
        <v>15</v>
      </c>
      <c r="N594" s="23">
        <v>0</v>
      </c>
      <c r="O594" s="23">
        <f>SUMIFS(MeasureImpact!$Q:$Q,MeasureImpact!$G:$G,Utility_per_Participant!$F594,MeasureImpact!$F:$F,Utility_per_Participant!$G594,MeasureImpact!$B:$B,Utility_per_Participant!$H594)</f>
        <v>1210</v>
      </c>
      <c r="P594" s="14" t="str">
        <f>VLOOKUP(H594,MeasureImpact!$B:$I,8,0)</f>
        <v>per water heater</v>
      </c>
      <c r="Q594" s="24">
        <v>0</v>
      </c>
      <c r="R594" s="19" t="s">
        <v>1739</v>
      </c>
      <c r="BI594" s="25">
        <v>0</v>
      </c>
      <c r="BJ594" s="25">
        <v>0</v>
      </c>
      <c r="BK594" s="25">
        <v>0</v>
      </c>
    </row>
    <row r="595" spans="1:63" x14ac:dyDescent="0.25">
      <c r="A595" s="19">
        <v>591</v>
      </c>
      <c r="B595" s="14" t="str">
        <f t="shared" si="9"/>
        <v>RMFT601</v>
      </c>
      <c r="C595" s="14" t="s">
        <v>1731</v>
      </c>
      <c r="D595" s="14">
        <v>601</v>
      </c>
      <c r="E595" s="14" t="s">
        <v>1719</v>
      </c>
      <c r="F595" s="14" t="s">
        <v>1500</v>
      </c>
      <c r="G595" s="14" t="s">
        <v>1510</v>
      </c>
      <c r="H595" s="14" t="s">
        <v>12</v>
      </c>
      <c r="I595" s="20">
        <f>SUMIFS(MeasureImpact!$O:$O,MeasureImpact!$G:$G,Utility_per_Participant!$F595,MeasureImpact!$F:$F,Utility_per_Participant!$G595,MeasureImpact!$B:$B,Utility_per_Participant!$H595)</f>
        <v>0.111</v>
      </c>
      <c r="J595" s="20">
        <f>SUMIFS(MeasureImpact!$P:$P,MeasureImpact!$G:$G,Utility_per_Participant!$F595,MeasureImpact!$F:$F,Utility_per_Participant!$G595,MeasureImpact!$B:$B,Utility_per_Participant!$H595)</f>
        <v>0.26500000000000001</v>
      </c>
      <c r="K595" s="21">
        <v>59.522999999999996</v>
      </c>
      <c r="L595" s="22">
        <f>SUMIFS(MeasureImpact!$L:$L,MeasureImpact!$G:$G,Utility_per_Participant!$F595,MeasureImpact!$F:$F,Utility_per_Participant!$G595,MeasureImpact!$B:$B,Utility_per_Participant!$H595)</f>
        <v>992.05</v>
      </c>
      <c r="M595" s="19">
        <f>AVERAGEIFS(MeasureImpact!$N:$N,MeasureImpact!$G:$G,Utility_per_Participant!$F595,MeasureImpact!$F:$F,Utility_per_Participant!$G595,MeasureImpact!$B:$B,Utility_per_Participant!$H595)</f>
        <v>15</v>
      </c>
      <c r="N595" s="23">
        <v>363</v>
      </c>
      <c r="O595" s="23">
        <f>SUMIFS(MeasureImpact!$Q:$Q,MeasureImpact!$G:$G,Utility_per_Participant!$F595,MeasureImpact!$F:$F,Utility_per_Participant!$G595,MeasureImpact!$B:$B,Utility_per_Participant!$H595)</f>
        <v>1210</v>
      </c>
      <c r="P595" s="14" t="str">
        <f>VLOOKUP(H595,MeasureImpact!$B:$I,8,0)</f>
        <v>per water heater</v>
      </c>
      <c r="Q595" s="24">
        <v>0</v>
      </c>
      <c r="R595" s="19" t="s">
        <v>1739</v>
      </c>
      <c r="BI595" s="25">
        <v>0</v>
      </c>
      <c r="BJ595" s="25">
        <v>0</v>
      </c>
      <c r="BK595" s="25">
        <v>0</v>
      </c>
    </row>
    <row r="596" spans="1:63" x14ac:dyDescent="0.25">
      <c r="A596" s="19">
        <v>592</v>
      </c>
      <c r="B596" s="14" t="str">
        <f t="shared" si="9"/>
        <v>RMFN601</v>
      </c>
      <c r="C596" s="14" t="s">
        <v>1728</v>
      </c>
      <c r="D596" s="14">
        <v>601</v>
      </c>
      <c r="E596" s="14" t="s">
        <v>1719</v>
      </c>
      <c r="F596" s="14" t="s">
        <v>1500</v>
      </c>
      <c r="G596" s="14" t="s">
        <v>1499</v>
      </c>
      <c r="H596" s="14" t="s">
        <v>12</v>
      </c>
      <c r="I596" s="20">
        <f>SUMIFS(MeasureImpact!$O:$O,MeasureImpact!$G:$G,Utility_per_Participant!$F596,MeasureImpact!$F:$F,Utility_per_Participant!$G596,MeasureImpact!$B:$B,Utility_per_Participant!$H596)</f>
        <v>0.111</v>
      </c>
      <c r="J596" s="20">
        <f>SUMIFS(MeasureImpact!$P:$P,MeasureImpact!$G:$G,Utility_per_Participant!$F596,MeasureImpact!$F:$F,Utility_per_Participant!$G596,MeasureImpact!$B:$B,Utility_per_Participant!$H596)</f>
        <v>0.26500000000000001</v>
      </c>
      <c r="K596" s="21">
        <v>59.522999999999996</v>
      </c>
      <c r="L596" s="22">
        <f>SUMIFS(MeasureImpact!$L:$L,MeasureImpact!$G:$G,Utility_per_Participant!$F596,MeasureImpact!$F:$F,Utility_per_Participant!$G596,MeasureImpact!$B:$B,Utility_per_Participant!$H596)</f>
        <v>992.05</v>
      </c>
      <c r="M596" s="19">
        <f>AVERAGEIFS(MeasureImpact!$N:$N,MeasureImpact!$G:$G,Utility_per_Participant!$F596,MeasureImpact!$F:$F,Utility_per_Participant!$G596,MeasureImpact!$B:$B,Utility_per_Participant!$H596)</f>
        <v>15</v>
      </c>
      <c r="N596" s="23">
        <v>0</v>
      </c>
      <c r="O596" s="23">
        <f>SUMIFS(MeasureImpact!$Q:$Q,MeasureImpact!$G:$G,Utility_per_Participant!$F596,MeasureImpact!$F:$F,Utility_per_Participant!$G596,MeasureImpact!$B:$B,Utility_per_Participant!$H596)</f>
        <v>1210</v>
      </c>
      <c r="P596" s="14" t="str">
        <f>VLOOKUP(H596,MeasureImpact!$B:$I,8,0)</f>
        <v>per water heater</v>
      </c>
      <c r="Q596" s="24">
        <v>0</v>
      </c>
      <c r="R596" s="19" t="s">
        <v>1739</v>
      </c>
      <c r="BI596" s="25">
        <v>0</v>
      </c>
      <c r="BJ596" s="25">
        <v>0</v>
      </c>
      <c r="BK596" s="25">
        <v>0</v>
      </c>
    </row>
    <row r="597" spans="1:63" x14ac:dyDescent="0.25">
      <c r="A597" s="19">
        <v>593</v>
      </c>
      <c r="B597" s="14" t="str">
        <f t="shared" si="9"/>
        <v>RSFT601</v>
      </c>
      <c r="C597" s="14" t="s">
        <v>1733</v>
      </c>
      <c r="D597" s="14">
        <v>601</v>
      </c>
      <c r="E597" s="14" t="s">
        <v>1719</v>
      </c>
      <c r="F597" s="14" t="s">
        <v>1501</v>
      </c>
      <c r="G597" s="14" t="s">
        <v>1510</v>
      </c>
      <c r="H597" s="14" t="s">
        <v>12</v>
      </c>
      <c r="I597" s="20">
        <f>SUMIFS(MeasureImpact!$O:$O,MeasureImpact!$G:$G,Utility_per_Participant!$F597,MeasureImpact!$F:$F,Utility_per_Participant!$G597,MeasureImpact!$B:$B,Utility_per_Participant!$H597)</f>
        <v>0.14399999999999999</v>
      </c>
      <c r="J597" s="20">
        <f>SUMIFS(MeasureImpact!$P:$P,MeasureImpact!$G:$G,Utility_per_Participant!$F597,MeasureImpact!$F:$F,Utility_per_Participant!$G597,MeasureImpact!$B:$B,Utility_per_Participant!$H597)</f>
        <v>0.34399999999999997</v>
      </c>
      <c r="K597" s="21">
        <v>77.380200000000002</v>
      </c>
      <c r="L597" s="22">
        <f>SUMIFS(MeasureImpact!$L:$L,MeasureImpact!$G:$G,Utility_per_Participant!$F597,MeasureImpact!$F:$F,Utility_per_Participant!$G597,MeasureImpact!$B:$B,Utility_per_Participant!$H597)</f>
        <v>1289.67</v>
      </c>
      <c r="M597" s="19">
        <f>AVERAGEIFS(MeasureImpact!$N:$N,MeasureImpact!$G:$G,Utility_per_Participant!$F597,MeasureImpact!$F:$F,Utility_per_Participant!$G597,MeasureImpact!$B:$B,Utility_per_Participant!$H597)</f>
        <v>15</v>
      </c>
      <c r="N597" s="23">
        <v>363</v>
      </c>
      <c r="O597" s="23">
        <f>SUMIFS(MeasureImpact!$Q:$Q,MeasureImpact!$G:$G,Utility_per_Participant!$F597,MeasureImpact!$F:$F,Utility_per_Participant!$G597,MeasureImpact!$B:$B,Utility_per_Participant!$H597)</f>
        <v>1210</v>
      </c>
      <c r="P597" s="14" t="str">
        <f>VLOOKUP(H597,MeasureImpact!$B:$I,8,0)</f>
        <v>per water heater</v>
      </c>
      <c r="Q597" s="24">
        <v>0</v>
      </c>
      <c r="R597" s="19" t="s">
        <v>1739</v>
      </c>
      <c r="BI597" s="25">
        <v>0</v>
      </c>
      <c r="BJ597" s="25">
        <v>0</v>
      </c>
      <c r="BK597" s="25">
        <v>0</v>
      </c>
    </row>
    <row r="598" spans="1:63" ht="15.75" thickBot="1" x14ac:dyDescent="0.3">
      <c r="A598" s="19">
        <v>594</v>
      </c>
      <c r="B598" s="14" t="str">
        <f t="shared" si="9"/>
        <v>RSFN601</v>
      </c>
      <c r="C598" s="14" t="s">
        <v>1732</v>
      </c>
      <c r="D598" s="14">
        <v>601</v>
      </c>
      <c r="E598" s="14" t="s">
        <v>1719</v>
      </c>
      <c r="F598" s="14" t="s">
        <v>1501</v>
      </c>
      <c r="G598" s="14" t="s">
        <v>1499</v>
      </c>
      <c r="H598" s="14" t="s">
        <v>12</v>
      </c>
      <c r="I598" s="20">
        <f>SUMIFS(MeasureImpact!$O:$O,MeasureImpact!$G:$G,Utility_per_Participant!$F598,MeasureImpact!$F:$F,Utility_per_Participant!$G598,MeasureImpact!$B:$B,Utility_per_Participant!$H598)</f>
        <v>0.14399999999999999</v>
      </c>
      <c r="J598" s="20">
        <f>SUMIFS(MeasureImpact!$P:$P,MeasureImpact!$G:$G,Utility_per_Participant!$F598,MeasureImpact!$F:$F,Utility_per_Participant!$G598,MeasureImpact!$B:$B,Utility_per_Participant!$H598)</f>
        <v>0.34399999999999997</v>
      </c>
      <c r="K598" s="21">
        <v>77.380200000000002</v>
      </c>
      <c r="L598" s="22">
        <f>SUMIFS(MeasureImpact!$L:$L,MeasureImpact!$G:$G,Utility_per_Participant!$F598,MeasureImpact!$F:$F,Utility_per_Participant!$G598,MeasureImpact!$B:$B,Utility_per_Participant!$H598)</f>
        <v>1289.67</v>
      </c>
      <c r="M598" s="19">
        <f>AVERAGEIFS(MeasureImpact!$N:$N,MeasureImpact!$G:$G,Utility_per_Participant!$F598,MeasureImpact!$F:$F,Utility_per_Participant!$G598,MeasureImpact!$B:$B,Utility_per_Participant!$H598)</f>
        <v>15</v>
      </c>
      <c r="N598" s="23">
        <v>0</v>
      </c>
      <c r="O598" s="23">
        <f>SUMIFS(MeasureImpact!$Q:$Q,MeasureImpact!$G:$G,Utility_per_Participant!$F598,MeasureImpact!$F:$F,Utility_per_Participant!$G598,MeasureImpact!$B:$B,Utility_per_Participant!$H598)</f>
        <v>1210</v>
      </c>
      <c r="P598" s="14" t="str">
        <f>VLOOKUP(H598,MeasureImpact!$B:$I,8,0)</f>
        <v>per water heater</v>
      </c>
      <c r="Q598" s="24">
        <v>0</v>
      </c>
      <c r="R598" s="19" t="s">
        <v>1739</v>
      </c>
      <c r="BI598" s="25">
        <v>0</v>
      </c>
      <c r="BJ598" s="25">
        <v>0</v>
      </c>
      <c r="BK598" s="25">
        <v>0</v>
      </c>
    </row>
    <row r="599" spans="1:63" s="28" customFormat="1" x14ac:dyDescent="0.25">
      <c r="A599" s="27">
        <v>595</v>
      </c>
      <c r="B599" s="28" t="str">
        <f t="shared" si="9"/>
        <v>RMOE602</v>
      </c>
      <c r="C599" s="28" t="s">
        <v>1725</v>
      </c>
      <c r="D599" s="28">
        <v>602</v>
      </c>
      <c r="E599" s="28" t="s">
        <v>1719</v>
      </c>
      <c r="F599" s="28" t="s">
        <v>1494</v>
      </c>
      <c r="G599" s="28" t="s">
        <v>1493</v>
      </c>
      <c r="H599" s="28" t="s">
        <v>50</v>
      </c>
      <c r="I599" s="29">
        <f>SUMIFS(MeasureImpact!$O:$O,MeasureImpact!$G:$G,Utility_per_Participant!$F599,MeasureImpact!$F:$F,Utility_per_Participant!$G599,MeasureImpact!$B:$B,Utility_per_Participant!$H599)</f>
        <v>1.2E-2</v>
      </c>
      <c r="J599" s="29">
        <f>SUMIFS(MeasureImpact!$P:$P,MeasureImpact!$G:$G,Utility_per_Participant!$F599,MeasureImpact!$F:$F,Utility_per_Participant!$G599,MeasureImpact!$B:$B,Utility_per_Participant!$H599)</f>
        <v>0.03</v>
      </c>
      <c r="K599" s="34">
        <v>6.6425999999999989</v>
      </c>
      <c r="L599" s="30">
        <f>SUMIFS(MeasureImpact!$L:$L,MeasureImpact!$G:$G,Utility_per_Participant!$F599,MeasureImpact!$F:$F,Utility_per_Participant!$G599,MeasureImpact!$B:$B,Utility_per_Participant!$H599)</f>
        <v>110.71</v>
      </c>
      <c r="M599" s="27">
        <f>AVERAGEIFS(MeasureImpact!$N:$N,MeasureImpact!$G:$G,Utility_per_Participant!$F599,MeasureImpact!$F:$F,Utility_per_Participant!$G599,MeasureImpact!$B:$B,Utility_per_Participant!$H599)</f>
        <v>10</v>
      </c>
      <c r="N599" s="31">
        <v>0</v>
      </c>
      <c r="O599" s="31">
        <f>SUMIFS(MeasureImpact!$Q:$Q,MeasureImpact!$G:$G,Utility_per_Participant!$F599,MeasureImpact!$F:$F,Utility_per_Participant!$G599,MeasureImpact!$B:$B,Utility_per_Participant!$H599)</f>
        <v>3.09</v>
      </c>
      <c r="P599" s="28" t="str">
        <f>VLOOKUP(H599,MeasureImpact!$B:$I,8,0)</f>
        <v>Per End Use Consumption</v>
      </c>
      <c r="Q599" s="32">
        <v>0</v>
      </c>
      <c r="R599" s="27" t="s">
        <v>1739</v>
      </c>
      <c r="BI599" s="33">
        <v>5870983.7425271999</v>
      </c>
      <c r="BJ599" s="33">
        <v>659.18277434022798</v>
      </c>
      <c r="BK599" s="33">
        <v>1566.2826681701099</v>
      </c>
    </row>
    <row r="600" spans="1:63" x14ac:dyDescent="0.25">
      <c r="A600" s="19">
        <v>596</v>
      </c>
      <c r="B600" s="14" t="str">
        <f t="shared" si="9"/>
        <v>RMON602</v>
      </c>
      <c r="C600" s="14" t="s">
        <v>1726</v>
      </c>
      <c r="D600" s="14">
        <v>602</v>
      </c>
      <c r="E600" s="14" t="s">
        <v>1719</v>
      </c>
      <c r="F600" s="14" t="s">
        <v>1494</v>
      </c>
      <c r="G600" s="14" t="s">
        <v>1499</v>
      </c>
      <c r="H600" s="14" t="s">
        <v>50</v>
      </c>
      <c r="I600" s="20">
        <f>SUMIFS(MeasureImpact!$O:$O,MeasureImpact!$G:$G,Utility_per_Participant!$F600,MeasureImpact!$F:$F,Utility_per_Participant!$G600,MeasureImpact!$B:$B,Utility_per_Participant!$H600)</f>
        <v>1.2E-2</v>
      </c>
      <c r="J600" s="20">
        <f>SUMIFS(MeasureImpact!$P:$P,MeasureImpact!$G:$G,Utility_per_Participant!$F600,MeasureImpact!$F:$F,Utility_per_Participant!$G600,MeasureImpact!$B:$B,Utility_per_Participant!$H600)</f>
        <v>0.03</v>
      </c>
      <c r="K600" s="21">
        <v>6.6425999999999989</v>
      </c>
      <c r="L600" s="22">
        <f>SUMIFS(MeasureImpact!$L:$L,MeasureImpact!$G:$G,Utility_per_Participant!$F600,MeasureImpact!$F:$F,Utility_per_Participant!$G600,MeasureImpact!$B:$B,Utility_per_Participant!$H600)</f>
        <v>110.71</v>
      </c>
      <c r="M600" s="19">
        <f>AVERAGEIFS(MeasureImpact!$N:$N,MeasureImpact!$G:$G,Utility_per_Participant!$F600,MeasureImpact!$F:$F,Utility_per_Participant!$G600,MeasureImpact!$B:$B,Utility_per_Participant!$H600)</f>
        <v>10</v>
      </c>
      <c r="N600" s="23">
        <v>0</v>
      </c>
      <c r="O600" s="23">
        <f>SUMIFS(MeasureImpact!$Q:$Q,MeasureImpact!$G:$G,Utility_per_Participant!$F600,MeasureImpact!$F:$F,Utility_per_Participant!$G600,MeasureImpact!$B:$B,Utility_per_Participant!$H600)</f>
        <v>3.09</v>
      </c>
      <c r="P600" s="14" t="str">
        <f>VLOOKUP(H600,MeasureImpact!$B:$I,8,0)</f>
        <v>Per End Use Consumption</v>
      </c>
      <c r="Q600" s="24">
        <v>0</v>
      </c>
      <c r="R600" s="19" t="s">
        <v>1739</v>
      </c>
      <c r="BI600" s="25">
        <v>14199.0075045466</v>
      </c>
      <c r="BJ600" s="25">
        <v>1.59423728121171</v>
      </c>
      <c r="BK600" s="25">
        <v>3.7880635230673598</v>
      </c>
    </row>
    <row r="601" spans="1:63" x14ac:dyDescent="0.25">
      <c r="A601" s="19">
        <v>597</v>
      </c>
      <c r="B601" s="14" t="str">
        <f t="shared" si="9"/>
        <v>RMFE602</v>
      </c>
      <c r="C601" s="14" t="s">
        <v>1727</v>
      </c>
      <c r="D601" s="14">
        <v>602</v>
      </c>
      <c r="E601" s="14" t="s">
        <v>1719</v>
      </c>
      <c r="F601" s="14" t="s">
        <v>1500</v>
      </c>
      <c r="G601" s="14" t="s">
        <v>1493</v>
      </c>
      <c r="H601" s="14" t="s">
        <v>50</v>
      </c>
      <c r="I601" s="20">
        <f>SUMIFS(MeasureImpact!$O:$O,MeasureImpact!$G:$G,Utility_per_Participant!$F601,MeasureImpact!$F:$F,Utility_per_Participant!$G601,MeasureImpact!$B:$B,Utility_per_Participant!$H601)</f>
        <v>0.01</v>
      </c>
      <c r="J601" s="20">
        <f>SUMIFS(MeasureImpact!$P:$P,MeasureImpact!$G:$G,Utility_per_Participant!$F601,MeasureImpact!$F:$F,Utility_per_Participant!$G601,MeasureImpact!$B:$B,Utility_per_Participant!$H601)</f>
        <v>2.5000000000000001E-2</v>
      </c>
      <c r="K601" s="21">
        <v>5.5356000000000005</v>
      </c>
      <c r="L601" s="22">
        <f>SUMIFS(MeasureImpact!$L:$L,MeasureImpact!$G:$G,Utility_per_Participant!$F601,MeasureImpact!$F:$F,Utility_per_Participant!$G601,MeasureImpact!$B:$B,Utility_per_Participant!$H601)</f>
        <v>92.26</v>
      </c>
      <c r="M601" s="19">
        <f>AVERAGEIFS(MeasureImpact!$N:$N,MeasureImpact!$G:$G,Utility_per_Participant!$F601,MeasureImpact!$F:$F,Utility_per_Participant!$G601,MeasureImpact!$B:$B,Utility_per_Participant!$H601)</f>
        <v>10</v>
      </c>
      <c r="N601" s="23">
        <v>0</v>
      </c>
      <c r="O601" s="23">
        <f>SUMIFS(MeasureImpact!$Q:$Q,MeasureImpact!$G:$G,Utility_per_Participant!$F601,MeasureImpact!$F:$F,Utility_per_Participant!$G601,MeasureImpact!$B:$B,Utility_per_Participant!$H601)</f>
        <v>3.09</v>
      </c>
      <c r="P601" s="14" t="str">
        <f>VLOOKUP(H601,MeasureImpact!$B:$I,8,0)</f>
        <v>Per End Use Consumption</v>
      </c>
      <c r="Q601" s="24">
        <v>0</v>
      </c>
      <c r="R601" s="19" t="s">
        <v>1739</v>
      </c>
      <c r="BI601" s="25">
        <v>64581547.630465001</v>
      </c>
      <c r="BJ601" s="25">
        <v>7251.0920835748302</v>
      </c>
      <c r="BK601" s="25">
        <v>17229.303158257098</v>
      </c>
    </row>
    <row r="602" spans="1:63" x14ac:dyDescent="0.25">
      <c r="A602" s="19">
        <v>598</v>
      </c>
      <c r="B602" s="14" t="str">
        <f t="shared" si="9"/>
        <v>RMFN602</v>
      </c>
      <c r="C602" s="14" t="s">
        <v>1728</v>
      </c>
      <c r="D602" s="14">
        <v>602</v>
      </c>
      <c r="E602" s="14" t="s">
        <v>1719</v>
      </c>
      <c r="F602" s="14" t="s">
        <v>1500</v>
      </c>
      <c r="G602" s="14" t="s">
        <v>1499</v>
      </c>
      <c r="H602" s="14" t="s">
        <v>50</v>
      </c>
      <c r="I602" s="20">
        <f>SUMIFS(MeasureImpact!$O:$O,MeasureImpact!$G:$G,Utility_per_Participant!$F602,MeasureImpact!$F:$F,Utility_per_Participant!$G602,MeasureImpact!$B:$B,Utility_per_Participant!$H602)</f>
        <v>0.01</v>
      </c>
      <c r="J602" s="20">
        <f>SUMIFS(MeasureImpact!$P:$P,MeasureImpact!$G:$G,Utility_per_Participant!$F602,MeasureImpact!$F:$F,Utility_per_Participant!$G602,MeasureImpact!$B:$B,Utility_per_Participant!$H602)</f>
        <v>2.5000000000000001E-2</v>
      </c>
      <c r="K602" s="21">
        <v>5.5356000000000005</v>
      </c>
      <c r="L602" s="22">
        <f>SUMIFS(MeasureImpact!$L:$L,MeasureImpact!$G:$G,Utility_per_Participant!$F602,MeasureImpact!$F:$F,Utility_per_Participant!$G602,MeasureImpact!$B:$B,Utility_per_Participant!$H602)</f>
        <v>92.26</v>
      </c>
      <c r="M602" s="19">
        <f>AVERAGEIFS(MeasureImpact!$N:$N,MeasureImpact!$G:$G,Utility_per_Participant!$F602,MeasureImpact!$F:$F,Utility_per_Participant!$G602,MeasureImpact!$B:$B,Utility_per_Participant!$H602)</f>
        <v>10</v>
      </c>
      <c r="N602" s="23">
        <v>0</v>
      </c>
      <c r="O602" s="23">
        <f>SUMIFS(MeasureImpact!$Q:$Q,MeasureImpact!$G:$G,Utility_per_Participant!$F602,MeasureImpact!$F:$F,Utility_per_Participant!$G602,MeasureImpact!$B:$B,Utility_per_Participant!$H602)</f>
        <v>3.09</v>
      </c>
      <c r="P602" s="14" t="str">
        <f>VLOOKUP(H602,MeasureImpact!$B:$I,8,0)</f>
        <v>Per End Use Consumption</v>
      </c>
      <c r="Q602" s="24">
        <v>0</v>
      </c>
      <c r="R602" s="19" t="s">
        <v>1739</v>
      </c>
      <c r="BI602" s="25">
        <v>156400.66925291999</v>
      </c>
      <c r="BJ602" s="25">
        <v>17.560366641797199</v>
      </c>
      <c r="BK602" s="25">
        <v>41.7251466337067</v>
      </c>
    </row>
    <row r="603" spans="1:63" x14ac:dyDescent="0.25">
      <c r="A603" s="19">
        <v>599</v>
      </c>
      <c r="B603" s="14" t="str">
        <f t="shared" si="9"/>
        <v>RSFE602</v>
      </c>
      <c r="C603" s="14" t="s">
        <v>1729</v>
      </c>
      <c r="D603" s="14">
        <v>602</v>
      </c>
      <c r="E603" s="14" t="s">
        <v>1719</v>
      </c>
      <c r="F603" s="14" t="s">
        <v>1501</v>
      </c>
      <c r="G603" s="14" t="s">
        <v>1493</v>
      </c>
      <c r="H603" s="14" t="s">
        <v>50</v>
      </c>
      <c r="I603" s="20">
        <f>SUMIFS(MeasureImpact!$O:$O,MeasureImpact!$G:$G,Utility_per_Participant!$F603,MeasureImpact!$F:$F,Utility_per_Participant!$G603,MeasureImpact!$B:$B,Utility_per_Participant!$H603)</f>
        <v>1.2999999999999999E-2</v>
      </c>
      <c r="J603" s="20">
        <f>SUMIFS(MeasureImpact!$P:$P,MeasureImpact!$G:$G,Utility_per_Participant!$F603,MeasureImpact!$F:$F,Utility_per_Participant!$G603,MeasureImpact!$B:$B,Utility_per_Participant!$H603)</f>
        <v>3.2000000000000001E-2</v>
      </c>
      <c r="K603" s="21">
        <v>7.1963999999999997</v>
      </c>
      <c r="L603" s="22">
        <f>SUMIFS(MeasureImpact!$L:$L,MeasureImpact!$G:$G,Utility_per_Participant!$F603,MeasureImpact!$F:$F,Utility_per_Participant!$G603,MeasureImpact!$B:$B,Utility_per_Participant!$H603)</f>
        <v>119.94</v>
      </c>
      <c r="M603" s="19">
        <f>AVERAGEIFS(MeasureImpact!$N:$N,MeasureImpact!$G:$G,Utility_per_Participant!$F603,MeasureImpact!$F:$F,Utility_per_Participant!$G603,MeasureImpact!$B:$B,Utility_per_Participant!$H603)</f>
        <v>10</v>
      </c>
      <c r="N603" s="23">
        <v>0</v>
      </c>
      <c r="O603" s="23">
        <f>SUMIFS(MeasureImpact!$Q:$Q,MeasureImpact!$G:$G,Utility_per_Participant!$F603,MeasureImpact!$F:$F,Utility_per_Participant!$G603,MeasureImpact!$B:$B,Utility_per_Participant!$H603)</f>
        <v>3.09</v>
      </c>
      <c r="P603" s="14" t="str">
        <f>VLOOKUP(H603,MeasureImpact!$B:$I,8,0)</f>
        <v>Per End Use Consumption</v>
      </c>
      <c r="Q603" s="24">
        <v>0</v>
      </c>
      <c r="R603" s="19" t="s">
        <v>1739</v>
      </c>
      <c r="BI603" s="25">
        <v>5541525.3499611299</v>
      </c>
      <c r="BJ603" s="25">
        <v>622.19181903094102</v>
      </c>
      <c r="BK603" s="25">
        <v>1478.3885446654699</v>
      </c>
    </row>
    <row r="604" spans="1:63" ht="15.75" thickBot="1" x14ac:dyDescent="0.3">
      <c r="A604" s="19">
        <v>600</v>
      </c>
      <c r="B604" s="14" t="str">
        <f t="shared" si="9"/>
        <v>RSFN602</v>
      </c>
      <c r="C604" s="14" t="s">
        <v>1732</v>
      </c>
      <c r="D604" s="14">
        <v>602</v>
      </c>
      <c r="E604" s="14" t="s">
        <v>1719</v>
      </c>
      <c r="F604" s="14" t="s">
        <v>1501</v>
      </c>
      <c r="G604" s="14" t="s">
        <v>1499</v>
      </c>
      <c r="H604" s="14" t="s">
        <v>50</v>
      </c>
      <c r="I604" s="20">
        <f>SUMIFS(MeasureImpact!$O:$O,MeasureImpact!$G:$G,Utility_per_Participant!$F604,MeasureImpact!$F:$F,Utility_per_Participant!$G604,MeasureImpact!$B:$B,Utility_per_Participant!$H604)</f>
        <v>1.2999999999999999E-2</v>
      </c>
      <c r="J604" s="20">
        <f>SUMIFS(MeasureImpact!$P:$P,MeasureImpact!$G:$G,Utility_per_Participant!$F604,MeasureImpact!$F:$F,Utility_per_Participant!$G604,MeasureImpact!$B:$B,Utility_per_Participant!$H604)</f>
        <v>3.2000000000000001E-2</v>
      </c>
      <c r="K604" s="21">
        <v>7.1963999999999997</v>
      </c>
      <c r="L604" s="22">
        <f>SUMIFS(MeasureImpact!$L:$L,MeasureImpact!$G:$G,Utility_per_Participant!$F604,MeasureImpact!$F:$F,Utility_per_Participant!$G604,MeasureImpact!$B:$B,Utility_per_Participant!$H604)</f>
        <v>119.94</v>
      </c>
      <c r="M604" s="19">
        <f>AVERAGEIFS(MeasureImpact!$N:$N,MeasureImpact!$G:$G,Utility_per_Participant!$F604,MeasureImpact!$F:$F,Utility_per_Participant!$G604,MeasureImpact!$B:$B,Utility_per_Participant!$H604)</f>
        <v>10</v>
      </c>
      <c r="N604" s="23">
        <v>0</v>
      </c>
      <c r="O604" s="23">
        <f>SUMIFS(MeasureImpact!$Q:$Q,MeasureImpact!$G:$G,Utility_per_Participant!$F604,MeasureImpact!$F:$F,Utility_per_Participant!$G604,MeasureImpact!$B:$B,Utility_per_Participant!$H604)</f>
        <v>3.09</v>
      </c>
      <c r="P604" s="14" t="str">
        <f>VLOOKUP(H604,MeasureImpact!$B:$I,8,0)</f>
        <v>Per End Use Consumption</v>
      </c>
      <c r="Q604" s="24">
        <v>0</v>
      </c>
      <c r="R604" s="19" t="s">
        <v>1739</v>
      </c>
      <c r="BI604" s="25">
        <v>169024.587081965</v>
      </c>
      <c r="BJ604" s="25">
        <v>18.977755880557201</v>
      </c>
      <c r="BK604" s="25">
        <v>45.093001931416303</v>
      </c>
    </row>
    <row r="605" spans="1:63" s="28" customFormat="1" x14ac:dyDescent="0.25">
      <c r="A605" s="27">
        <v>601</v>
      </c>
      <c r="B605" s="28" t="str">
        <f t="shared" si="9"/>
        <v>RMOE603</v>
      </c>
      <c r="C605" s="28" t="s">
        <v>1725</v>
      </c>
      <c r="D605" s="28">
        <v>603</v>
      </c>
      <c r="E605" s="28" t="s">
        <v>1719</v>
      </c>
      <c r="F605" s="28" t="s">
        <v>1494</v>
      </c>
      <c r="G605" s="28" t="s">
        <v>1493</v>
      </c>
      <c r="H605" s="28" t="s">
        <v>105</v>
      </c>
      <c r="I605" s="29">
        <f>SUMIFS(MeasureImpact!$O:$O,MeasureImpact!$G:$G,Utility_per_Participant!$F605,MeasureImpact!$F:$F,Utility_per_Participant!$G605,MeasureImpact!$B:$B,Utility_per_Participant!$H605)</f>
        <v>6.0999999999999999E-2</v>
      </c>
      <c r="J605" s="29">
        <f>SUMIFS(MeasureImpact!$P:$P,MeasureImpact!$G:$G,Utility_per_Participant!$F605,MeasureImpact!$F:$F,Utility_per_Participant!$G605,MeasureImpact!$B:$B,Utility_per_Participant!$H605)</f>
        <v>0.14499999999999999</v>
      </c>
      <c r="K605" s="34">
        <v>32.674199999999999</v>
      </c>
      <c r="L605" s="30">
        <f>SUMIFS(MeasureImpact!$L:$L,MeasureImpact!$G:$G,Utility_per_Participant!$F605,MeasureImpact!$F:$F,Utility_per_Participant!$G605,MeasureImpact!$B:$B,Utility_per_Participant!$H605)</f>
        <v>544.57000000000005</v>
      </c>
      <c r="M605" s="27">
        <f>AVERAGEIFS(MeasureImpact!$N:$N,MeasureImpact!$G:$G,Utility_per_Participant!$F605,MeasureImpact!$F:$F,Utility_per_Participant!$G605,MeasureImpact!$B:$B,Utility_per_Participant!$H605)</f>
        <v>30</v>
      </c>
      <c r="N605" s="31">
        <v>0</v>
      </c>
      <c r="O605" s="31">
        <f>SUMIFS(MeasureImpact!$Q:$Q,MeasureImpact!$G:$G,Utility_per_Participant!$F605,MeasureImpact!$F:$F,Utility_per_Participant!$G605,MeasureImpact!$B:$B,Utility_per_Participant!$H605)</f>
        <v>763.41</v>
      </c>
      <c r="P605" s="28" t="str">
        <f>VLOOKUP(H605,MeasureImpact!$B:$I,8,0)</f>
        <v>Per End Use Consumption</v>
      </c>
      <c r="Q605" s="32">
        <v>0</v>
      </c>
      <c r="R605" s="27" t="s">
        <v>1739</v>
      </c>
      <c r="BI605" s="33">
        <v>61279857.908104599</v>
      </c>
      <c r="BJ605" s="33">
        <v>6880.3847052812998</v>
      </c>
      <c r="BK605" s="33">
        <v>16348.466212593399</v>
      </c>
    </row>
    <row r="606" spans="1:63" x14ac:dyDescent="0.25">
      <c r="A606" s="19">
        <v>602</v>
      </c>
      <c r="B606" s="14" t="str">
        <f t="shared" si="9"/>
        <v>RMON603</v>
      </c>
      <c r="C606" s="14" t="s">
        <v>1726</v>
      </c>
      <c r="D606" s="14">
        <v>603</v>
      </c>
      <c r="E606" s="14" t="s">
        <v>1719</v>
      </c>
      <c r="F606" s="14" t="s">
        <v>1494</v>
      </c>
      <c r="G606" s="14" t="s">
        <v>1499</v>
      </c>
      <c r="H606" s="14" t="s">
        <v>105</v>
      </c>
      <c r="I606" s="20">
        <f>SUMIFS(MeasureImpact!$O:$O,MeasureImpact!$G:$G,Utility_per_Participant!$F606,MeasureImpact!$F:$F,Utility_per_Participant!$G606,MeasureImpact!$B:$B,Utility_per_Participant!$H606)</f>
        <v>6.0999999999999999E-2</v>
      </c>
      <c r="J606" s="20">
        <f>SUMIFS(MeasureImpact!$P:$P,MeasureImpact!$G:$G,Utility_per_Participant!$F606,MeasureImpact!$F:$F,Utility_per_Participant!$G606,MeasureImpact!$B:$B,Utility_per_Participant!$H606)</f>
        <v>0.14499999999999999</v>
      </c>
      <c r="K606" s="21">
        <v>32.674199999999999</v>
      </c>
      <c r="L606" s="22">
        <f>SUMIFS(MeasureImpact!$L:$L,MeasureImpact!$G:$G,Utility_per_Participant!$F606,MeasureImpact!$F:$F,Utility_per_Participant!$G606,MeasureImpact!$B:$B,Utility_per_Participant!$H606)</f>
        <v>544.57000000000005</v>
      </c>
      <c r="M606" s="19">
        <f>AVERAGEIFS(MeasureImpact!$N:$N,MeasureImpact!$G:$G,Utility_per_Participant!$F606,MeasureImpact!$F:$F,Utility_per_Participant!$G606,MeasureImpact!$B:$B,Utility_per_Participant!$H606)</f>
        <v>30</v>
      </c>
      <c r="N606" s="23">
        <v>0</v>
      </c>
      <c r="O606" s="23">
        <f>SUMIFS(MeasureImpact!$Q:$Q,MeasureImpact!$G:$G,Utility_per_Participant!$F606,MeasureImpact!$F:$F,Utility_per_Participant!$G606,MeasureImpact!$B:$B,Utility_per_Participant!$H606)</f>
        <v>763.41</v>
      </c>
      <c r="P606" s="14" t="str">
        <f>VLOOKUP(H606,MeasureImpact!$B:$I,8,0)</f>
        <v>Per End Use Consumption</v>
      </c>
      <c r="Q606" s="24">
        <v>0</v>
      </c>
      <c r="R606" s="19" t="s">
        <v>1739</v>
      </c>
      <c r="BI606" s="25">
        <v>333401.62439587602</v>
      </c>
      <c r="BJ606" s="25">
        <v>37.433693802771401</v>
      </c>
      <c r="BK606" s="25">
        <v>88.946113416801694</v>
      </c>
    </row>
    <row r="607" spans="1:63" x14ac:dyDescent="0.25">
      <c r="A607" s="19">
        <v>603</v>
      </c>
      <c r="B607" s="14" t="str">
        <f t="shared" si="9"/>
        <v>RMFE603</v>
      </c>
      <c r="C607" s="14" t="s">
        <v>1727</v>
      </c>
      <c r="D607" s="14">
        <v>603</v>
      </c>
      <c r="E607" s="14" t="s">
        <v>1719</v>
      </c>
      <c r="F607" s="14" t="s">
        <v>1500</v>
      </c>
      <c r="G607" s="14" t="s">
        <v>1493</v>
      </c>
      <c r="H607" s="14" t="s">
        <v>105</v>
      </c>
      <c r="I607" s="20">
        <f>SUMIFS(MeasureImpact!$O:$O,MeasureImpact!$G:$G,Utility_per_Participant!$F607,MeasureImpact!$F:$F,Utility_per_Participant!$G607,MeasureImpact!$B:$B,Utility_per_Participant!$H607)</f>
        <v>2.9000000000000001E-2</v>
      </c>
      <c r="J607" s="20">
        <f>SUMIFS(MeasureImpact!$P:$P,MeasureImpact!$G:$G,Utility_per_Participant!$F607,MeasureImpact!$F:$F,Utility_per_Participant!$G607,MeasureImpact!$B:$B,Utility_per_Participant!$H607)</f>
        <v>6.9000000000000006E-2</v>
      </c>
      <c r="K607" s="21">
        <v>15.5844</v>
      </c>
      <c r="L607" s="22">
        <f>SUMIFS(MeasureImpact!$L:$L,MeasureImpact!$G:$G,Utility_per_Participant!$F607,MeasureImpact!$F:$F,Utility_per_Participant!$G607,MeasureImpact!$B:$B,Utility_per_Participant!$H607)</f>
        <v>259.74</v>
      </c>
      <c r="M607" s="19">
        <f>AVERAGEIFS(MeasureImpact!$N:$N,MeasureImpact!$G:$G,Utility_per_Participant!$F607,MeasureImpact!$F:$F,Utility_per_Participant!$G607,MeasureImpact!$B:$B,Utility_per_Participant!$H607)</f>
        <v>30</v>
      </c>
      <c r="N607" s="23">
        <v>0</v>
      </c>
      <c r="O607" s="23">
        <f>SUMIFS(MeasureImpact!$Q:$Q,MeasureImpact!$G:$G,Utility_per_Participant!$F607,MeasureImpact!$F:$F,Utility_per_Participant!$G607,MeasureImpact!$B:$B,Utility_per_Participant!$H607)</f>
        <v>763.41</v>
      </c>
      <c r="P607" s="14" t="str">
        <f>VLOOKUP(H607,MeasureImpact!$B:$I,8,0)</f>
        <v>Per End Use Consumption</v>
      </c>
      <c r="Q607" s="24">
        <v>0</v>
      </c>
      <c r="R607" s="19" t="s">
        <v>1739</v>
      </c>
      <c r="BI607" s="25">
        <v>394335451.75770098</v>
      </c>
      <c r="BJ607" s="25">
        <v>44275.226863165597</v>
      </c>
      <c r="BK607" s="25">
        <v>105202.26432567999</v>
      </c>
    </row>
    <row r="608" spans="1:63" x14ac:dyDescent="0.25">
      <c r="A608" s="19">
        <v>604</v>
      </c>
      <c r="B608" s="14" t="str">
        <f t="shared" si="9"/>
        <v>RMFN603</v>
      </c>
      <c r="C608" s="14" t="s">
        <v>1728</v>
      </c>
      <c r="D608" s="14">
        <v>603</v>
      </c>
      <c r="E608" s="14" t="s">
        <v>1719</v>
      </c>
      <c r="F608" s="14" t="s">
        <v>1500</v>
      </c>
      <c r="G608" s="14" t="s">
        <v>1499</v>
      </c>
      <c r="H608" s="14" t="s">
        <v>105</v>
      </c>
      <c r="I608" s="20">
        <f>SUMIFS(MeasureImpact!$O:$O,MeasureImpact!$G:$G,Utility_per_Participant!$F608,MeasureImpact!$F:$F,Utility_per_Participant!$G608,MeasureImpact!$B:$B,Utility_per_Participant!$H608)</f>
        <v>2.9000000000000001E-2</v>
      </c>
      <c r="J608" s="20">
        <f>SUMIFS(MeasureImpact!$P:$P,MeasureImpact!$G:$G,Utility_per_Participant!$F608,MeasureImpact!$F:$F,Utility_per_Participant!$G608,MeasureImpact!$B:$B,Utility_per_Participant!$H608)</f>
        <v>6.9000000000000006E-2</v>
      </c>
      <c r="K608" s="21">
        <v>15.5844</v>
      </c>
      <c r="L608" s="22">
        <f>SUMIFS(MeasureImpact!$L:$L,MeasureImpact!$G:$G,Utility_per_Participant!$F608,MeasureImpact!$F:$F,Utility_per_Participant!$G608,MeasureImpact!$B:$B,Utility_per_Participant!$H608)</f>
        <v>259.74</v>
      </c>
      <c r="M608" s="19">
        <f>AVERAGEIFS(MeasureImpact!$N:$N,MeasureImpact!$G:$G,Utility_per_Participant!$F608,MeasureImpact!$F:$F,Utility_per_Participant!$G608,MeasureImpact!$B:$B,Utility_per_Participant!$H608)</f>
        <v>30</v>
      </c>
      <c r="N608" s="23">
        <v>0</v>
      </c>
      <c r="O608" s="23">
        <f>SUMIFS(MeasureImpact!$Q:$Q,MeasureImpact!$G:$G,Utility_per_Participant!$F608,MeasureImpact!$F:$F,Utility_per_Participant!$G608,MeasureImpact!$B:$B,Utility_per_Participant!$H608)</f>
        <v>763.41</v>
      </c>
      <c r="P608" s="14" t="str">
        <f>VLOOKUP(H608,MeasureImpact!$B:$I,8,0)</f>
        <v>Per End Use Consumption</v>
      </c>
      <c r="Q608" s="24">
        <v>0</v>
      </c>
      <c r="R608" s="19" t="s">
        <v>1739</v>
      </c>
      <c r="BI608" s="25">
        <v>2145442.4364955202</v>
      </c>
      <c r="BJ608" s="25">
        <v>240.88615460338599</v>
      </c>
      <c r="BK608" s="25">
        <v>572.36903578838803</v>
      </c>
    </row>
    <row r="609" spans="1:63" x14ac:dyDescent="0.25">
      <c r="A609" s="19">
        <v>605</v>
      </c>
      <c r="B609" s="14" t="str">
        <f t="shared" si="9"/>
        <v>RSFE603</v>
      </c>
      <c r="C609" s="14" t="s">
        <v>1729</v>
      </c>
      <c r="D609" s="14">
        <v>603</v>
      </c>
      <c r="E609" s="14" t="s">
        <v>1719</v>
      </c>
      <c r="F609" s="14" t="s">
        <v>1501</v>
      </c>
      <c r="G609" s="14" t="s">
        <v>1493</v>
      </c>
      <c r="H609" s="14" t="s">
        <v>105</v>
      </c>
      <c r="I609" s="20">
        <f>SUMIFS(MeasureImpact!$O:$O,MeasureImpact!$G:$G,Utility_per_Participant!$F609,MeasureImpact!$F:$F,Utility_per_Participant!$G609,MeasureImpact!$B:$B,Utility_per_Participant!$H609)</f>
        <v>5.1999999999999998E-2</v>
      </c>
      <c r="J609" s="20">
        <f>SUMIFS(MeasureImpact!$P:$P,MeasureImpact!$G:$G,Utility_per_Participant!$F609,MeasureImpact!$F:$F,Utility_per_Participant!$G609,MeasureImpact!$B:$B,Utility_per_Participant!$H609)</f>
        <v>0.125</v>
      </c>
      <c r="K609" s="21">
        <v>28.088399999999996</v>
      </c>
      <c r="L609" s="22">
        <f>SUMIFS(MeasureImpact!$L:$L,MeasureImpact!$G:$G,Utility_per_Participant!$F609,MeasureImpact!$F:$F,Utility_per_Participant!$G609,MeasureImpact!$B:$B,Utility_per_Participant!$H609)</f>
        <v>468.14</v>
      </c>
      <c r="M609" s="19">
        <f>AVERAGEIFS(MeasureImpact!$N:$N,MeasureImpact!$G:$G,Utility_per_Participant!$F609,MeasureImpact!$F:$F,Utility_per_Participant!$G609,MeasureImpact!$B:$B,Utility_per_Participant!$H609)</f>
        <v>30</v>
      </c>
      <c r="N609" s="23">
        <v>0</v>
      </c>
      <c r="O609" s="23">
        <f>SUMIFS(MeasureImpact!$Q:$Q,MeasureImpact!$G:$G,Utility_per_Participant!$F609,MeasureImpact!$F:$F,Utility_per_Participant!$G609,MeasureImpact!$B:$B,Utility_per_Participant!$H609)</f>
        <v>763.41</v>
      </c>
      <c r="P609" s="14" t="str">
        <f>VLOOKUP(H609,MeasureImpact!$B:$I,8,0)</f>
        <v>Per End Use Consumption</v>
      </c>
      <c r="Q609" s="24">
        <v>0</v>
      </c>
      <c r="R609" s="19" t="s">
        <v>1739</v>
      </c>
      <c r="BI609" s="25">
        <v>784806101.05181301</v>
      </c>
      <c r="BJ609" s="25">
        <v>88116.521131394504</v>
      </c>
      <c r="BK609" s="25">
        <v>209373.46241440799</v>
      </c>
    </row>
    <row r="610" spans="1:63" ht="15.75" thickBot="1" x14ac:dyDescent="0.3">
      <c r="A610" s="19">
        <v>606</v>
      </c>
      <c r="B610" s="14" t="str">
        <f t="shared" si="9"/>
        <v>RSFN603</v>
      </c>
      <c r="C610" s="14" t="s">
        <v>1732</v>
      </c>
      <c r="D610" s="14">
        <v>603</v>
      </c>
      <c r="E610" s="14" t="s">
        <v>1719</v>
      </c>
      <c r="F610" s="14" t="s">
        <v>1501</v>
      </c>
      <c r="G610" s="14" t="s">
        <v>1499</v>
      </c>
      <c r="H610" s="14" t="s">
        <v>105</v>
      </c>
      <c r="I610" s="20">
        <f>SUMIFS(MeasureImpact!$O:$O,MeasureImpact!$G:$G,Utility_per_Participant!$F610,MeasureImpact!$F:$F,Utility_per_Participant!$G610,MeasureImpact!$B:$B,Utility_per_Participant!$H610)</f>
        <v>5.1999999999999998E-2</v>
      </c>
      <c r="J610" s="20">
        <f>SUMIFS(MeasureImpact!$P:$P,MeasureImpact!$G:$G,Utility_per_Participant!$F610,MeasureImpact!$F:$F,Utility_per_Participant!$G610,MeasureImpact!$B:$B,Utility_per_Participant!$H610)</f>
        <v>0.125</v>
      </c>
      <c r="K610" s="21">
        <v>28.088399999999996</v>
      </c>
      <c r="L610" s="22">
        <f>SUMIFS(MeasureImpact!$L:$L,MeasureImpact!$G:$G,Utility_per_Participant!$F610,MeasureImpact!$F:$F,Utility_per_Participant!$G610,MeasureImpact!$B:$B,Utility_per_Participant!$H610)</f>
        <v>468.14</v>
      </c>
      <c r="M610" s="19">
        <f>AVERAGEIFS(MeasureImpact!$N:$N,MeasureImpact!$G:$G,Utility_per_Participant!$F610,MeasureImpact!$F:$F,Utility_per_Participant!$G610,MeasureImpact!$B:$B,Utility_per_Participant!$H610)</f>
        <v>30</v>
      </c>
      <c r="N610" s="23">
        <v>0</v>
      </c>
      <c r="O610" s="23">
        <f>SUMIFS(MeasureImpact!$Q:$Q,MeasureImpact!$G:$G,Utility_per_Participant!$F610,MeasureImpact!$F:$F,Utility_per_Participant!$G610,MeasureImpact!$B:$B,Utility_per_Participant!$H610)</f>
        <v>763.41</v>
      </c>
      <c r="P610" s="14" t="str">
        <f>VLOOKUP(H610,MeasureImpact!$B:$I,8,0)</f>
        <v>Per End Use Consumption</v>
      </c>
      <c r="Q610" s="24">
        <v>0</v>
      </c>
      <c r="R610" s="19" t="s">
        <v>1739</v>
      </c>
      <c r="BI610" s="25">
        <v>4368431.1476485804</v>
      </c>
      <c r="BJ610" s="25">
        <v>490.47905593104502</v>
      </c>
      <c r="BK610" s="25">
        <v>1165.42615236593</v>
      </c>
    </row>
    <row r="611" spans="1:63" s="28" customFormat="1" x14ac:dyDescent="0.25">
      <c r="A611" s="27">
        <v>607</v>
      </c>
      <c r="B611" s="28" t="str">
        <f t="shared" si="9"/>
        <v>RMOT604</v>
      </c>
      <c r="C611" s="28" t="s">
        <v>1730</v>
      </c>
      <c r="D611" s="28">
        <v>604</v>
      </c>
      <c r="E611" s="28" t="s">
        <v>1719</v>
      </c>
      <c r="F611" s="28" t="s">
        <v>1494</v>
      </c>
      <c r="G611" s="28" t="s">
        <v>1510</v>
      </c>
      <c r="H611" s="28" t="s">
        <v>200</v>
      </c>
      <c r="I611" s="29">
        <f>SUMIFS(MeasureImpact!$O:$O,MeasureImpact!$G:$G,Utility_per_Participant!$F611,MeasureImpact!$F:$F,Utility_per_Participant!$G611,MeasureImpact!$B:$B,Utility_per_Participant!$H611)</f>
        <v>0.94</v>
      </c>
      <c r="J611" s="29">
        <f>SUMIFS(MeasureImpact!$P:$P,MeasureImpact!$G:$G,Utility_per_Participant!$F611,MeasureImpact!$F:$F,Utility_per_Participant!$G611,MeasureImpact!$B:$B,Utility_per_Participant!$H611)</f>
        <v>0.308</v>
      </c>
      <c r="K611" s="34">
        <v>169.4118</v>
      </c>
      <c r="L611" s="30">
        <f>SUMIFS(MeasureImpact!$L:$L,MeasureImpact!$G:$G,Utility_per_Participant!$F611,MeasureImpact!$F:$F,Utility_per_Participant!$G611,MeasureImpact!$B:$B,Utility_per_Participant!$H611)</f>
        <v>2823.53</v>
      </c>
      <c r="M611" s="27">
        <f>AVERAGEIFS(MeasureImpact!$N:$N,MeasureImpact!$G:$G,Utility_per_Participant!$F611,MeasureImpact!$F:$F,Utility_per_Participant!$G611,MeasureImpact!$B:$B,Utility_per_Participant!$H611)</f>
        <v>15</v>
      </c>
      <c r="N611" s="31">
        <v>0</v>
      </c>
      <c r="O611" s="31">
        <f>SUMIFS(MeasureImpact!$Q:$Q,MeasureImpact!$G:$G,Utility_per_Participant!$F611,MeasureImpact!$F:$F,Utility_per_Participant!$G611,MeasureImpact!$B:$B,Utility_per_Participant!$H611)</f>
        <v>3153.89</v>
      </c>
      <c r="P611" s="28" t="str">
        <f>VLOOKUP(H611,MeasureImpact!$B:$I,8,0)</f>
        <v>Per Unit</v>
      </c>
      <c r="Q611" s="32">
        <v>0</v>
      </c>
      <c r="R611" s="27" t="s">
        <v>1739</v>
      </c>
      <c r="BI611" s="33">
        <v>0</v>
      </c>
      <c r="BJ611" s="33">
        <v>0</v>
      </c>
      <c r="BK611" s="33">
        <v>0</v>
      </c>
    </row>
    <row r="612" spans="1:63" x14ac:dyDescent="0.25">
      <c r="A612" s="19">
        <v>608</v>
      </c>
      <c r="B612" s="14" t="str">
        <f t="shared" si="9"/>
        <v>RMON604</v>
      </c>
      <c r="C612" s="14" t="s">
        <v>1726</v>
      </c>
      <c r="D612" s="14">
        <v>604</v>
      </c>
      <c r="E612" s="14" t="s">
        <v>1719</v>
      </c>
      <c r="F612" s="14" t="s">
        <v>1494</v>
      </c>
      <c r="G612" s="14" t="s">
        <v>1499</v>
      </c>
      <c r="H612" s="14" t="s">
        <v>200</v>
      </c>
      <c r="I612" s="20">
        <f>SUMIFS(MeasureImpact!$O:$O,MeasureImpact!$G:$G,Utility_per_Participant!$F612,MeasureImpact!$F:$F,Utility_per_Participant!$G612,MeasureImpact!$B:$B,Utility_per_Participant!$H612)</f>
        <v>0.94</v>
      </c>
      <c r="J612" s="20">
        <f>SUMIFS(MeasureImpact!$P:$P,MeasureImpact!$G:$G,Utility_per_Participant!$F612,MeasureImpact!$F:$F,Utility_per_Participant!$G612,MeasureImpact!$B:$B,Utility_per_Participant!$H612)</f>
        <v>0.308</v>
      </c>
      <c r="K612" s="21">
        <v>169.4118</v>
      </c>
      <c r="L612" s="22">
        <f>SUMIFS(MeasureImpact!$L:$L,MeasureImpact!$G:$G,Utility_per_Participant!$F612,MeasureImpact!$F:$F,Utility_per_Participant!$G612,MeasureImpact!$B:$B,Utility_per_Participant!$H612)</f>
        <v>2823.53</v>
      </c>
      <c r="M612" s="19">
        <f>AVERAGEIFS(MeasureImpact!$N:$N,MeasureImpact!$G:$G,Utility_per_Participant!$F612,MeasureImpact!$F:$F,Utility_per_Participant!$G612,MeasureImpact!$B:$B,Utility_per_Participant!$H612)</f>
        <v>15</v>
      </c>
      <c r="N612" s="23">
        <v>0</v>
      </c>
      <c r="O612" s="23">
        <f>SUMIFS(MeasureImpact!$Q:$Q,MeasureImpact!$G:$G,Utility_per_Participant!$F612,MeasureImpact!$F:$F,Utility_per_Participant!$G612,MeasureImpact!$B:$B,Utility_per_Participant!$H612)</f>
        <v>3153.89</v>
      </c>
      <c r="P612" s="14" t="str">
        <f>VLOOKUP(H612,MeasureImpact!$B:$I,8,0)</f>
        <v>Per Unit</v>
      </c>
      <c r="Q612" s="24">
        <v>0</v>
      </c>
      <c r="R612" s="19" t="s">
        <v>1739</v>
      </c>
      <c r="BI612" s="25">
        <v>0</v>
      </c>
      <c r="BJ612" s="25">
        <v>0</v>
      </c>
      <c r="BK612" s="25">
        <v>0</v>
      </c>
    </row>
    <row r="613" spans="1:63" x14ac:dyDescent="0.25">
      <c r="A613" s="19">
        <v>609</v>
      </c>
      <c r="B613" s="14" t="str">
        <f t="shared" si="9"/>
        <v>RMFT604</v>
      </c>
      <c r="C613" s="14" t="s">
        <v>1731</v>
      </c>
      <c r="D613" s="14">
        <v>604</v>
      </c>
      <c r="E613" s="14" t="s">
        <v>1719</v>
      </c>
      <c r="F613" s="14" t="s">
        <v>1500</v>
      </c>
      <c r="G613" s="14" t="s">
        <v>1510</v>
      </c>
      <c r="H613" s="14" t="s">
        <v>200</v>
      </c>
      <c r="I613" s="20">
        <f>SUMIFS(MeasureImpact!$O:$O,MeasureImpact!$G:$G,Utility_per_Participant!$F613,MeasureImpact!$F:$F,Utility_per_Participant!$G613,MeasureImpact!$B:$B,Utility_per_Participant!$H613)</f>
        <v>0.95399999999999996</v>
      </c>
      <c r="J613" s="20">
        <f>SUMIFS(MeasureImpact!$P:$P,MeasureImpact!$G:$G,Utility_per_Participant!$F613,MeasureImpact!$F:$F,Utility_per_Participant!$G613,MeasureImpact!$B:$B,Utility_per_Participant!$H613)</f>
        <v>0.29899999999999999</v>
      </c>
      <c r="K613" s="21">
        <v>169.4118</v>
      </c>
      <c r="L613" s="22">
        <f>SUMIFS(MeasureImpact!$L:$L,MeasureImpact!$G:$G,Utility_per_Participant!$F613,MeasureImpact!$F:$F,Utility_per_Participant!$G613,MeasureImpact!$B:$B,Utility_per_Participant!$H613)</f>
        <v>2823.53</v>
      </c>
      <c r="M613" s="19">
        <f>AVERAGEIFS(MeasureImpact!$N:$N,MeasureImpact!$G:$G,Utility_per_Participant!$F613,MeasureImpact!$F:$F,Utility_per_Participant!$G613,MeasureImpact!$B:$B,Utility_per_Participant!$H613)</f>
        <v>15</v>
      </c>
      <c r="N613" s="23">
        <v>0</v>
      </c>
      <c r="O613" s="23">
        <f>SUMIFS(MeasureImpact!$Q:$Q,MeasureImpact!$G:$G,Utility_per_Participant!$F613,MeasureImpact!$F:$F,Utility_per_Participant!$G613,MeasureImpact!$B:$B,Utility_per_Participant!$H613)</f>
        <v>3153.89</v>
      </c>
      <c r="P613" s="14" t="str">
        <f>VLOOKUP(H613,MeasureImpact!$B:$I,8,0)</f>
        <v>Per Unit</v>
      </c>
      <c r="Q613" s="24">
        <v>0</v>
      </c>
      <c r="R613" s="19" t="s">
        <v>1739</v>
      </c>
      <c r="BI613" s="25">
        <v>0</v>
      </c>
      <c r="BJ613" s="25">
        <v>0</v>
      </c>
      <c r="BK613" s="25">
        <v>0</v>
      </c>
    </row>
    <row r="614" spans="1:63" x14ac:dyDescent="0.25">
      <c r="A614" s="19">
        <v>610</v>
      </c>
      <c r="B614" s="14" t="str">
        <f t="shared" si="9"/>
        <v>RMFN604</v>
      </c>
      <c r="C614" s="14" t="s">
        <v>1728</v>
      </c>
      <c r="D614" s="14">
        <v>604</v>
      </c>
      <c r="E614" s="14" t="s">
        <v>1719</v>
      </c>
      <c r="F614" s="14" t="s">
        <v>1500</v>
      </c>
      <c r="G614" s="14" t="s">
        <v>1499</v>
      </c>
      <c r="H614" s="14" t="s">
        <v>200</v>
      </c>
      <c r="I614" s="20">
        <f>SUMIFS(MeasureImpact!$O:$O,MeasureImpact!$G:$G,Utility_per_Participant!$F614,MeasureImpact!$F:$F,Utility_per_Participant!$G614,MeasureImpact!$B:$B,Utility_per_Participant!$H614)</f>
        <v>0.95399999999999996</v>
      </c>
      <c r="J614" s="20">
        <f>SUMIFS(MeasureImpact!$P:$P,MeasureImpact!$G:$G,Utility_per_Participant!$F614,MeasureImpact!$F:$F,Utility_per_Participant!$G614,MeasureImpact!$B:$B,Utility_per_Participant!$H614)</f>
        <v>0.29899999999999999</v>
      </c>
      <c r="K614" s="21">
        <v>169.4118</v>
      </c>
      <c r="L614" s="22">
        <f>SUMIFS(MeasureImpact!$L:$L,MeasureImpact!$G:$G,Utility_per_Participant!$F614,MeasureImpact!$F:$F,Utility_per_Participant!$G614,MeasureImpact!$B:$B,Utility_per_Participant!$H614)</f>
        <v>2823.53</v>
      </c>
      <c r="M614" s="19">
        <f>AVERAGEIFS(MeasureImpact!$N:$N,MeasureImpact!$G:$G,Utility_per_Participant!$F614,MeasureImpact!$F:$F,Utility_per_Participant!$G614,MeasureImpact!$B:$B,Utility_per_Participant!$H614)</f>
        <v>15</v>
      </c>
      <c r="N614" s="23">
        <v>0</v>
      </c>
      <c r="O614" s="23">
        <f>SUMIFS(MeasureImpact!$Q:$Q,MeasureImpact!$G:$G,Utility_per_Participant!$F614,MeasureImpact!$F:$F,Utility_per_Participant!$G614,MeasureImpact!$B:$B,Utility_per_Participant!$H614)</f>
        <v>3153.89</v>
      </c>
      <c r="P614" s="14" t="str">
        <f>VLOOKUP(H614,MeasureImpact!$B:$I,8,0)</f>
        <v>Per Unit</v>
      </c>
      <c r="Q614" s="24">
        <v>0</v>
      </c>
      <c r="R614" s="19" t="s">
        <v>1739</v>
      </c>
      <c r="BI614" s="25">
        <v>0</v>
      </c>
      <c r="BJ614" s="25">
        <v>0</v>
      </c>
      <c r="BK614" s="25">
        <v>0</v>
      </c>
    </row>
    <row r="615" spans="1:63" x14ac:dyDescent="0.25">
      <c r="A615" s="19">
        <v>611</v>
      </c>
      <c r="B615" s="14" t="str">
        <f t="shared" si="9"/>
        <v>RSFT604</v>
      </c>
      <c r="C615" s="14" t="s">
        <v>1733</v>
      </c>
      <c r="D615" s="14">
        <v>604</v>
      </c>
      <c r="E615" s="14" t="s">
        <v>1719</v>
      </c>
      <c r="F615" s="14" t="s">
        <v>1501</v>
      </c>
      <c r="G615" s="14" t="s">
        <v>1510</v>
      </c>
      <c r="H615" s="14" t="s">
        <v>200</v>
      </c>
      <c r="I615" s="20">
        <f>SUMIFS(MeasureImpact!$O:$O,MeasureImpact!$G:$G,Utility_per_Participant!$F615,MeasureImpact!$F:$F,Utility_per_Participant!$G615,MeasureImpact!$B:$B,Utility_per_Participant!$H615)</f>
        <v>0.27700000000000002</v>
      </c>
      <c r="J615" s="20">
        <f>SUMIFS(MeasureImpact!$P:$P,MeasureImpact!$G:$G,Utility_per_Participant!$F615,MeasureImpact!$F:$F,Utility_per_Participant!$G615,MeasureImpact!$B:$B,Utility_per_Participant!$H615)</f>
        <v>0.308</v>
      </c>
      <c r="K615" s="21">
        <v>169.4118</v>
      </c>
      <c r="L615" s="22">
        <f>SUMIFS(MeasureImpact!$L:$L,MeasureImpact!$G:$G,Utility_per_Participant!$F615,MeasureImpact!$F:$F,Utility_per_Participant!$G615,MeasureImpact!$B:$B,Utility_per_Participant!$H615)</f>
        <v>2823.53</v>
      </c>
      <c r="M615" s="19">
        <f>AVERAGEIFS(MeasureImpact!$N:$N,MeasureImpact!$G:$G,Utility_per_Participant!$F615,MeasureImpact!$F:$F,Utility_per_Participant!$G615,MeasureImpact!$B:$B,Utility_per_Participant!$H615)</f>
        <v>15</v>
      </c>
      <c r="N615" s="23">
        <v>0</v>
      </c>
      <c r="O615" s="23">
        <f>SUMIFS(MeasureImpact!$Q:$Q,MeasureImpact!$G:$G,Utility_per_Participant!$F615,MeasureImpact!$F:$F,Utility_per_Participant!$G615,MeasureImpact!$B:$B,Utility_per_Participant!$H615)</f>
        <v>3153.89</v>
      </c>
      <c r="P615" s="14" t="str">
        <f>VLOOKUP(H615,MeasureImpact!$B:$I,8,0)</f>
        <v>Per Unit</v>
      </c>
      <c r="Q615" s="24">
        <v>0</v>
      </c>
      <c r="R615" s="19" t="s">
        <v>1739</v>
      </c>
      <c r="BI615" s="25">
        <v>9656375.7981467191</v>
      </c>
      <c r="BJ615" s="25">
        <v>950.38348288517602</v>
      </c>
      <c r="BK615" s="25">
        <v>1054.19829064122</v>
      </c>
    </row>
    <row r="616" spans="1:63" ht="15.75" thickBot="1" x14ac:dyDescent="0.3">
      <c r="A616" s="19">
        <v>612</v>
      </c>
      <c r="B616" s="14" t="str">
        <f t="shared" si="9"/>
        <v>RSFN604</v>
      </c>
      <c r="C616" s="14" t="s">
        <v>1732</v>
      </c>
      <c r="D616" s="14">
        <v>604</v>
      </c>
      <c r="E616" s="14" t="s">
        <v>1719</v>
      </c>
      <c r="F616" s="14" t="s">
        <v>1501</v>
      </c>
      <c r="G616" s="14" t="s">
        <v>1499</v>
      </c>
      <c r="H616" s="14" t="s">
        <v>200</v>
      </c>
      <c r="I616" s="20">
        <f>SUMIFS(MeasureImpact!$O:$O,MeasureImpact!$G:$G,Utility_per_Participant!$F616,MeasureImpact!$F:$F,Utility_per_Participant!$G616,MeasureImpact!$B:$B,Utility_per_Participant!$H616)</f>
        <v>0.27700000000000002</v>
      </c>
      <c r="J616" s="20">
        <f>SUMIFS(MeasureImpact!$P:$P,MeasureImpact!$G:$G,Utility_per_Participant!$F616,MeasureImpact!$F:$F,Utility_per_Participant!$G616,MeasureImpact!$B:$B,Utility_per_Participant!$H616)</f>
        <v>0.308</v>
      </c>
      <c r="K616" s="21">
        <v>169.4118</v>
      </c>
      <c r="L616" s="22">
        <f>SUMIFS(MeasureImpact!$L:$L,MeasureImpact!$G:$G,Utility_per_Participant!$F616,MeasureImpact!$F:$F,Utility_per_Participant!$G616,MeasureImpact!$B:$B,Utility_per_Participant!$H616)</f>
        <v>2823.53</v>
      </c>
      <c r="M616" s="19">
        <f>AVERAGEIFS(MeasureImpact!$N:$N,MeasureImpact!$G:$G,Utility_per_Participant!$F616,MeasureImpact!$F:$F,Utility_per_Participant!$G616,MeasureImpact!$B:$B,Utility_per_Participant!$H616)</f>
        <v>15</v>
      </c>
      <c r="N616" s="23">
        <v>0</v>
      </c>
      <c r="O616" s="23">
        <f>SUMIFS(MeasureImpact!$Q:$Q,MeasureImpact!$G:$G,Utility_per_Participant!$F616,MeasureImpact!$F:$F,Utility_per_Participant!$G616,MeasureImpact!$B:$B,Utility_per_Participant!$H616)</f>
        <v>3153.89</v>
      </c>
      <c r="P616" s="14" t="str">
        <f>VLOOKUP(H616,MeasureImpact!$B:$I,8,0)</f>
        <v>Per Unit</v>
      </c>
      <c r="Q616" s="24">
        <v>0</v>
      </c>
      <c r="R616" s="19" t="s">
        <v>1739</v>
      </c>
      <c r="BI616" s="25">
        <v>122693.81703504401</v>
      </c>
      <c r="BJ616" s="25">
        <v>12.0755632961821</v>
      </c>
      <c r="BK616" s="25">
        <v>13.394633234491</v>
      </c>
    </row>
    <row r="617" spans="1:63" s="28" customFormat="1" x14ac:dyDescent="0.25">
      <c r="A617" s="27">
        <v>613</v>
      </c>
      <c r="B617" s="28" t="str">
        <f t="shared" si="9"/>
        <v>RMOT605</v>
      </c>
      <c r="C617" s="28" t="s">
        <v>1730</v>
      </c>
      <c r="D617" s="28">
        <v>605</v>
      </c>
      <c r="E617" s="28" t="s">
        <v>1719</v>
      </c>
      <c r="F617" s="28" t="s">
        <v>1494</v>
      </c>
      <c r="G617" s="28" t="s">
        <v>1510</v>
      </c>
      <c r="H617" s="28" t="s">
        <v>207</v>
      </c>
      <c r="I617" s="29">
        <f>SUMIFS(MeasureImpact!$O:$O,MeasureImpact!$G:$G,Utility_per_Participant!$F617,MeasureImpact!$F:$F,Utility_per_Participant!$G617,MeasureImpact!$B:$B,Utility_per_Participant!$H617)</f>
        <v>0.17199999999999999</v>
      </c>
      <c r="J617" s="29">
        <f>SUMIFS(MeasureImpact!$P:$P,MeasureImpact!$G:$G,Utility_per_Participant!$F617,MeasureImpact!$F:$F,Utility_per_Participant!$G617,MeasureImpact!$B:$B,Utility_per_Participant!$H617)</f>
        <v>0.41099999999999998</v>
      </c>
      <c r="K617" s="34">
        <v>92.377199999999988</v>
      </c>
      <c r="L617" s="30">
        <f>SUMIFS(MeasureImpact!$L:$L,MeasureImpact!$G:$G,Utility_per_Participant!$F617,MeasureImpact!$F:$F,Utility_per_Participant!$G617,MeasureImpact!$B:$B,Utility_per_Participant!$H617)</f>
        <v>1539.62</v>
      </c>
      <c r="M617" s="27">
        <f>AVERAGEIFS(MeasureImpact!$N:$N,MeasureImpact!$G:$G,Utility_per_Participant!$F617,MeasureImpact!$F:$F,Utility_per_Participant!$G617,MeasureImpact!$B:$B,Utility_per_Participant!$H617)</f>
        <v>15</v>
      </c>
      <c r="N617" s="31">
        <v>416.85</v>
      </c>
      <c r="O617" s="31">
        <f>SUMIFS(MeasureImpact!$Q:$Q,MeasureImpact!$G:$G,Utility_per_Participant!$F617,MeasureImpact!$F:$F,Utility_per_Participant!$G617,MeasureImpact!$B:$B,Utility_per_Participant!$H617)</f>
        <v>1389.5</v>
      </c>
      <c r="P617" s="28" t="str">
        <f>VLOOKUP(H617,MeasureImpact!$B:$I,8,0)</f>
        <v>Per Water Heater</v>
      </c>
      <c r="Q617" s="32">
        <v>0</v>
      </c>
      <c r="R617" s="27" t="s">
        <v>1739</v>
      </c>
      <c r="BI617" s="33">
        <v>203845445.720227</v>
      </c>
      <c r="BJ617" s="33">
        <v>22887.374985071699</v>
      </c>
      <c r="BK617" s="33">
        <v>54382.638859014798</v>
      </c>
    </row>
    <row r="618" spans="1:63" x14ac:dyDescent="0.25">
      <c r="A618" s="19">
        <v>614</v>
      </c>
      <c r="B618" s="14" t="str">
        <f t="shared" si="9"/>
        <v>RMON605</v>
      </c>
      <c r="C618" s="14" t="s">
        <v>1726</v>
      </c>
      <c r="D618" s="14">
        <v>605</v>
      </c>
      <c r="E618" s="14" t="s">
        <v>1719</v>
      </c>
      <c r="F618" s="14" t="s">
        <v>1494</v>
      </c>
      <c r="G618" s="14" t="s">
        <v>1499</v>
      </c>
      <c r="H618" s="14" t="s">
        <v>207</v>
      </c>
      <c r="I618" s="20">
        <f>SUMIFS(MeasureImpact!$O:$O,MeasureImpact!$G:$G,Utility_per_Participant!$F618,MeasureImpact!$F:$F,Utility_per_Participant!$G618,MeasureImpact!$B:$B,Utility_per_Participant!$H618)</f>
        <v>0.17199999999999999</v>
      </c>
      <c r="J618" s="20">
        <f>SUMIFS(MeasureImpact!$P:$P,MeasureImpact!$G:$G,Utility_per_Participant!$F618,MeasureImpact!$F:$F,Utility_per_Participant!$G618,MeasureImpact!$B:$B,Utility_per_Participant!$H618)</f>
        <v>0.41099999999999998</v>
      </c>
      <c r="K618" s="21">
        <v>92.377199999999988</v>
      </c>
      <c r="L618" s="22">
        <f>SUMIFS(MeasureImpact!$L:$L,MeasureImpact!$G:$G,Utility_per_Participant!$F618,MeasureImpact!$F:$F,Utility_per_Participant!$G618,MeasureImpact!$B:$B,Utility_per_Participant!$H618)</f>
        <v>1539.62</v>
      </c>
      <c r="M618" s="19">
        <f>AVERAGEIFS(MeasureImpact!$N:$N,MeasureImpact!$G:$G,Utility_per_Participant!$F618,MeasureImpact!$F:$F,Utility_per_Participant!$G618,MeasureImpact!$B:$B,Utility_per_Participant!$H618)</f>
        <v>15</v>
      </c>
      <c r="N618" s="23">
        <v>0</v>
      </c>
      <c r="O618" s="23">
        <f>SUMIFS(MeasureImpact!$Q:$Q,MeasureImpact!$G:$G,Utility_per_Participant!$F618,MeasureImpact!$F:$F,Utility_per_Participant!$G618,MeasureImpact!$B:$B,Utility_per_Participant!$H618)</f>
        <v>1389.5</v>
      </c>
      <c r="P618" s="14" t="str">
        <f>VLOOKUP(H618,MeasureImpact!$B:$I,8,0)</f>
        <v>Per Water Heater</v>
      </c>
      <c r="Q618" s="24">
        <v>0</v>
      </c>
      <c r="R618" s="19" t="s">
        <v>1739</v>
      </c>
      <c r="BI618" s="25">
        <v>2576016.4356622901</v>
      </c>
      <c r="BJ618" s="25">
        <v>289.23017594236302</v>
      </c>
      <c r="BK618" s="25">
        <v>687.23915327389705</v>
      </c>
    </row>
    <row r="619" spans="1:63" x14ac:dyDescent="0.25">
      <c r="A619" s="19">
        <v>615</v>
      </c>
      <c r="B619" s="14" t="str">
        <f t="shared" si="9"/>
        <v>RMFT605</v>
      </c>
      <c r="C619" s="14" t="s">
        <v>1731</v>
      </c>
      <c r="D619" s="14">
        <v>605</v>
      </c>
      <c r="E619" s="14" t="s">
        <v>1719</v>
      </c>
      <c r="F619" s="14" t="s">
        <v>1500</v>
      </c>
      <c r="G619" s="14" t="s">
        <v>1510</v>
      </c>
      <c r="H619" s="14" t="s">
        <v>207</v>
      </c>
      <c r="I619" s="20">
        <f>SUMIFS(MeasureImpact!$O:$O,MeasureImpact!$G:$G,Utility_per_Participant!$F619,MeasureImpact!$F:$F,Utility_per_Participant!$G619,MeasureImpact!$B:$B,Utility_per_Participant!$H619)</f>
        <v>0.14399999999999999</v>
      </c>
      <c r="J619" s="20">
        <f>SUMIFS(MeasureImpact!$P:$P,MeasureImpact!$G:$G,Utility_per_Participant!$F619,MeasureImpact!$F:$F,Utility_per_Participant!$G619,MeasureImpact!$B:$B,Utility_per_Participant!$H619)</f>
        <v>0.34300000000000003</v>
      </c>
      <c r="K619" s="21">
        <v>76.980599999999995</v>
      </c>
      <c r="L619" s="22">
        <f>SUMIFS(MeasureImpact!$L:$L,MeasureImpact!$G:$G,Utility_per_Participant!$F619,MeasureImpact!$F:$F,Utility_per_Participant!$G619,MeasureImpact!$B:$B,Utility_per_Participant!$H619)</f>
        <v>1283.01</v>
      </c>
      <c r="M619" s="19">
        <f>AVERAGEIFS(MeasureImpact!$N:$N,MeasureImpact!$G:$G,Utility_per_Participant!$F619,MeasureImpact!$F:$F,Utility_per_Participant!$G619,MeasureImpact!$B:$B,Utility_per_Participant!$H619)</f>
        <v>15</v>
      </c>
      <c r="N619" s="23">
        <v>416.85</v>
      </c>
      <c r="O619" s="23">
        <f>SUMIFS(MeasureImpact!$Q:$Q,MeasureImpact!$G:$G,Utility_per_Participant!$F619,MeasureImpact!$F:$F,Utility_per_Participant!$G619,MeasureImpact!$B:$B,Utility_per_Participant!$H619)</f>
        <v>1389.5</v>
      </c>
      <c r="P619" s="14" t="str">
        <f>VLOOKUP(H619,MeasureImpact!$B:$I,8,0)</f>
        <v>Per Water Heater</v>
      </c>
      <c r="Q619" s="24">
        <v>0</v>
      </c>
      <c r="R619" s="19" t="s">
        <v>1739</v>
      </c>
      <c r="BI619" s="25">
        <v>1311752118.09618</v>
      </c>
      <c r="BJ619" s="25">
        <v>147281.00747236999</v>
      </c>
      <c r="BK619" s="25">
        <v>349954.06180857198</v>
      </c>
    </row>
    <row r="620" spans="1:63" x14ac:dyDescent="0.25">
      <c r="A620" s="19">
        <v>616</v>
      </c>
      <c r="B620" s="14" t="str">
        <f t="shared" si="9"/>
        <v>RMFN605</v>
      </c>
      <c r="C620" s="14" t="s">
        <v>1728</v>
      </c>
      <c r="D620" s="14">
        <v>605</v>
      </c>
      <c r="E620" s="14" t="s">
        <v>1719</v>
      </c>
      <c r="F620" s="14" t="s">
        <v>1500</v>
      </c>
      <c r="G620" s="14" t="s">
        <v>1499</v>
      </c>
      <c r="H620" s="14" t="s">
        <v>207</v>
      </c>
      <c r="I620" s="20">
        <f>SUMIFS(MeasureImpact!$O:$O,MeasureImpact!$G:$G,Utility_per_Participant!$F620,MeasureImpact!$F:$F,Utility_per_Participant!$G620,MeasureImpact!$B:$B,Utility_per_Participant!$H620)</f>
        <v>0.14399999999999999</v>
      </c>
      <c r="J620" s="20">
        <f>SUMIFS(MeasureImpact!$P:$P,MeasureImpact!$G:$G,Utility_per_Participant!$F620,MeasureImpact!$F:$F,Utility_per_Participant!$G620,MeasureImpact!$B:$B,Utility_per_Participant!$H620)</f>
        <v>0.34300000000000003</v>
      </c>
      <c r="K620" s="21">
        <v>76.980599999999995</v>
      </c>
      <c r="L620" s="22">
        <f>SUMIFS(MeasureImpact!$L:$L,MeasureImpact!$G:$G,Utility_per_Participant!$F620,MeasureImpact!$F:$F,Utility_per_Participant!$G620,MeasureImpact!$B:$B,Utility_per_Participant!$H620)</f>
        <v>1283.01</v>
      </c>
      <c r="M620" s="19">
        <f>AVERAGEIFS(MeasureImpact!$N:$N,MeasureImpact!$G:$G,Utility_per_Participant!$F620,MeasureImpact!$F:$F,Utility_per_Participant!$G620,MeasureImpact!$B:$B,Utility_per_Participant!$H620)</f>
        <v>15</v>
      </c>
      <c r="N620" s="23">
        <v>0</v>
      </c>
      <c r="O620" s="23">
        <f>SUMIFS(MeasureImpact!$Q:$Q,MeasureImpact!$G:$G,Utility_per_Participant!$F620,MeasureImpact!$F:$F,Utility_per_Participant!$G620,MeasureImpact!$B:$B,Utility_per_Participant!$H620)</f>
        <v>1389.5</v>
      </c>
      <c r="P620" s="14" t="str">
        <f>VLOOKUP(H620,MeasureImpact!$B:$I,8,0)</f>
        <v>Per Water Heater</v>
      </c>
      <c r="Q620" s="24">
        <v>0</v>
      </c>
      <c r="R620" s="19" t="s">
        <v>1739</v>
      </c>
      <c r="BI620" s="25">
        <v>16576750.1147331</v>
      </c>
      <c r="BJ620" s="25">
        <v>1861.2056529849599</v>
      </c>
      <c r="BK620" s="25">
        <v>4422.4064548536899</v>
      </c>
    </row>
    <row r="621" spans="1:63" x14ac:dyDescent="0.25">
      <c r="A621" s="19">
        <v>617</v>
      </c>
      <c r="B621" s="14" t="str">
        <f t="shared" si="9"/>
        <v>RSFT605</v>
      </c>
      <c r="C621" s="14" t="s">
        <v>1733</v>
      </c>
      <c r="D621" s="14">
        <v>605</v>
      </c>
      <c r="E621" s="14" t="s">
        <v>1719</v>
      </c>
      <c r="F621" s="14" t="s">
        <v>1501</v>
      </c>
      <c r="G621" s="14" t="s">
        <v>1510</v>
      </c>
      <c r="H621" s="14" t="s">
        <v>207</v>
      </c>
      <c r="I621" s="20">
        <f>SUMIFS(MeasureImpact!$O:$O,MeasureImpact!$G:$G,Utility_per_Participant!$F621,MeasureImpact!$F:$F,Utility_per_Participant!$G621,MeasureImpact!$B:$B,Utility_per_Participant!$H621)</f>
        <v>0.187</v>
      </c>
      <c r="J621" s="20">
        <f>SUMIFS(MeasureImpact!$P:$P,MeasureImpact!$G:$G,Utility_per_Participant!$F621,MeasureImpact!$F:$F,Utility_per_Participant!$G621,MeasureImpact!$B:$B,Utility_per_Participant!$H621)</f>
        <v>0.44500000000000001</v>
      </c>
      <c r="K621" s="21">
        <v>100.0746</v>
      </c>
      <c r="L621" s="22">
        <f>SUMIFS(MeasureImpact!$L:$L,MeasureImpact!$G:$G,Utility_per_Participant!$F621,MeasureImpact!$F:$F,Utility_per_Participant!$G621,MeasureImpact!$B:$B,Utility_per_Participant!$H621)</f>
        <v>1667.91</v>
      </c>
      <c r="M621" s="19">
        <f>AVERAGEIFS(MeasureImpact!$N:$N,MeasureImpact!$G:$G,Utility_per_Participant!$F621,MeasureImpact!$F:$F,Utility_per_Participant!$G621,MeasureImpact!$B:$B,Utility_per_Participant!$H621)</f>
        <v>15</v>
      </c>
      <c r="N621" s="23">
        <v>416.85</v>
      </c>
      <c r="O621" s="23">
        <f>SUMIFS(MeasureImpact!$Q:$Q,MeasureImpact!$G:$G,Utility_per_Participant!$F621,MeasureImpact!$F:$F,Utility_per_Participant!$G621,MeasureImpact!$B:$B,Utility_per_Participant!$H621)</f>
        <v>1389.5</v>
      </c>
      <c r="P621" s="14" t="str">
        <f>VLOOKUP(H621,MeasureImpact!$B:$I,8,0)</f>
        <v>Per Water Heater</v>
      </c>
      <c r="Q621" s="24">
        <v>0</v>
      </c>
      <c r="R621" s="19" t="s">
        <v>1739</v>
      </c>
      <c r="BI621" s="25">
        <v>2610615362.25598</v>
      </c>
      <c r="BJ621" s="25">
        <v>293114.87694332399</v>
      </c>
      <c r="BK621" s="25">
        <v>696469.58235317399</v>
      </c>
    </row>
    <row r="622" spans="1:63" ht="15.75" thickBot="1" x14ac:dyDescent="0.3">
      <c r="A622" s="19">
        <v>618</v>
      </c>
      <c r="B622" s="14" t="str">
        <f t="shared" si="9"/>
        <v>RSFN605</v>
      </c>
      <c r="C622" s="14" t="s">
        <v>1732</v>
      </c>
      <c r="D622" s="14">
        <v>605</v>
      </c>
      <c r="E622" s="14" t="s">
        <v>1719</v>
      </c>
      <c r="F622" s="14" t="s">
        <v>1501</v>
      </c>
      <c r="G622" s="14" t="s">
        <v>1499</v>
      </c>
      <c r="H622" s="14" t="s">
        <v>207</v>
      </c>
      <c r="I622" s="20">
        <f>SUMIFS(MeasureImpact!$O:$O,MeasureImpact!$G:$G,Utility_per_Participant!$F622,MeasureImpact!$F:$F,Utility_per_Participant!$G622,MeasureImpact!$B:$B,Utility_per_Participant!$H622)</f>
        <v>0.187</v>
      </c>
      <c r="J622" s="20">
        <f>SUMIFS(MeasureImpact!$P:$P,MeasureImpact!$G:$G,Utility_per_Participant!$F622,MeasureImpact!$F:$F,Utility_per_Participant!$G622,MeasureImpact!$B:$B,Utility_per_Participant!$H622)</f>
        <v>0.44500000000000001</v>
      </c>
      <c r="K622" s="21">
        <v>100.0746</v>
      </c>
      <c r="L622" s="22">
        <f>SUMIFS(MeasureImpact!$L:$L,MeasureImpact!$G:$G,Utility_per_Participant!$F622,MeasureImpact!$F:$F,Utility_per_Participant!$G622,MeasureImpact!$B:$B,Utility_per_Participant!$H622)</f>
        <v>1667.91</v>
      </c>
      <c r="M622" s="19">
        <f>AVERAGEIFS(MeasureImpact!$N:$N,MeasureImpact!$G:$G,Utility_per_Participant!$F622,MeasureImpact!$F:$F,Utility_per_Participant!$G622,MeasureImpact!$B:$B,Utility_per_Participant!$H622)</f>
        <v>15</v>
      </c>
      <c r="N622" s="23">
        <v>0</v>
      </c>
      <c r="O622" s="23">
        <f>SUMIFS(MeasureImpact!$Q:$Q,MeasureImpact!$G:$G,Utility_per_Participant!$F622,MeasureImpact!$F:$F,Utility_per_Participant!$G622,MeasureImpact!$B:$B,Utility_per_Participant!$H622)</f>
        <v>1389.5</v>
      </c>
      <c r="P622" s="14" t="str">
        <f>VLOOKUP(H622,MeasureImpact!$B:$I,8,0)</f>
        <v>Per Water Heater</v>
      </c>
      <c r="Q622" s="24">
        <v>0</v>
      </c>
      <c r="R622" s="19" t="s">
        <v>1739</v>
      </c>
      <c r="BI622" s="25">
        <v>32990622.167707201</v>
      </c>
      <c r="BJ622" s="25">
        <v>3704.1236701429498</v>
      </c>
      <c r="BK622" s="25">
        <v>8801.3597004419298</v>
      </c>
    </row>
    <row r="623" spans="1:63" s="28" customFormat="1" x14ac:dyDescent="0.25">
      <c r="A623" s="27">
        <v>619</v>
      </c>
      <c r="B623" s="28" t="str">
        <f t="shared" si="9"/>
        <v>RMOT606</v>
      </c>
      <c r="C623" s="28" t="s">
        <v>1730</v>
      </c>
      <c r="D623" s="28">
        <v>606</v>
      </c>
      <c r="E623" s="28" t="s">
        <v>1719</v>
      </c>
      <c r="F623" s="28" t="s">
        <v>1494</v>
      </c>
      <c r="G623" s="28" t="s">
        <v>1510</v>
      </c>
      <c r="H623" s="28" t="s">
        <v>210</v>
      </c>
      <c r="I623" s="29">
        <f>SUMIFS(MeasureImpact!$O:$O,MeasureImpact!$G:$G,Utility_per_Participant!$F623,MeasureImpact!$F:$F,Utility_per_Participant!$G623,MeasureImpact!$B:$B,Utility_per_Participant!$H623)</f>
        <v>0.16500000000000001</v>
      </c>
      <c r="J623" s="29">
        <f>SUMIFS(MeasureImpact!$P:$P,MeasureImpact!$G:$G,Utility_per_Participant!$F623,MeasureImpact!$F:$F,Utility_per_Participant!$G623,MeasureImpact!$B:$B,Utility_per_Participant!$H623)</f>
        <v>0.39300000000000002</v>
      </c>
      <c r="K623" s="34">
        <v>88.322399999999988</v>
      </c>
      <c r="L623" s="30">
        <f>SUMIFS(MeasureImpact!$L:$L,MeasureImpact!$G:$G,Utility_per_Participant!$F623,MeasureImpact!$F:$F,Utility_per_Participant!$G623,MeasureImpact!$B:$B,Utility_per_Participant!$H623)</f>
        <v>1472.04</v>
      </c>
      <c r="M623" s="27">
        <f>AVERAGEIFS(MeasureImpact!$N:$N,MeasureImpact!$G:$G,Utility_per_Participant!$F623,MeasureImpact!$F:$F,Utility_per_Participant!$G623,MeasureImpact!$B:$B,Utility_per_Participant!$H623)</f>
        <v>15</v>
      </c>
      <c r="N623" s="31">
        <v>416.85</v>
      </c>
      <c r="O623" s="31">
        <f>SUMIFS(MeasureImpact!$Q:$Q,MeasureImpact!$G:$G,Utility_per_Participant!$F623,MeasureImpact!$F:$F,Utility_per_Participant!$G623,MeasureImpact!$B:$B,Utility_per_Participant!$H623)</f>
        <v>1389.5</v>
      </c>
      <c r="P623" s="28" t="str">
        <f>VLOOKUP(H623,MeasureImpact!$B:$I,8,0)</f>
        <v>per water heater</v>
      </c>
      <c r="Q623" s="32">
        <v>0</v>
      </c>
      <c r="R623" s="27" t="s">
        <v>1739</v>
      </c>
      <c r="BI623" s="33">
        <v>0</v>
      </c>
      <c r="BJ623" s="33">
        <v>0</v>
      </c>
      <c r="BK623" s="33">
        <v>0</v>
      </c>
    </row>
    <row r="624" spans="1:63" x14ac:dyDescent="0.25">
      <c r="A624" s="19">
        <v>620</v>
      </c>
      <c r="B624" s="14" t="str">
        <f t="shared" si="9"/>
        <v>RMON606</v>
      </c>
      <c r="C624" s="14" t="s">
        <v>1726</v>
      </c>
      <c r="D624" s="14">
        <v>606</v>
      </c>
      <c r="E624" s="14" t="s">
        <v>1719</v>
      </c>
      <c r="F624" s="14" t="s">
        <v>1494</v>
      </c>
      <c r="G624" s="14" t="s">
        <v>1499</v>
      </c>
      <c r="H624" s="14" t="s">
        <v>210</v>
      </c>
      <c r="I624" s="20">
        <f>SUMIFS(MeasureImpact!$O:$O,MeasureImpact!$G:$G,Utility_per_Participant!$F624,MeasureImpact!$F:$F,Utility_per_Participant!$G624,MeasureImpact!$B:$B,Utility_per_Participant!$H624)</f>
        <v>0.16500000000000001</v>
      </c>
      <c r="J624" s="20">
        <f>SUMIFS(MeasureImpact!$P:$P,MeasureImpact!$G:$G,Utility_per_Participant!$F624,MeasureImpact!$F:$F,Utility_per_Participant!$G624,MeasureImpact!$B:$B,Utility_per_Participant!$H624)</f>
        <v>0.39300000000000002</v>
      </c>
      <c r="K624" s="21">
        <v>88.322399999999988</v>
      </c>
      <c r="L624" s="22">
        <f>SUMIFS(MeasureImpact!$L:$L,MeasureImpact!$G:$G,Utility_per_Participant!$F624,MeasureImpact!$F:$F,Utility_per_Participant!$G624,MeasureImpact!$B:$B,Utility_per_Participant!$H624)</f>
        <v>1472.04</v>
      </c>
      <c r="M624" s="19">
        <f>AVERAGEIFS(MeasureImpact!$N:$N,MeasureImpact!$G:$G,Utility_per_Participant!$F624,MeasureImpact!$F:$F,Utility_per_Participant!$G624,MeasureImpact!$B:$B,Utility_per_Participant!$H624)</f>
        <v>15</v>
      </c>
      <c r="N624" s="23">
        <v>0</v>
      </c>
      <c r="O624" s="23">
        <f>SUMIFS(MeasureImpact!$Q:$Q,MeasureImpact!$G:$G,Utility_per_Participant!$F624,MeasureImpact!$F:$F,Utility_per_Participant!$G624,MeasureImpact!$B:$B,Utility_per_Participant!$H624)</f>
        <v>1389.5</v>
      </c>
      <c r="P624" s="14" t="str">
        <f>VLOOKUP(H624,MeasureImpact!$B:$I,8,0)</f>
        <v>per water heater</v>
      </c>
      <c r="Q624" s="24">
        <v>0</v>
      </c>
      <c r="R624" s="19" t="s">
        <v>1739</v>
      </c>
      <c r="BI624" s="25">
        <v>0</v>
      </c>
      <c r="BJ624" s="25">
        <v>0</v>
      </c>
      <c r="BK624" s="25">
        <v>0</v>
      </c>
    </row>
    <row r="625" spans="1:63" x14ac:dyDescent="0.25">
      <c r="A625" s="19">
        <v>621</v>
      </c>
      <c r="B625" s="14" t="str">
        <f t="shared" si="9"/>
        <v>RMFT606</v>
      </c>
      <c r="C625" s="14" t="s">
        <v>1731</v>
      </c>
      <c r="D625" s="14">
        <v>606</v>
      </c>
      <c r="E625" s="14" t="s">
        <v>1719</v>
      </c>
      <c r="F625" s="14" t="s">
        <v>1500</v>
      </c>
      <c r="G625" s="14" t="s">
        <v>1510</v>
      </c>
      <c r="H625" s="14" t="s">
        <v>210</v>
      </c>
      <c r="I625" s="20">
        <f>SUMIFS(MeasureImpact!$O:$O,MeasureImpact!$G:$G,Utility_per_Participant!$F625,MeasureImpact!$F:$F,Utility_per_Participant!$G625,MeasureImpact!$B:$B,Utility_per_Participant!$H625)</f>
        <v>0.13700000000000001</v>
      </c>
      <c r="J625" s="20">
        <f>SUMIFS(MeasureImpact!$P:$P,MeasureImpact!$G:$G,Utility_per_Participant!$F625,MeasureImpact!$F:$F,Utility_per_Participant!$G625,MeasureImpact!$B:$B,Utility_per_Participant!$H625)</f>
        <v>0.32800000000000001</v>
      </c>
      <c r="K625" s="21">
        <v>73.602000000000004</v>
      </c>
      <c r="L625" s="22">
        <f>SUMIFS(MeasureImpact!$L:$L,MeasureImpact!$G:$G,Utility_per_Participant!$F625,MeasureImpact!$F:$F,Utility_per_Participant!$G625,MeasureImpact!$B:$B,Utility_per_Participant!$H625)</f>
        <v>1226.7</v>
      </c>
      <c r="M625" s="19">
        <f>AVERAGEIFS(MeasureImpact!$N:$N,MeasureImpact!$G:$G,Utility_per_Participant!$F625,MeasureImpact!$F:$F,Utility_per_Participant!$G625,MeasureImpact!$B:$B,Utility_per_Participant!$H625)</f>
        <v>15</v>
      </c>
      <c r="N625" s="23">
        <v>416.85</v>
      </c>
      <c r="O625" s="23">
        <f>SUMIFS(MeasureImpact!$Q:$Q,MeasureImpact!$G:$G,Utility_per_Participant!$F625,MeasureImpact!$F:$F,Utility_per_Participant!$G625,MeasureImpact!$B:$B,Utility_per_Participant!$H625)</f>
        <v>1389.5</v>
      </c>
      <c r="P625" s="14" t="str">
        <f>VLOOKUP(H625,MeasureImpact!$B:$I,8,0)</f>
        <v>per water heater</v>
      </c>
      <c r="Q625" s="24">
        <v>0</v>
      </c>
      <c r="R625" s="19" t="s">
        <v>1739</v>
      </c>
      <c r="BI625" s="25">
        <v>0</v>
      </c>
      <c r="BJ625" s="25">
        <v>0</v>
      </c>
      <c r="BK625" s="25">
        <v>0</v>
      </c>
    </row>
    <row r="626" spans="1:63" x14ac:dyDescent="0.25">
      <c r="A626" s="19">
        <v>622</v>
      </c>
      <c r="B626" s="14" t="str">
        <f t="shared" si="9"/>
        <v>RMFN606</v>
      </c>
      <c r="C626" s="14" t="s">
        <v>1728</v>
      </c>
      <c r="D626" s="14">
        <v>606</v>
      </c>
      <c r="E626" s="14" t="s">
        <v>1719</v>
      </c>
      <c r="F626" s="14" t="s">
        <v>1500</v>
      </c>
      <c r="G626" s="14" t="s">
        <v>1499</v>
      </c>
      <c r="H626" s="14" t="s">
        <v>210</v>
      </c>
      <c r="I626" s="20">
        <f>SUMIFS(MeasureImpact!$O:$O,MeasureImpact!$G:$G,Utility_per_Participant!$F626,MeasureImpact!$F:$F,Utility_per_Participant!$G626,MeasureImpact!$B:$B,Utility_per_Participant!$H626)</f>
        <v>0.13700000000000001</v>
      </c>
      <c r="J626" s="20">
        <f>SUMIFS(MeasureImpact!$P:$P,MeasureImpact!$G:$G,Utility_per_Participant!$F626,MeasureImpact!$F:$F,Utility_per_Participant!$G626,MeasureImpact!$B:$B,Utility_per_Participant!$H626)</f>
        <v>0.32800000000000001</v>
      </c>
      <c r="K626" s="21">
        <v>73.602000000000004</v>
      </c>
      <c r="L626" s="22">
        <f>SUMIFS(MeasureImpact!$L:$L,MeasureImpact!$G:$G,Utility_per_Participant!$F626,MeasureImpact!$F:$F,Utility_per_Participant!$G626,MeasureImpact!$B:$B,Utility_per_Participant!$H626)</f>
        <v>1226.7</v>
      </c>
      <c r="M626" s="19">
        <f>AVERAGEIFS(MeasureImpact!$N:$N,MeasureImpact!$G:$G,Utility_per_Participant!$F626,MeasureImpact!$F:$F,Utility_per_Participant!$G626,MeasureImpact!$B:$B,Utility_per_Participant!$H626)</f>
        <v>15</v>
      </c>
      <c r="N626" s="23">
        <v>0</v>
      </c>
      <c r="O626" s="23">
        <f>SUMIFS(MeasureImpact!$Q:$Q,MeasureImpact!$G:$G,Utility_per_Participant!$F626,MeasureImpact!$F:$F,Utility_per_Participant!$G626,MeasureImpact!$B:$B,Utility_per_Participant!$H626)</f>
        <v>1389.5</v>
      </c>
      <c r="P626" s="14" t="str">
        <f>VLOOKUP(H626,MeasureImpact!$B:$I,8,0)</f>
        <v>per water heater</v>
      </c>
      <c r="Q626" s="24">
        <v>0</v>
      </c>
      <c r="R626" s="19" t="s">
        <v>1739</v>
      </c>
      <c r="BI626" s="25">
        <v>0</v>
      </c>
      <c r="BJ626" s="25">
        <v>0</v>
      </c>
      <c r="BK626" s="25">
        <v>0</v>
      </c>
    </row>
    <row r="627" spans="1:63" x14ac:dyDescent="0.25">
      <c r="A627" s="19">
        <v>623</v>
      </c>
      <c r="B627" s="14" t="str">
        <f t="shared" si="9"/>
        <v>RSFT606</v>
      </c>
      <c r="C627" s="14" t="s">
        <v>1733</v>
      </c>
      <c r="D627" s="14">
        <v>606</v>
      </c>
      <c r="E627" s="14" t="s">
        <v>1719</v>
      </c>
      <c r="F627" s="14" t="s">
        <v>1501</v>
      </c>
      <c r="G627" s="14" t="s">
        <v>1510</v>
      </c>
      <c r="H627" s="14" t="s">
        <v>210</v>
      </c>
      <c r="I627" s="20">
        <f>SUMIFS(MeasureImpact!$O:$O,MeasureImpact!$G:$G,Utility_per_Participant!$F627,MeasureImpact!$F:$F,Utility_per_Participant!$G627,MeasureImpact!$B:$B,Utility_per_Participant!$H627)</f>
        <v>0.17899999999999999</v>
      </c>
      <c r="J627" s="20">
        <f>SUMIFS(MeasureImpact!$P:$P,MeasureImpact!$G:$G,Utility_per_Participant!$F627,MeasureImpact!$F:$F,Utility_per_Participant!$G627,MeasureImpact!$B:$B,Utility_per_Participant!$H627)</f>
        <v>0.42599999999999999</v>
      </c>
      <c r="K627" s="21">
        <v>95.682000000000002</v>
      </c>
      <c r="L627" s="22">
        <f>SUMIFS(MeasureImpact!$L:$L,MeasureImpact!$G:$G,Utility_per_Participant!$F627,MeasureImpact!$F:$F,Utility_per_Participant!$G627,MeasureImpact!$B:$B,Utility_per_Participant!$H627)</f>
        <v>1594.7</v>
      </c>
      <c r="M627" s="19">
        <f>AVERAGEIFS(MeasureImpact!$N:$N,MeasureImpact!$G:$G,Utility_per_Participant!$F627,MeasureImpact!$F:$F,Utility_per_Participant!$G627,MeasureImpact!$B:$B,Utility_per_Participant!$H627)</f>
        <v>15</v>
      </c>
      <c r="N627" s="23">
        <v>416.85</v>
      </c>
      <c r="O627" s="23">
        <f>SUMIFS(MeasureImpact!$Q:$Q,MeasureImpact!$G:$G,Utility_per_Participant!$F627,MeasureImpact!$F:$F,Utility_per_Participant!$G627,MeasureImpact!$B:$B,Utility_per_Participant!$H627)</f>
        <v>1389.5</v>
      </c>
      <c r="P627" s="14" t="str">
        <f>VLOOKUP(H627,MeasureImpact!$B:$I,8,0)</f>
        <v>per water heater</v>
      </c>
      <c r="Q627" s="24">
        <v>0</v>
      </c>
      <c r="R627" s="19" t="s">
        <v>1739</v>
      </c>
      <c r="BI627" s="25">
        <v>0</v>
      </c>
      <c r="BJ627" s="25">
        <v>0</v>
      </c>
      <c r="BK627" s="25">
        <v>0</v>
      </c>
    </row>
    <row r="628" spans="1:63" ht="15.75" thickBot="1" x14ac:dyDescent="0.3">
      <c r="A628" s="19">
        <v>624</v>
      </c>
      <c r="B628" s="14" t="str">
        <f t="shared" si="9"/>
        <v>RSFN606</v>
      </c>
      <c r="C628" s="14" t="s">
        <v>1732</v>
      </c>
      <c r="D628" s="14">
        <v>606</v>
      </c>
      <c r="E628" s="14" t="s">
        <v>1719</v>
      </c>
      <c r="F628" s="14" t="s">
        <v>1501</v>
      </c>
      <c r="G628" s="14" t="s">
        <v>1499</v>
      </c>
      <c r="H628" s="14" t="s">
        <v>210</v>
      </c>
      <c r="I628" s="20">
        <f>SUMIFS(MeasureImpact!$O:$O,MeasureImpact!$G:$G,Utility_per_Participant!$F628,MeasureImpact!$F:$F,Utility_per_Participant!$G628,MeasureImpact!$B:$B,Utility_per_Participant!$H628)</f>
        <v>0.17899999999999999</v>
      </c>
      <c r="J628" s="20">
        <f>SUMIFS(MeasureImpact!$P:$P,MeasureImpact!$G:$G,Utility_per_Participant!$F628,MeasureImpact!$F:$F,Utility_per_Participant!$G628,MeasureImpact!$B:$B,Utility_per_Participant!$H628)</f>
        <v>0.42599999999999999</v>
      </c>
      <c r="K628" s="21">
        <v>95.682000000000002</v>
      </c>
      <c r="L628" s="22">
        <f>SUMIFS(MeasureImpact!$L:$L,MeasureImpact!$G:$G,Utility_per_Participant!$F628,MeasureImpact!$F:$F,Utility_per_Participant!$G628,MeasureImpact!$B:$B,Utility_per_Participant!$H628)</f>
        <v>1594.7</v>
      </c>
      <c r="M628" s="19">
        <f>AVERAGEIFS(MeasureImpact!$N:$N,MeasureImpact!$G:$G,Utility_per_Participant!$F628,MeasureImpact!$F:$F,Utility_per_Participant!$G628,MeasureImpact!$B:$B,Utility_per_Participant!$H628)</f>
        <v>15</v>
      </c>
      <c r="N628" s="23">
        <v>0</v>
      </c>
      <c r="O628" s="23">
        <f>SUMIFS(MeasureImpact!$Q:$Q,MeasureImpact!$G:$G,Utility_per_Participant!$F628,MeasureImpact!$F:$F,Utility_per_Participant!$G628,MeasureImpact!$B:$B,Utility_per_Participant!$H628)</f>
        <v>1389.5</v>
      </c>
      <c r="P628" s="14" t="str">
        <f>VLOOKUP(H628,MeasureImpact!$B:$I,8,0)</f>
        <v>per water heater</v>
      </c>
      <c r="Q628" s="24">
        <v>0</v>
      </c>
      <c r="R628" s="19" t="s">
        <v>1739</v>
      </c>
      <c r="BI628" s="25">
        <v>0</v>
      </c>
      <c r="BJ628" s="25">
        <v>0</v>
      </c>
      <c r="BK628" s="25">
        <v>0</v>
      </c>
    </row>
    <row r="629" spans="1:63" s="28" customFormat="1" x14ac:dyDescent="0.25">
      <c r="A629" s="27">
        <v>625</v>
      </c>
      <c r="B629" s="28" t="str">
        <f t="shared" si="9"/>
        <v>RMOT607</v>
      </c>
      <c r="C629" s="28" t="s">
        <v>1730</v>
      </c>
      <c r="D629" s="28">
        <v>607</v>
      </c>
      <c r="E629" s="28" t="s">
        <v>1719</v>
      </c>
      <c r="F629" s="28" t="s">
        <v>1494</v>
      </c>
      <c r="G629" s="28" t="s">
        <v>1510</v>
      </c>
      <c r="H629" s="28" t="s">
        <v>214</v>
      </c>
      <c r="I629" s="29">
        <f>SUMIFS(MeasureImpact!$O:$O,MeasureImpact!$G:$G,Utility_per_Participant!$F629,MeasureImpact!$F:$F,Utility_per_Participant!$G629,MeasureImpact!$B:$B,Utility_per_Participant!$H629)</f>
        <v>5.3999999999999999E-2</v>
      </c>
      <c r="J629" s="29">
        <f>SUMIFS(MeasureImpact!$P:$P,MeasureImpact!$G:$G,Utility_per_Participant!$F629,MeasureImpact!$F:$F,Utility_per_Participant!$G629,MeasureImpact!$B:$B,Utility_per_Participant!$H629)</f>
        <v>0.13</v>
      </c>
      <c r="K629" s="34">
        <v>29.154600000000002</v>
      </c>
      <c r="L629" s="30">
        <f>SUMIFS(MeasureImpact!$L:$L,MeasureImpact!$G:$G,Utility_per_Participant!$F629,MeasureImpact!$F:$F,Utility_per_Participant!$G629,MeasureImpact!$B:$B,Utility_per_Participant!$H629)</f>
        <v>485.91</v>
      </c>
      <c r="M629" s="27">
        <f>AVERAGEIFS(MeasureImpact!$N:$N,MeasureImpact!$G:$G,Utility_per_Participant!$F629,MeasureImpact!$F:$F,Utility_per_Participant!$G629,MeasureImpact!$B:$B,Utility_per_Participant!$H629)</f>
        <v>15</v>
      </c>
      <c r="N629" s="31">
        <v>518.85</v>
      </c>
      <c r="O629" s="31">
        <f>SUMIFS(MeasureImpact!$Q:$Q,MeasureImpact!$G:$G,Utility_per_Participant!$F629,MeasureImpact!$F:$F,Utility_per_Participant!$G629,MeasureImpact!$B:$B,Utility_per_Participant!$H629)</f>
        <v>1729.5</v>
      </c>
      <c r="P629" s="28" t="str">
        <f>VLOOKUP(H629,MeasureImpact!$B:$I,8,0)</f>
        <v>Per Water Heater</v>
      </c>
      <c r="Q629" s="32">
        <v>0</v>
      </c>
      <c r="R629" s="27" t="s">
        <v>1739</v>
      </c>
      <c r="BI629" s="33">
        <v>0</v>
      </c>
      <c r="BJ629" s="33">
        <v>0</v>
      </c>
      <c r="BK629" s="33">
        <v>0</v>
      </c>
    </row>
    <row r="630" spans="1:63" x14ac:dyDescent="0.25">
      <c r="A630" s="19">
        <v>626</v>
      </c>
      <c r="B630" s="14" t="str">
        <f t="shared" si="9"/>
        <v>RMON607</v>
      </c>
      <c r="C630" s="14" t="s">
        <v>1726</v>
      </c>
      <c r="D630" s="14">
        <v>607</v>
      </c>
      <c r="E630" s="14" t="s">
        <v>1719</v>
      </c>
      <c r="F630" s="14" t="s">
        <v>1494</v>
      </c>
      <c r="G630" s="14" t="s">
        <v>1499</v>
      </c>
      <c r="H630" s="14" t="s">
        <v>214</v>
      </c>
      <c r="I630" s="20">
        <f>SUMIFS(MeasureImpact!$O:$O,MeasureImpact!$G:$G,Utility_per_Participant!$F630,MeasureImpact!$F:$F,Utility_per_Participant!$G630,MeasureImpact!$B:$B,Utility_per_Participant!$H630)</f>
        <v>5.3999999999999999E-2</v>
      </c>
      <c r="J630" s="20">
        <f>SUMIFS(MeasureImpact!$P:$P,MeasureImpact!$G:$G,Utility_per_Participant!$F630,MeasureImpact!$F:$F,Utility_per_Participant!$G630,MeasureImpact!$B:$B,Utility_per_Participant!$H630)</f>
        <v>0.13</v>
      </c>
      <c r="K630" s="21">
        <v>29.154600000000002</v>
      </c>
      <c r="L630" s="22">
        <f>SUMIFS(MeasureImpact!$L:$L,MeasureImpact!$G:$G,Utility_per_Participant!$F630,MeasureImpact!$F:$F,Utility_per_Participant!$G630,MeasureImpact!$B:$B,Utility_per_Participant!$H630)</f>
        <v>485.91</v>
      </c>
      <c r="M630" s="19">
        <f>AVERAGEIFS(MeasureImpact!$N:$N,MeasureImpact!$G:$G,Utility_per_Participant!$F630,MeasureImpact!$F:$F,Utility_per_Participant!$G630,MeasureImpact!$B:$B,Utility_per_Participant!$H630)</f>
        <v>15</v>
      </c>
      <c r="N630" s="23">
        <v>0</v>
      </c>
      <c r="O630" s="23">
        <f>SUMIFS(MeasureImpact!$Q:$Q,MeasureImpact!$G:$G,Utility_per_Participant!$F630,MeasureImpact!$F:$F,Utility_per_Participant!$G630,MeasureImpact!$B:$B,Utility_per_Participant!$H630)</f>
        <v>1729.5</v>
      </c>
      <c r="P630" s="14" t="str">
        <f>VLOOKUP(H630,MeasureImpact!$B:$I,8,0)</f>
        <v>Per Water Heater</v>
      </c>
      <c r="Q630" s="24">
        <v>0</v>
      </c>
      <c r="R630" s="19" t="s">
        <v>1739</v>
      </c>
      <c r="BI630" s="25">
        <v>0</v>
      </c>
      <c r="BJ630" s="25">
        <v>0</v>
      </c>
      <c r="BK630" s="25">
        <v>0</v>
      </c>
    </row>
    <row r="631" spans="1:63" x14ac:dyDescent="0.25">
      <c r="A631" s="19">
        <v>627</v>
      </c>
      <c r="B631" s="14" t="str">
        <f t="shared" si="9"/>
        <v>RMFT607</v>
      </c>
      <c r="C631" s="14" t="s">
        <v>1731</v>
      </c>
      <c r="D631" s="14">
        <v>607</v>
      </c>
      <c r="E631" s="14" t="s">
        <v>1719</v>
      </c>
      <c r="F631" s="14" t="s">
        <v>1500</v>
      </c>
      <c r="G631" s="14" t="s">
        <v>1510</v>
      </c>
      <c r="H631" s="14" t="s">
        <v>214</v>
      </c>
      <c r="I631" s="20">
        <f>SUMIFS(MeasureImpact!$O:$O,MeasureImpact!$G:$G,Utility_per_Participant!$F631,MeasureImpact!$F:$F,Utility_per_Participant!$G631,MeasureImpact!$B:$B,Utility_per_Participant!$H631)</f>
        <v>4.4999999999999998E-2</v>
      </c>
      <c r="J631" s="20">
        <f>SUMIFS(MeasureImpact!$P:$P,MeasureImpact!$G:$G,Utility_per_Participant!$F631,MeasureImpact!$F:$F,Utility_per_Participant!$G631,MeasureImpact!$B:$B,Utility_per_Participant!$H631)</f>
        <v>0.108</v>
      </c>
      <c r="K631" s="21">
        <v>24.2958</v>
      </c>
      <c r="L631" s="22">
        <f>SUMIFS(MeasureImpact!$L:$L,MeasureImpact!$G:$G,Utility_per_Participant!$F631,MeasureImpact!$F:$F,Utility_per_Participant!$G631,MeasureImpact!$B:$B,Utility_per_Participant!$H631)</f>
        <v>404.93</v>
      </c>
      <c r="M631" s="19">
        <f>AVERAGEIFS(MeasureImpact!$N:$N,MeasureImpact!$G:$G,Utility_per_Participant!$F631,MeasureImpact!$F:$F,Utility_per_Participant!$G631,MeasureImpact!$B:$B,Utility_per_Participant!$H631)</f>
        <v>15</v>
      </c>
      <c r="N631" s="23">
        <v>518.85</v>
      </c>
      <c r="O631" s="23">
        <f>SUMIFS(MeasureImpact!$Q:$Q,MeasureImpact!$G:$G,Utility_per_Participant!$F631,MeasureImpact!$F:$F,Utility_per_Participant!$G631,MeasureImpact!$B:$B,Utility_per_Participant!$H631)</f>
        <v>1729.5</v>
      </c>
      <c r="P631" s="14" t="str">
        <f>VLOOKUP(H631,MeasureImpact!$B:$I,8,0)</f>
        <v>Per Water Heater</v>
      </c>
      <c r="Q631" s="24">
        <v>0</v>
      </c>
      <c r="R631" s="19" t="s">
        <v>1739</v>
      </c>
      <c r="BI631" s="25">
        <v>0</v>
      </c>
      <c r="BJ631" s="25">
        <v>0</v>
      </c>
      <c r="BK631" s="25">
        <v>0</v>
      </c>
    </row>
    <row r="632" spans="1:63" x14ac:dyDescent="0.25">
      <c r="A632" s="19">
        <v>628</v>
      </c>
      <c r="B632" s="14" t="str">
        <f t="shared" si="9"/>
        <v>RMFN607</v>
      </c>
      <c r="C632" s="14" t="s">
        <v>1728</v>
      </c>
      <c r="D632" s="14">
        <v>607</v>
      </c>
      <c r="E632" s="14" t="s">
        <v>1719</v>
      </c>
      <c r="F632" s="14" t="s">
        <v>1500</v>
      </c>
      <c r="G632" s="14" t="s">
        <v>1499</v>
      </c>
      <c r="H632" s="14" t="s">
        <v>214</v>
      </c>
      <c r="I632" s="20">
        <f>SUMIFS(MeasureImpact!$O:$O,MeasureImpact!$G:$G,Utility_per_Participant!$F632,MeasureImpact!$F:$F,Utility_per_Participant!$G632,MeasureImpact!$B:$B,Utility_per_Participant!$H632)</f>
        <v>4.4999999999999998E-2</v>
      </c>
      <c r="J632" s="20">
        <f>SUMIFS(MeasureImpact!$P:$P,MeasureImpact!$G:$G,Utility_per_Participant!$F632,MeasureImpact!$F:$F,Utility_per_Participant!$G632,MeasureImpact!$B:$B,Utility_per_Participant!$H632)</f>
        <v>0.108</v>
      </c>
      <c r="K632" s="21">
        <v>24.2958</v>
      </c>
      <c r="L632" s="22">
        <f>SUMIFS(MeasureImpact!$L:$L,MeasureImpact!$G:$G,Utility_per_Participant!$F632,MeasureImpact!$F:$F,Utility_per_Participant!$G632,MeasureImpact!$B:$B,Utility_per_Participant!$H632)</f>
        <v>404.93</v>
      </c>
      <c r="M632" s="19">
        <f>AVERAGEIFS(MeasureImpact!$N:$N,MeasureImpact!$G:$G,Utility_per_Participant!$F632,MeasureImpact!$F:$F,Utility_per_Participant!$G632,MeasureImpact!$B:$B,Utility_per_Participant!$H632)</f>
        <v>15</v>
      </c>
      <c r="N632" s="23">
        <v>0</v>
      </c>
      <c r="O632" s="23">
        <f>SUMIFS(MeasureImpact!$Q:$Q,MeasureImpact!$G:$G,Utility_per_Participant!$F632,MeasureImpact!$F:$F,Utility_per_Participant!$G632,MeasureImpact!$B:$B,Utility_per_Participant!$H632)</f>
        <v>1729.5</v>
      </c>
      <c r="P632" s="14" t="str">
        <f>VLOOKUP(H632,MeasureImpact!$B:$I,8,0)</f>
        <v>Per Water Heater</v>
      </c>
      <c r="Q632" s="24">
        <v>0</v>
      </c>
      <c r="R632" s="19" t="s">
        <v>1739</v>
      </c>
      <c r="BI632" s="25">
        <v>0</v>
      </c>
      <c r="BJ632" s="25">
        <v>0</v>
      </c>
      <c r="BK632" s="25">
        <v>0</v>
      </c>
    </row>
    <row r="633" spans="1:63" x14ac:dyDescent="0.25">
      <c r="A633" s="19">
        <v>629</v>
      </c>
      <c r="B633" s="14" t="str">
        <f t="shared" si="9"/>
        <v>RSFT607</v>
      </c>
      <c r="C633" s="14" t="s">
        <v>1733</v>
      </c>
      <c r="D633" s="14">
        <v>607</v>
      </c>
      <c r="E633" s="14" t="s">
        <v>1719</v>
      </c>
      <c r="F633" s="14" t="s">
        <v>1501</v>
      </c>
      <c r="G633" s="14" t="s">
        <v>1510</v>
      </c>
      <c r="H633" s="14" t="s">
        <v>214</v>
      </c>
      <c r="I633" s="20">
        <f>SUMIFS(MeasureImpact!$O:$O,MeasureImpact!$G:$G,Utility_per_Participant!$F633,MeasureImpact!$F:$F,Utility_per_Participant!$G633,MeasureImpact!$B:$B,Utility_per_Participant!$H633)</f>
        <v>5.8999999999999997E-2</v>
      </c>
      <c r="J633" s="20">
        <f>SUMIFS(MeasureImpact!$P:$P,MeasureImpact!$G:$G,Utility_per_Participant!$F633,MeasureImpact!$F:$F,Utility_per_Participant!$G633,MeasureImpact!$B:$B,Utility_per_Participant!$H633)</f>
        <v>0.14099999999999999</v>
      </c>
      <c r="K633" s="21">
        <v>31.584599999999998</v>
      </c>
      <c r="L633" s="22">
        <f>SUMIFS(MeasureImpact!$L:$L,MeasureImpact!$G:$G,Utility_per_Participant!$F633,MeasureImpact!$F:$F,Utility_per_Participant!$G633,MeasureImpact!$B:$B,Utility_per_Participant!$H633)</f>
        <v>526.41</v>
      </c>
      <c r="M633" s="19">
        <f>AVERAGEIFS(MeasureImpact!$N:$N,MeasureImpact!$G:$G,Utility_per_Participant!$F633,MeasureImpact!$F:$F,Utility_per_Participant!$G633,MeasureImpact!$B:$B,Utility_per_Participant!$H633)</f>
        <v>15</v>
      </c>
      <c r="N633" s="23">
        <v>518.85</v>
      </c>
      <c r="O633" s="23">
        <f>SUMIFS(MeasureImpact!$Q:$Q,MeasureImpact!$G:$G,Utility_per_Participant!$F633,MeasureImpact!$F:$F,Utility_per_Participant!$G633,MeasureImpact!$B:$B,Utility_per_Participant!$H633)</f>
        <v>1729.5</v>
      </c>
      <c r="P633" s="14" t="str">
        <f>VLOOKUP(H633,MeasureImpact!$B:$I,8,0)</f>
        <v>Per Water Heater</v>
      </c>
      <c r="Q633" s="24">
        <v>0</v>
      </c>
      <c r="R633" s="19" t="s">
        <v>1739</v>
      </c>
      <c r="BI633" s="25">
        <v>0</v>
      </c>
      <c r="BJ633" s="25">
        <v>0</v>
      </c>
      <c r="BK633" s="25">
        <v>0</v>
      </c>
    </row>
    <row r="634" spans="1:63" ht="15.75" thickBot="1" x14ac:dyDescent="0.3">
      <c r="A634" s="19">
        <v>630</v>
      </c>
      <c r="B634" s="14" t="str">
        <f t="shared" si="9"/>
        <v>RSFN607</v>
      </c>
      <c r="C634" s="14" t="s">
        <v>1732</v>
      </c>
      <c r="D634" s="14">
        <v>607</v>
      </c>
      <c r="E634" s="14" t="s">
        <v>1719</v>
      </c>
      <c r="F634" s="14" t="s">
        <v>1501</v>
      </c>
      <c r="G634" s="14" t="s">
        <v>1499</v>
      </c>
      <c r="H634" s="14" t="s">
        <v>214</v>
      </c>
      <c r="I634" s="20">
        <f>SUMIFS(MeasureImpact!$O:$O,MeasureImpact!$G:$G,Utility_per_Participant!$F634,MeasureImpact!$F:$F,Utility_per_Participant!$G634,MeasureImpact!$B:$B,Utility_per_Participant!$H634)</f>
        <v>5.8999999999999997E-2</v>
      </c>
      <c r="J634" s="20">
        <f>SUMIFS(MeasureImpact!$P:$P,MeasureImpact!$G:$G,Utility_per_Participant!$F634,MeasureImpact!$F:$F,Utility_per_Participant!$G634,MeasureImpact!$B:$B,Utility_per_Participant!$H634)</f>
        <v>0.14099999999999999</v>
      </c>
      <c r="K634" s="21">
        <v>31.584599999999998</v>
      </c>
      <c r="L634" s="22">
        <f>SUMIFS(MeasureImpact!$L:$L,MeasureImpact!$G:$G,Utility_per_Participant!$F634,MeasureImpact!$F:$F,Utility_per_Participant!$G634,MeasureImpact!$B:$B,Utility_per_Participant!$H634)</f>
        <v>526.41</v>
      </c>
      <c r="M634" s="19">
        <f>AVERAGEIFS(MeasureImpact!$N:$N,MeasureImpact!$G:$G,Utility_per_Participant!$F634,MeasureImpact!$F:$F,Utility_per_Participant!$G634,MeasureImpact!$B:$B,Utility_per_Participant!$H634)</f>
        <v>15</v>
      </c>
      <c r="N634" s="23">
        <v>0</v>
      </c>
      <c r="O634" s="23">
        <f>SUMIFS(MeasureImpact!$Q:$Q,MeasureImpact!$G:$G,Utility_per_Participant!$F634,MeasureImpact!$F:$F,Utility_per_Participant!$G634,MeasureImpact!$B:$B,Utility_per_Participant!$H634)</f>
        <v>1729.5</v>
      </c>
      <c r="P634" s="14" t="str">
        <f>VLOOKUP(H634,MeasureImpact!$B:$I,8,0)</f>
        <v>Per Water Heater</v>
      </c>
      <c r="Q634" s="24">
        <v>0</v>
      </c>
      <c r="R634" s="19" t="s">
        <v>1739</v>
      </c>
      <c r="BI634" s="25">
        <v>0</v>
      </c>
      <c r="BJ634" s="25">
        <v>0</v>
      </c>
      <c r="BK634" s="25">
        <v>0</v>
      </c>
    </row>
    <row r="635" spans="1:63" s="28" customFormat="1" x14ac:dyDescent="0.25">
      <c r="A635" s="27">
        <v>631</v>
      </c>
      <c r="B635" s="28" t="str">
        <f t="shared" si="9"/>
        <v>RMOE608</v>
      </c>
      <c r="C635" s="28" t="s">
        <v>1725</v>
      </c>
      <c r="D635" s="28">
        <v>608</v>
      </c>
      <c r="E635" s="28" t="s">
        <v>1719</v>
      </c>
      <c r="F635" s="28" t="s">
        <v>1494</v>
      </c>
      <c r="G635" s="28" t="s">
        <v>1493</v>
      </c>
      <c r="H635" s="28" t="s">
        <v>217</v>
      </c>
      <c r="I635" s="29">
        <f>SUMIFS(MeasureImpact!$O:$O,MeasureImpact!$G:$G,Utility_per_Participant!$F635,MeasureImpact!$F:$F,Utility_per_Participant!$G635,MeasureImpact!$B:$B,Utility_per_Participant!$H635)</f>
        <v>1.2E-2</v>
      </c>
      <c r="J635" s="29">
        <f>SUMIFS(MeasureImpact!$P:$P,MeasureImpact!$G:$G,Utility_per_Participant!$F635,MeasureImpact!$F:$F,Utility_per_Participant!$G635,MeasureImpact!$B:$B,Utility_per_Participant!$H635)</f>
        <v>2.8000000000000001E-2</v>
      </c>
      <c r="K635" s="34">
        <v>6.1811999999999996</v>
      </c>
      <c r="L635" s="30">
        <f>SUMIFS(MeasureImpact!$L:$L,MeasureImpact!$G:$G,Utility_per_Participant!$F635,MeasureImpact!$F:$F,Utility_per_Participant!$G635,MeasureImpact!$B:$B,Utility_per_Participant!$H635)</f>
        <v>103.02</v>
      </c>
      <c r="M635" s="27">
        <f>AVERAGEIFS(MeasureImpact!$N:$N,MeasureImpact!$G:$G,Utility_per_Participant!$F635,MeasureImpact!$F:$F,Utility_per_Participant!$G635,MeasureImpact!$B:$B,Utility_per_Participant!$H635)</f>
        <v>10</v>
      </c>
      <c r="N635" s="31">
        <v>0</v>
      </c>
      <c r="O635" s="31">
        <f>SUMIFS(MeasureImpact!$Q:$Q,MeasureImpact!$G:$G,Utility_per_Participant!$F635,MeasureImpact!$F:$F,Utility_per_Participant!$G635,MeasureImpact!$B:$B,Utility_per_Participant!$H635)</f>
        <v>107.98</v>
      </c>
      <c r="P635" s="28" t="str">
        <f>VLOOKUP(H635,MeasureImpact!$B:$I,8,0)</f>
        <v>Per End Use Consumption</v>
      </c>
      <c r="Q635" s="32">
        <v>0</v>
      </c>
      <c r="R635" s="27" t="s">
        <v>1739</v>
      </c>
      <c r="BI635" s="33">
        <v>3558816.8811562099</v>
      </c>
      <c r="BJ635" s="33">
        <v>399.57712164939102</v>
      </c>
      <c r="BK635" s="33">
        <v>949.43427619623799</v>
      </c>
    </row>
    <row r="636" spans="1:63" x14ac:dyDescent="0.25">
      <c r="A636" s="19">
        <v>632</v>
      </c>
      <c r="B636" s="14" t="str">
        <f t="shared" si="9"/>
        <v>RMON608</v>
      </c>
      <c r="C636" s="14" t="s">
        <v>1726</v>
      </c>
      <c r="D636" s="14">
        <v>608</v>
      </c>
      <c r="E636" s="14" t="s">
        <v>1719</v>
      </c>
      <c r="F636" s="14" t="s">
        <v>1494</v>
      </c>
      <c r="G636" s="14" t="s">
        <v>1499</v>
      </c>
      <c r="H636" s="14" t="s">
        <v>217</v>
      </c>
      <c r="I636" s="20">
        <f>SUMIFS(MeasureImpact!$O:$O,MeasureImpact!$G:$G,Utility_per_Participant!$F636,MeasureImpact!$F:$F,Utility_per_Participant!$G636,MeasureImpact!$B:$B,Utility_per_Participant!$H636)</f>
        <v>1.2E-2</v>
      </c>
      <c r="J636" s="20">
        <f>SUMIFS(MeasureImpact!$P:$P,MeasureImpact!$G:$G,Utility_per_Participant!$F636,MeasureImpact!$F:$F,Utility_per_Participant!$G636,MeasureImpact!$B:$B,Utility_per_Participant!$H636)</f>
        <v>2.8000000000000001E-2</v>
      </c>
      <c r="K636" s="21">
        <v>6.1811999999999996</v>
      </c>
      <c r="L636" s="22">
        <f>SUMIFS(MeasureImpact!$L:$L,MeasureImpact!$G:$G,Utility_per_Participant!$F636,MeasureImpact!$F:$F,Utility_per_Participant!$G636,MeasureImpact!$B:$B,Utility_per_Participant!$H636)</f>
        <v>103.02</v>
      </c>
      <c r="M636" s="19">
        <f>AVERAGEIFS(MeasureImpact!$N:$N,MeasureImpact!$G:$G,Utility_per_Participant!$F636,MeasureImpact!$F:$F,Utility_per_Participant!$G636,MeasureImpact!$B:$B,Utility_per_Participant!$H636)</f>
        <v>10</v>
      </c>
      <c r="N636" s="23">
        <v>0</v>
      </c>
      <c r="O636" s="23">
        <f>SUMIFS(MeasureImpact!$Q:$Q,MeasureImpact!$G:$G,Utility_per_Participant!$F636,MeasureImpact!$F:$F,Utility_per_Participant!$G636,MeasureImpact!$B:$B,Utility_per_Participant!$H636)</f>
        <v>107.98</v>
      </c>
      <c r="P636" s="14" t="str">
        <f>VLOOKUP(H636,MeasureImpact!$B:$I,8,0)</f>
        <v>Per End Use Consumption</v>
      </c>
      <c r="Q636" s="24">
        <v>0</v>
      </c>
      <c r="R636" s="19" t="s">
        <v>1739</v>
      </c>
      <c r="BI636" s="25">
        <v>8718.6632080041309</v>
      </c>
      <c r="BJ636" s="25">
        <v>0.97891475330781996</v>
      </c>
      <c r="BK636" s="25">
        <v>2.3259970851888299</v>
      </c>
    </row>
    <row r="637" spans="1:63" x14ac:dyDescent="0.25">
      <c r="A637" s="19">
        <v>633</v>
      </c>
      <c r="B637" s="14" t="str">
        <f t="shared" si="9"/>
        <v>RMFE608</v>
      </c>
      <c r="C637" s="14" t="s">
        <v>1727</v>
      </c>
      <c r="D637" s="14">
        <v>608</v>
      </c>
      <c r="E637" s="14" t="s">
        <v>1719</v>
      </c>
      <c r="F637" s="14" t="s">
        <v>1500</v>
      </c>
      <c r="G637" s="14" t="s">
        <v>1493</v>
      </c>
      <c r="H637" s="14" t="s">
        <v>217</v>
      </c>
      <c r="I637" s="20">
        <f>SUMIFS(MeasureImpact!$O:$O,MeasureImpact!$G:$G,Utility_per_Participant!$F637,MeasureImpact!$F:$F,Utility_per_Participant!$G637,MeasureImpact!$B:$B,Utility_per_Participant!$H637)</f>
        <v>1.2E-2</v>
      </c>
      <c r="J637" s="20">
        <f>SUMIFS(MeasureImpact!$P:$P,MeasureImpact!$G:$G,Utility_per_Participant!$F637,MeasureImpact!$F:$F,Utility_per_Participant!$G637,MeasureImpact!$B:$B,Utility_per_Participant!$H637)</f>
        <v>2.8000000000000001E-2</v>
      </c>
      <c r="K637" s="21">
        <v>6.2561999999999998</v>
      </c>
      <c r="L637" s="22">
        <f>SUMIFS(MeasureImpact!$L:$L,MeasureImpact!$G:$G,Utility_per_Participant!$F637,MeasureImpact!$F:$F,Utility_per_Participant!$G637,MeasureImpact!$B:$B,Utility_per_Participant!$H637)</f>
        <v>104.27</v>
      </c>
      <c r="M637" s="19">
        <f>AVERAGEIFS(MeasureImpact!$N:$N,MeasureImpact!$G:$G,Utility_per_Participant!$F637,MeasureImpact!$F:$F,Utility_per_Participant!$G637,MeasureImpact!$B:$B,Utility_per_Participant!$H637)</f>
        <v>10</v>
      </c>
      <c r="N637" s="23">
        <v>0</v>
      </c>
      <c r="O637" s="23">
        <f>SUMIFS(MeasureImpact!$Q:$Q,MeasureImpact!$G:$G,Utility_per_Participant!$F637,MeasureImpact!$F:$F,Utility_per_Participant!$G637,MeasureImpact!$B:$B,Utility_per_Participant!$H637)</f>
        <v>107.98</v>
      </c>
      <c r="P637" s="14" t="str">
        <f>VLOOKUP(H637,MeasureImpact!$B:$I,8,0)</f>
        <v>Per End Use Consumption</v>
      </c>
      <c r="Q637" s="24">
        <v>0</v>
      </c>
      <c r="R637" s="19" t="s">
        <v>1739</v>
      </c>
      <c r="BI637" s="25">
        <v>49498079.952866599</v>
      </c>
      <c r="BJ637" s="25">
        <v>5557.5493134988601</v>
      </c>
      <c r="BK637" s="25">
        <v>13205.2800923787</v>
      </c>
    </row>
    <row r="638" spans="1:63" x14ac:dyDescent="0.25">
      <c r="A638" s="19">
        <v>634</v>
      </c>
      <c r="B638" s="14" t="str">
        <f t="shared" si="9"/>
        <v>RMFN608</v>
      </c>
      <c r="C638" s="14" t="s">
        <v>1728</v>
      </c>
      <c r="D638" s="14">
        <v>608</v>
      </c>
      <c r="E638" s="14" t="s">
        <v>1719</v>
      </c>
      <c r="F638" s="14" t="s">
        <v>1500</v>
      </c>
      <c r="G638" s="14" t="s">
        <v>1499</v>
      </c>
      <c r="H638" s="14" t="s">
        <v>217</v>
      </c>
      <c r="I638" s="20">
        <f>SUMIFS(MeasureImpact!$O:$O,MeasureImpact!$G:$G,Utility_per_Participant!$F638,MeasureImpact!$F:$F,Utility_per_Participant!$G638,MeasureImpact!$B:$B,Utility_per_Participant!$H638)</f>
        <v>1.2E-2</v>
      </c>
      <c r="J638" s="20">
        <f>SUMIFS(MeasureImpact!$P:$P,MeasureImpact!$G:$G,Utility_per_Participant!$F638,MeasureImpact!$F:$F,Utility_per_Participant!$G638,MeasureImpact!$B:$B,Utility_per_Participant!$H638)</f>
        <v>2.8000000000000001E-2</v>
      </c>
      <c r="K638" s="21">
        <v>6.2561999999999998</v>
      </c>
      <c r="L638" s="22">
        <f>SUMIFS(MeasureImpact!$L:$L,MeasureImpact!$G:$G,Utility_per_Participant!$F638,MeasureImpact!$F:$F,Utility_per_Participant!$G638,MeasureImpact!$B:$B,Utility_per_Participant!$H638)</f>
        <v>104.27</v>
      </c>
      <c r="M638" s="19">
        <f>AVERAGEIFS(MeasureImpact!$N:$N,MeasureImpact!$G:$G,Utility_per_Participant!$F638,MeasureImpact!$F:$F,Utility_per_Participant!$G638,MeasureImpact!$B:$B,Utility_per_Participant!$H638)</f>
        <v>10</v>
      </c>
      <c r="N638" s="23">
        <v>0</v>
      </c>
      <c r="O638" s="23">
        <f>SUMIFS(MeasureImpact!$Q:$Q,MeasureImpact!$G:$G,Utility_per_Participant!$F638,MeasureImpact!$F:$F,Utility_per_Participant!$G638,MeasureImpact!$B:$B,Utility_per_Participant!$H638)</f>
        <v>107.98</v>
      </c>
      <c r="P638" s="14" t="str">
        <f>VLOOKUP(H638,MeasureImpact!$B:$I,8,0)</f>
        <v>Per End Use Consumption</v>
      </c>
      <c r="Q638" s="24">
        <v>0</v>
      </c>
      <c r="R638" s="19" t="s">
        <v>1739</v>
      </c>
      <c r="BI638" s="25">
        <v>118734.71531424399</v>
      </c>
      <c r="BJ638" s="25">
        <v>13.331305703403199</v>
      </c>
      <c r="BK638" s="25">
        <v>31.6764847021634</v>
      </c>
    </row>
    <row r="639" spans="1:63" x14ac:dyDescent="0.25">
      <c r="A639" s="19">
        <v>635</v>
      </c>
      <c r="B639" s="14" t="str">
        <f t="shared" si="9"/>
        <v>RSFE608</v>
      </c>
      <c r="C639" s="14" t="s">
        <v>1729</v>
      </c>
      <c r="D639" s="14">
        <v>608</v>
      </c>
      <c r="E639" s="14" t="s">
        <v>1719</v>
      </c>
      <c r="F639" s="14" t="s">
        <v>1501</v>
      </c>
      <c r="G639" s="14" t="s">
        <v>1493</v>
      </c>
      <c r="H639" s="14" t="s">
        <v>217</v>
      </c>
      <c r="I639" s="20">
        <f>SUMIFS(MeasureImpact!$O:$O,MeasureImpact!$G:$G,Utility_per_Participant!$F639,MeasureImpact!$F:$F,Utility_per_Participant!$G639,MeasureImpact!$B:$B,Utility_per_Participant!$H639)</f>
        <v>1.4999999999999999E-2</v>
      </c>
      <c r="J639" s="20">
        <f>SUMIFS(MeasureImpact!$P:$P,MeasureImpact!$G:$G,Utility_per_Participant!$F639,MeasureImpact!$F:$F,Utility_per_Participant!$G639,MeasureImpact!$B:$B,Utility_per_Participant!$H639)</f>
        <v>3.5000000000000003E-2</v>
      </c>
      <c r="K639" s="21">
        <v>7.9145999999999992</v>
      </c>
      <c r="L639" s="22">
        <f>SUMIFS(MeasureImpact!$L:$L,MeasureImpact!$G:$G,Utility_per_Participant!$F639,MeasureImpact!$F:$F,Utility_per_Participant!$G639,MeasureImpact!$B:$B,Utility_per_Participant!$H639)</f>
        <v>131.91</v>
      </c>
      <c r="M639" s="19">
        <f>AVERAGEIFS(MeasureImpact!$N:$N,MeasureImpact!$G:$G,Utility_per_Participant!$F639,MeasureImpact!$F:$F,Utility_per_Participant!$G639,MeasureImpact!$B:$B,Utility_per_Participant!$H639)</f>
        <v>10</v>
      </c>
      <c r="N639" s="23">
        <v>0</v>
      </c>
      <c r="O639" s="23">
        <f>SUMIFS(MeasureImpact!$Q:$Q,MeasureImpact!$G:$G,Utility_per_Participant!$F639,MeasureImpact!$F:$F,Utility_per_Participant!$G639,MeasureImpact!$B:$B,Utility_per_Participant!$H639)</f>
        <v>107.98</v>
      </c>
      <c r="P639" s="14" t="str">
        <f>VLOOKUP(H639,MeasureImpact!$B:$I,8,0)</f>
        <v>Per End Use Consumption</v>
      </c>
      <c r="Q639" s="24">
        <v>0</v>
      </c>
      <c r="R639" s="19" t="s">
        <v>1739</v>
      </c>
      <c r="BI639" s="25">
        <v>4065881.1603328902</v>
      </c>
      <c r="BJ639" s="25">
        <v>456.50932466254898</v>
      </c>
      <c r="BK639" s="25">
        <v>1084.7107523291299</v>
      </c>
    </row>
    <row r="640" spans="1:63" ht="15.75" thickBot="1" x14ac:dyDescent="0.3">
      <c r="A640" s="19">
        <v>636</v>
      </c>
      <c r="B640" s="14" t="str">
        <f t="shared" si="9"/>
        <v>RSFN608</v>
      </c>
      <c r="C640" s="14" t="s">
        <v>1732</v>
      </c>
      <c r="D640" s="14">
        <v>608</v>
      </c>
      <c r="E640" s="14" t="s">
        <v>1719</v>
      </c>
      <c r="F640" s="14" t="s">
        <v>1501</v>
      </c>
      <c r="G640" s="14" t="s">
        <v>1499</v>
      </c>
      <c r="H640" s="14" t="s">
        <v>217</v>
      </c>
      <c r="I640" s="20">
        <f>SUMIFS(MeasureImpact!$O:$O,MeasureImpact!$G:$G,Utility_per_Participant!$F640,MeasureImpact!$F:$F,Utility_per_Participant!$G640,MeasureImpact!$B:$B,Utility_per_Participant!$H640)</f>
        <v>1.4999999999999999E-2</v>
      </c>
      <c r="J640" s="20">
        <f>SUMIFS(MeasureImpact!$P:$P,MeasureImpact!$G:$G,Utility_per_Participant!$F640,MeasureImpact!$F:$F,Utility_per_Participant!$G640,MeasureImpact!$B:$B,Utility_per_Participant!$H640)</f>
        <v>3.5000000000000003E-2</v>
      </c>
      <c r="K640" s="21">
        <v>7.9145999999999992</v>
      </c>
      <c r="L640" s="22">
        <f>SUMIFS(MeasureImpact!$L:$L,MeasureImpact!$G:$G,Utility_per_Participant!$F640,MeasureImpact!$F:$F,Utility_per_Participant!$G640,MeasureImpact!$B:$B,Utility_per_Participant!$H640)</f>
        <v>131.91</v>
      </c>
      <c r="M640" s="19">
        <f>AVERAGEIFS(MeasureImpact!$N:$N,MeasureImpact!$G:$G,Utility_per_Participant!$F640,MeasureImpact!$F:$F,Utility_per_Participant!$G640,MeasureImpact!$B:$B,Utility_per_Participant!$H640)</f>
        <v>10</v>
      </c>
      <c r="N640" s="23">
        <v>0</v>
      </c>
      <c r="O640" s="23">
        <f>SUMIFS(MeasureImpact!$Q:$Q,MeasureImpact!$G:$G,Utility_per_Participant!$F640,MeasureImpact!$F:$F,Utility_per_Participant!$G640,MeasureImpact!$B:$B,Utility_per_Participant!$H640)</f>
        <v>107.98</v>
      </c>
      <c r="P640" s="14" t="str">
        <f>VLOOKUP(H640,MeasureImpact!$B:$I,8,0)</f>
        <v>Per End Use Consumption</v>
      </c>
      <c r="Q640" s="24">
        <v>0</v>
      </c>
      <c r="R640" s="19" t="s">
        <v>1739</v>
      </c>
      <c r="BI640" s="25">
        <v>124430.126381212</v>
      </c>
      <c r="BJ640" s="25">
        <v>13.970775515069899</v>
      </c>
      <c r="BK640" s="25">
        <v>33.195927445238802</v>
      </c>
    </row>
    <row r="641" spans="1:63" s="28" customFormat="1" x14ac:dyDescent="0.25">
      <c r="A641" s="27">
        <v>637</v>
      </c>
      <c r="B641" s="28" t="str">
        <f t="shared" si="9"/>
        <v>RMOE609</v>
      </c>
      <c r="C641" s="28" t="s">
        <v>1725</v>
      </c>
      <c r="D641" s="28">
        <v>609</v>
      </c>
      <c r="E641" s="28" t="s">
        <v>1719</v>
      </c>
      <c r="F641" s="28" t="s">
        <v>1494</v>
      </c>
      <c r="G641" s="28" t="s">
        <v>1493</v>
      </c>
      <c r="H641" s="28" t="s">
        <v>234</v>
      </c>
      <c r="I641" s="29">
        <f>SUMIFS(MeasureImpact!$O:$O,MeasureImpact!$G:$G,Utility_per_Participant!$F641,MeasureImpact!$F:$F,Utility_per_Participant!$G641,MeasureImpact!$B:$B,Utility_per_Participant!$H641)</f>
        <v>1.2E-2</v>
      </c>
      <c r="J641" s="29">
        <f>SUMIFS(MeasureImpact!$P:$P,MeasureImpact!$G:$G,Utility_per_Participant!$F641,MeasureImpact!$F:$F,Utility_per_Participant!$G641,MeasureImpact!$B:$B,Utility_per_Participant!$H641)</f>
        <v>2.8000000000000001E-2</v>
      </c>
      <c r="K641" s="34">
        <v>6.2675999999999989</v>
      </c>
      <c r="L641" s="30">
        <f>SUMIFS(MeasureImpact!$L:$L,MeasureImpact!$G:$G,Utility_per_Participant!$F641,MeasureImpact!$F:$F,Utility_per_Participant!$G641,MeasureImpact!$B:$B,Utility_per_Participant!$H641)</f>
        <v>104.46</v>
      </c>
      <c r="M641" s="27">
        <f>AVERAGEIFS(MeasureImpact!$N:$N,MeasureImpact!$G:$G,Utility_per_Participant!$F641,MeasureImpact!$F:$F,Utility_per_Participant!$G641,MeasureImpact!$B:$B,Utility_per_Participant!$H641)</f>
        <v>15</v>
      </c>
      <c r="N641" s="31">
        <v>0</v>
      </c>
      <c r="O641" s="31">
        <f>SUMIFS(MeasureImpact!$Q:$Q,MeasureImpact!$G:$G,Utility_per_Participant!$F641,MeasureImpact!$F:$F,Utility_per_Participant!$G641,MeasureImpact!$B:$B,Utility_per_Participant!$H641)</f>
        <v>18.52</v>
      </c>
      <c r="P641" s="28" t="str">
        <f>VLOOKUP(H641,MeasureImpact!$B:$I,8,0)</f>
        <v>Per End Use Consumption</v>
      </c>
      <c r="Q641" s="32">
        <v>0</v>
      </c>
      <c r="R641" s="27" t="s">
        <v>1739</v>
      </c>
      <c r="BI641" s="33">
        <v>4556841.4208450597</v>
      </c>
      <c r="BJ641" s="33">
        <v>511.63339940166702</v>
      </c>
      <c r="BK641" s="33">
        <v>1215.6909390447399</v>
      </c>
    </row>
    <row r="642" spans="1:63" x14ac:dyDescent="0.25">
      <c r="A642" s="19">
        <v>638</v>
      </c>
      <c r="B642" s="14" t="str">
        <f t="shared" si="9"/>
        <v>RMON609</v>
      </c>
      <c r="C642" s="14" t="s">
        <v>1726</v>
      </c>
      <c r="D642" s="14">
        <v>609</v>
      </c>
      <c r="E642" s="14" t="s">
        <v>1719</v>
      </c>
      <c r="F642" s="14" t="s">
        <v>1494</v>
      </c>
      <c r="G642" s="14" t="s">
        <v>1499</v>
      </c>
      <c r="H642" s="14" t="s">
        <v>234</v>
      </c>
      <c r="I642" s="20">
        <f>SUMIFS(MeasureImpact!$O:$O,MeasureImpact!$G:$G,Utility_per_Participant!$F642,MeasureImpact!$F:$F,Utility_per_Participant!$G642,MeasureImpact!$B:$B,Utility_per_Participant!$H642)</f>
        <v>1.2E-2</v>
      </c>
      <c r="J642" s="20">
        <f>SUMIFS(MeasureImpact!$P:$P,MeasureImpact!$G:$G,Utility_per_Participant!$F642,MeasureImpact!$F:$F,Utility_per_Participant!$G642,MeasureImpact!$B:$B,Utility_per_Participant!$H642)</f>
        <v>2.8000000000000001E-2</v>
      </c>
      <c r="K642" s="21">
        <v>6.2675999999999989</v>
      </c>
      <c r="L642" s="22">
        <f>SUMIFS(MeasureImpact!$L:$L,MeasureImpact!$G:$G,Utility_per_Participant!$F642,MeasureImpact!$F:$F,Utility_per_Participant!$G642,MeasureImpact!$B:$B,Utility_per_Participant!$H642)</f>
        <v>104.46</v>
      </c>
      <c r="M642" s="19">
        <f>AVERAGEIFS(MeasureImpact!$N:$N,MeasureImpact!$G:$G,Utility_per_Participant!$F642,MeasureImpact!$F:$F,Utility_per_Participant!$G642,MeasureImpact!$B:$B,Utility_per_Participant!$H642)</f>
        <v>15</v>
      </c>
      <c r="N642" s="23">
        <v>0</v>
      </c>
      <c r="O642" s="23">
        <f>SUMIFS(MeasureImpact!$Q:$Q,MeasureImpact!$G:$G,Utility_per_Participant!$F642,MeasureImpact!$F:$F,Utility_per_Participant!$G642,MeasureImpact!$B:$B,Utility_per_Participant!$H642)</f>
        <v>18.52</v>
      </c>
      <c r="P642" s="14" t="str">
        <f>VLOOKUP(H642,MeasureImpact!$B:$I,8,0)</f>
        <v>Per End Use Consumption</v>
      </c>
      <c r="Q642" s="24">
        <v>0</v>
      </c>
      <c r="R642" s="19" t="s">
        <v>1739</v>
      </c>
      <c r="BI642" s="25">
        <v>11100.618781040201</v>
      </c>
      <c r="BJ642" s="25">
        <v>1.2463561484551999</v>
      </c>
      <c r="BK642" s="25">
        <v>2.9614639667223299</v>
      </c>
    </row>
    <row r="643" spans="1:63" x14ac:dyDescent="0.25">
      <c r="A643" s="19">
        <v>639</v>
      </c>
      <c r="B643" s="14" t="str">
        <f t="shared" si="9"/>
        <v>RMFE609</v>
      </c>
      <c r="C643" s="14" t="s">
        <v>1727</v>
      </c>
      <c r="D643" s="14">
        <v>609</v>
      </c>
      <c r="E643" s="14" t="s">
        <v>1719</v>
      </c>
      <c r="F643" s="14" t="s">
        <v>1500</v>
      </c>
      <c r="G643" s="14" t="s">
        <v>1493</v>
      </c>
      <c r="H643" s="14" t="s">
        <v>234</v>
      </c>
      <c r="I643" s="20">
        <f>SUMIFS(MeasureImpact!$O:$O,MeasureImpact!$G:$G,Utility_per_Participant!$F643,MeasureImpact!$F:$F,Utility_per_Participant!$G643,MeasureImpact!$B:$B,Utility_per_Participant!$H643)</f>
        <v>6.0000000000000001E-3</v>
      </c>
      <c r="J643" s="20">
        <f>SUMIFS(MeasureImpact!$P:$P,MeasureImpact!$G:$G,Utility_per_Participant!$F643,MeasureImpact!$F:$F,Utility_per_Participant!$G643,MeasureImpact!$B:$B,Utility_per_Participant!$H643)</f>
        <v>1.2999999999999999E-2</v>
      </c>
      <c r="K643" s="21">
        <v>2.9891999999999999</v>
      </c>
      <c r="L643" s="22">
        <f>SUMIFS(MeasureImpact!$L:$L,MeasureImpact!$G:$G,Utility_per_Participant!$F643,MeasureImpact!$F:$F,Utility_per_Participant!$G643,MeasureImpact!$B:$B,Utility_per_Participant!$H643)</f>
        <v>49.82</v>
      </c>
      <c r="M643" s="19">
        <f>AVERAGEIFS(MeasureImpact!$N:$N,MeasureImpact!$G:$G,Utility_per_Participant!$F643,MeasureImpact!$F:$F,Utility_per_Participant!$G643,MeasureImpact!$B:$B,Utility_per_Participant!$H643)</f>
        <v>15</v>
      </c>
      <c r="N643" s="23">
        <v>0</v>
      </c>
      <c r="O643" s="23">
        <f>SUMIFS(MeasureImpact!$Q:$Q,MeasureImpact!$G:$G,Utility_per_Participant!$F643,MeasureImpact!$F:$F,Utility_per_Participant!$G643,MeasureImpact!$B:$B,Utility_per_Participant!$H643)</f>
        <v>18.52</v>
      </c>
      <c r="P643" s="14" t="str">
        <f>VLOOKUP(H643,MeasureImpact!$B:$I,8,0)</f>
        <v>Per End Use Consumption</v>
      </c>
      <c r="Q643" s="24">
        <v>0</v>
      </c>
      <c r="R643" s="19" t="s">
        <v>1739</v>
      </c>
      <c r="BI643" s="25">
        <v>26948993.610353</v>
      </c>
      <c r="BJ643" s="25">
        <v>3025.7812238639999</v>
      </c>
      <c r="BK643" s="25">
        <v>7189.5517800145999</v>
      </c>
    </row>
    <row r="644" spans="1:63" x14ac:dyDescent="0.25">
      <c r="A644" s="19">
        <v>640</v>
      </c>
      <c r="B644" s="14" t="str">
        <f t="shared" si="9"/>
        <v>RMFN609</v>
      </c>
      <c r="C644" s="14" t="s">
        <v>1728</v>
      </c>
      <c r="D644" s="14">
        <v>609</v>
      </c>
      <c r="E644" s="14" t="s">
        <v>1719</v>
      </c>
      <c r="F644" s="14" t="s">
        <v>1500</v>
      </c>
      <c r="G644" s="14" t="s">
        <v>1499</v>
      </c>
      <c r="H644" s="14" t="s">
        <v>234</v>
      </c>
      <c r="I644" s="20">
        <f>SUMIFS(MeasureImpact!$O:$O,MeasureImpact!$G:$G,Utility_per_Participant!$F644,MeasureImpact!$F:$F,Utility_per_Participant!$G644,MeasureImpact!$B:$B,Utility_per_Participant!$H644)</f>
        <v>6.0000000000000001E-3</v>
      </c>
      <c r="J644" s="20">
        <f>SUMIFS(MeasureImpact!$P:$P,MeasureImpact!$G:$G,Utility_per_Participant!$F644,MeasureImpact!$F:$F,Utility_per_Participant!$G644,MeasureImpact!$B:$B,Utility_per_Participant!$H644)</f>
        <v>1.2999999999999999E-2</v>
      </c>
      <c r="K644" s="21">
        <v>2.9891999999999999</v>
      </c>
      <c r="L644" s="22">
        <f>SUMIFS(MeasureImpact!$L:$L,MeasureImpact!$G:$G,Utility_per_Participant!$F644,MeasureImpact!$F:$F,Utility_per_Participant!$G644,MeasureImpact!$B:$B,Utility_per_Participant!$H644)</f>
        <v>49.82</v>
      </c>
      <c r="M644" s="19">
        <f>AVERAGEIFS(MeasureImpact!$N:$N,MeasureImpact!$G:$G,Utility_per_Participant!$F644,MeasureImpact!$F:$F,Utility_per_Participant!$G644,MeasureImpact!$B:$B,Utility_per_Participant!$H644)</f>
        <v>15</v>
      </c>
      <c r="N644" s="23">
        <v>0</v>
      </c>
      <c r="O644" s="23">
        <f>SUMIFS(MeasureImpact!$Q:$Q,MeasureImpact!$G:$G,Utility_per_Participant!$F644,MeasureImpact!$F:$F,Utility_per_Participant!$G644,MeasureImpact!$B:$B,Utility_per_Participant!$H644)</f>
        <v>18.52</v>
      </c>
      <c r="P644" s="14" t="str">
        <f>VLOOKUP(H644,MeasureImpact!$B:$I,8,0)</f>
        <v>Per End Use Consumption</v>
      </c>
      <c r="Q644" s="24">
        <v>0</v>
      </c>
      <c r="R644" s="19" t="s">
        <v>1739</v>
      </c>
      <c r="BI644" s="25">
        <v>67348.344711780999</v>
      </c>
      <c r="BJ644" s="25">
        <v>7.5617427438529701</v>
      </c>
      <c r="BK644" s="25">
        <v>17.967439474904999</v>
      </c>
    </row>
    <row r="645" spans="1:63" x14ac:dyDescent="0.25">
      <c r="A645" s="19">
        <v>641</v>
      </c>
      <c r="B645" s="14" t="str">
        <f t="shared" si="9"/>
        <v>RSFE609</v>
      </c>
      <c r="C645" s="14" t="s">
        <v>1729</v>
      </c>
      <c r="D645" s="14">
        <v>609</v>
      </c>
      <c r="E645" s="14" t="s">
        <v>1719</v>
      </c>
      <c r="F645" s="14" t="s">
        <v>1501</v>
      </c>
      <c r="G645" s="14" t="s">
        <v>1493</v>
      </c>
      <c r="H645" s="14" t="s">
        <v>234</v>
      </c>
      <c r="I645" s="20">
        <f>SUMIFS(MeasureImpact!$O:$O,MeasureImpact!$G:$G,Utility_per_Participant!$F645,MeasureImpact!$F:$F,Utility_per_Participant!$G645,MeasureImpact!$B:$B,Utility_per_Participant!$H645)</f>
        <v>0.01</v>
      </c>
      <c r="J645" s="20">
        <f>SUMIFS(MeasureImpact!$P:$P,MeasureImpact!$G:$G,Utility_per_Participant!$F645,MeasureImpact!$F:$F,Utility_per_Participant!$G645,MeasureImpact!$B:$B,Utility_per_Participant!$H645)</f>
        <v>2.4E-2</v>
      </c>
      <c r="K645" s="21">
        <v>5.3879999999999999</v>
      </c>
      <c r="L645" s="22">
        <f>SUMIFS(MeasureImpact!$L:$L,MeasureImpact!$G:$G,Utility_per_Participant!$F645,MeasureImpact!$F:$F,Utility_per_Participant!$G645,MeasureImpact!$B:$B,Utility_per_Participant!$H645)</f>
        <v>89.8</v>
      </c>
      <c r="M645" s="19">
        <f>AVERAGEIFS(MeasureImpact!$N:$N,MeasureImpact!$G:$G,Utility_per_Participant!$F645,MeasureImpact!$F:$F,Utility_per_Participant!$G645,MeasureImpact!$B:$B,Utility_per_Participant!$H645)</f>
        <v>15</v>
      </c>
      <c r="N645" s="23">
        <v>0</v>
      </c>
      <c r="O645" s="23">
        <f>SUMIFS(MeasureImpact!$Q:$Q,MeasureImpact!$G:$G,Utility_per_Participant!$F645,MeasureImpact!$F:$F,Utility_per_Participant!$G645,MeasureImpact!$B:$B,Utility_per_Participant!$H645)</f>
        <v>18.52</v>
      </c>
      <c r="P645" s="14" t="str">
        <f>VLOOKUP(H645,MeasureImpact!$B:$I,8,0)</f>
        <v>Per End Use Consumption</v>
      </c>
      <c r="Q645" s="24">
        <v>0</v>
      </c>
      <c r="R645" s="19" t="s">
        <v>1739</v>
      </c>
      <c r="BI645" s="25">
        <v>3451900.76009421</v>
      </c>
      <c r="BJ645" s="25">
        <v>387.57278500086102</v>
      </c>
      <c r="BK645" s="25">
        <v>920.91079960161699</v>
      </c>
    </row>
    <row r="646" spans="1:63" ht="15.75" thickBot="1" x14ac:dyDescent="0.3">
      <c r="A646" s="19">
        <v>642</v>
      </c>
      <c r="B646" s="14" t="str">
        <f t="shared" si="9"/>
        <v>RSFN609</v>
      </c>
      <c r="C646" s="14" t="s">
        <v>1732</v>
      </c>
      <c r="D646" s="14">
        <v>609</v>
      </c>
      <c r="E646" s="14" t="s">
        <v>1719</v>
      </c>
      <c r="F646" s="14" t="s">
        <v>1501</v>
      </c>
      <c r="G646" s="14" t="s">
        <v>1499</v>
      </c>
      <c r="H646" s="14" t="s">
        <v>234</v>
      </c>
      <c r="I646" s="20">
        <f>SUMIFS(MeasureImpact!$O:$O,MeasureImpact!$G:$G,Utility_per_Participant!$F646,MeasureImpact!$F:$F,Utility_per_Participant!$G646,MeasureImpact!$B:$B,Utility_per_Participant!$H646)</f>
        <v>0.01</v>
      </c>
      <c r="J646" s="20">
        <f>SUMIFS(MeasureImpact!$P:$P,MeasureImpact!$G:$G,Utility_per_Participant!$F646,MeasureImpact!$F:$F,Utility_per_Participant!$G646,MeasureImpact!$B:$B,Utility_per_Participant!$H646)</f>
        <v>2.4E-2</v>
      </c>
      <c r="K646" s="21">
        <v>5.3879999999999999</v>
      </c>
      <c r="L646" s="22">
        <f>SUMIFS(MeasureImpact!$L:$L,MeasureImpact!$G:$G,Utility_per_Participant!$F646,MeasureImpact!$F:$F,Utility_per_Participant!$G646,MeasureImpact!$B:$B,Utility_per_Participant!$H646)</f>
        <v>89.8</v>
      </c>
      <c r="M646" s="19">
        <f>AVERAGEIFS(MeasureImpact!$N:$N,MeasureImpact!$G:$G,Utility_per_Participant!$F646,MeasureImpact!$F:$F,Utility_per_Participant!$G646,MeasureImpact!$B:$B,Utility_per_Participant!$H646)</f>
        <v>15</v>
      </c>
      <c r="N646" s="23">
        <v>0</v>
      </c>
      <c r="O646" s="23">
        <f>SUMIFS(MeasureImpact!$Q:$Q,MeasureImpact!$G:$G,Utility_per_Participant!$F646,MeasureImpact!$F:$F,Utility_per_Participant!$G646,MeasureImpact!$B:$B,Utility_per_Participant!$H646)</f>
        <v>18.52</v>
      </c>
      <c r="P646" s="14" t="str">
        <f>VLOOKUP(H646,MeasureImpact!$B:$I,8,0)</f>
        <v>Per End Use Consumption</v>
      </c>
      <c r="Q646" s="24">
        <v>0</v>
      </c>
      <c r="R646" s="19" t="s">
        <v>1739</v>
      </c>
      <c r="BI646" s="25">
        <v>104475.974109838</v>
      </c>
      <c r="BJ646" s="25">
        <v>11.7303616371413</v>
      </c>
      <c r="BK646" s="25">
        <v>27.872485202623</v>
      </c>
    </row>
    <row r="647" spans="1:63" s="28" customFormat="1" x14ac:dyDescent="0.25">
      <c r="A647" s="27">
        <v>643</v>
      </c>
      <c r="B647" s="28" t="str">
        <f t="shared" ref="B647:B716" si="10">CONCATENATE(C647,D647)</f>
        <v>RMOT610</v>
      </c>
      <c r="C647" s="28" t="s">
        <v>1730</v>
      </c>
      <c r="D647" s="28">
        <v>610</v>
      </c>
      <c r="E647" s="28" t="s">
        <v>1719</v>
      </c>
      <c r="F647" s="28" t="s">
        <v>1494</v>
      </c>
      <c r="G647" s="28" t="s">
        <v>1510</v>
      </c>
      <c r="H647" s="28" t="s">
        <v>253</v>
      </c>
      <c r="I647" s="29">
        <f>SUMIFS(MeasureImpact!$O:$O,MeasureImpact!$G:$G,Utility_per_Participant!$F647,MeasureImpact!$F:$F,Utility_per_Participant!$G647,MeasureImpact!$B:$B,Utility_per_Participant!$H647)</f>
        <v>1.6E-2</v>
      </c>
      <c r="J647" s="29">
        <f>SUMIFS(MeasureImpact!$P:$P,MeasureImpact!$G:$G,Utility_per_Participant!$F647,MeasureImpact!$F:$F,Utility_per_Participant!$G647,MeasureImpact!$B:$B,Utility_per_Participant!$H647)</f>
        <v>3.6999999999999998E-2</v>
      </c>
      <c r="K647" s="34">
        <v>8.3333999999999993</v>
      </c>
      <c r="L647" s="30">
        <f>SUMIFS(MeasureImpact!$L:$L,MeasureImpact!$G:$G,Utility_per_Participant!$F647,MeasureImpact!$F:$F,Utility_per_Participant!$G647,MeasureImpact!$B:$B,Utility_per_Participant!$H647)</f>
        <v>138.88999999999999</v>
      </c>
      <c r="M647" s="27">
        <f>AVERAGEIFS(MeasureImpact!$N:$N,MeasureImpact!$G:$G,Utility_per_Participant!$F647,MeasureImpact!$F:$F,Utility_per_Participant!$G647,MeasureImpact!$B:$B,Utility_per_Participant!$H647)</f>
        <v>20</v>
      </c>
      <c r="N647" s="31">
        <v>0</v>
      </c>
      <c r="O647" s="31">
        <f>SUMIFS(MeasureImpact!$Q:$Q,MeasureImpact!$G:$G,Utility_per_Participant!$F647,MeasureImpact!$F:$F,Utility_per_Participant!$G647,MeasureImpact!$B:$B,Utility_per_Participant!$H647)</f>
        <v>1411.44</v>
      </c>
      <c r="P647" s="28" t="str">
        <f>VLOOKUP(H647,MeasureImpact!$B:$I,8,0)</f>
        <v>Per Water Heater</v>
      </c>
      <c r="Q647" s="32">
        <v>0</v>
      </c>
      <c r="R647" s="27" t="s">
        <v>1739</v>
      </c>
      <c r="BI647" s="33">
        <v>0</v>
      </c>
      <c r="BJ647" s="33">
        <v>0</v>
      </c>
      <c r="BK647" s="33">
        <v>0</v>
      </c>
    </row>
    <row r="648" spans="1:63" x14ac:dyDescent="0.25">
      <c r="A648" s="19">
        <v>644</v>
      </c>
      <c r="B648" s="14" t="str">
        <f t="shared" si="10"/>
        <v>RMON610</v>
      </c>
      <c r="C648" s="14" t="s">
        <v>1726</v>
      </c>
      <c r="D648" s="14">
        <v>610</v>
      </c>
      <c r="E648" s="14" t="s">
        <v>1719</v>
      </c>
      <c r="F648" s="14" t="s">
        <v>1494</v>
      </c>
      <c r="G648" s="14" t="s">
        <v>1499</v>
      </c>
      <c r="H648" s="14" t="s">
        <v>253</v>
      </c>
      <c r="I648" s="20">
        <f>SUMIFS(MeasureImpact!$O:$O,MeasureImpact!$G:$G,Utility_per_Participant!$F648,MeasureImpact!$F:$F,Utility_per_Participant!$G648,MeasureImpact!$B:$B,Utility_per_Participant!$H648)</f>
        <v>1.6E-2</v>
      </c>
      <c r="J648" s="20">
        <f>SUMIFS(MeasureImpact!$P:$P,MeasureImpact!$G:$G,Utility_per_Participant!$F648,MeasureImpact!$F:$F,Utility_per_Participant!$G648,MeasureImpact!$B:$B,Utility_per_Participant!$H648)</f>
        <v>3.6999999999999998E-2</v>
      </c>
      <c r="K648" s="21">
        <v>8.3333999999999993</v>
      </c>
      <c r="L648" s="22">
        <f>SUMIFS(MeasureImpact!$L:$L,MeasureImpact!$G:$G,Utility_per_Participant!$F648,MeasureImpact!$F:$F,Utility_per_Participant!$G648,MeasureImpact!$B:$B,Utility_per_Participant!$H648)</f>
        <v>138.88999999999999</v>
      </c>
      <c r="M648" s="19">
        <f>AVERAGEIFS(MeasureImpact!$N:$N,MeasureImpact!$G:$G,Utility_per_Participant!$F648,MeasureImpact!$F:$F,Utility_per_Participant!$G648,MeasureImpact!$B:$B,Utility_per_Participant!$H648)</f>
        <v>20</v>
      </c>
      <c r="N648" s="23">
        <v>0</v>
      </c>
      <c r="O648" s="23">
        <f>SUMIFS(MeasureImpact!$Q:$Q,MeasureImpact!$G:$G,Utility_per_Participant!$F648,MeasureImpact!$F:$F,Utility_per_Participant!$G648,MeasureImpact!$B:$B,Utility_per_Participant!$H648)</f>
        <v>1411.44</v>
      </c>
      <c r="P648" s="14" t="str">
        <f>VLOOKUP(H648,MeasureImpact!$B:$I,8,0)</f>
        <v>Per Water Heater</v>
      </c>
      <c r="Q648" s="24">
        <v>0</v>
      </c>
      <c r="R648" s="19" t="s">
        <v>1739</v>
      </c>
      <c r="BI648" s="25">
        <v>0</v>
      </c>
      <c r="BJ648" s="25">
        <v>0</v>
      </c>
      <c r="BK648" s="25">
        <v>0</v>
      </c>
    </row>
    <row r="649" spans="1:63" x14ac:dyDescent="0.25">
      <c r="A649" s="19">
        <v>645</v>
      </c>
      <c r="B649" s="14" t="str">
        <f t="shared" si="10"/>
        <v>RMFT610</v>
      </c>
      <c r="C649" s="14" t="s">
        <v>1731</v>
      </c>
      <c r="D649" s="14">
        <v>610</v>
      </c>
      <c r="E649" s="14" t="s">
        <v>1719</v>
      </c>
      <c r="F649" s="14" t="s">
        <v>1500</v>
      </c>
      <c r="G649" s="14" t="s">
        <v>1510</v>
      </c>
      <c r="H649" s="14" t="s">
        <v>253</v>
      </c>
      <c r="I649" s="20">
        <f>SUMIFS(MeasureImpact!$O:$O,MeasureImpact!$G:$G,Utility_per_Participant!$F649,MeasureImpact!$F:$F,Utility_per_Participant!$G649,MeasureImpact!$B:$B,Utility_per_Participant!$H649)</f>
        <v>1.2999999999999999E-2</v>
      </c>
      <c r="J649" s="20">
        <f>SUMIFS(MeasureImpact!$P:$P,MeasureImpact!$G:$G,Utility_per_Participant!$F649,MeasureImpact!$F:$F,Utility_per_Participant!$G649,MeasureImpact!$B:$B,Utility_per_Participant!$H649)</f>
        <v>3.1E-2</v>
      </c>
      <c r="K649" s="21">
        <v>6.944399999999999</v>
      </c>
      <c r="L649" s="22">
        <f>SUMIFS(MeasureImpact!$L:$L,MeasureImpact!$G:$G,Utility_per_Participant!$F649,MeasureImpact!$F:$F,Utility_per_Participant!$G649,MeasureImpact!$B:$B,Utility_per_Participant!$H649)</f>
        <v>115.74</v>
      </c>
      <c r="M649" s="19">
        <f>AVERAGEIFS(MeasureImpact!$N:$N,MeasureImpact!$G:$G,Utility_per_Participant!$F649,MeasureImpact!$F:$F,Utility_per_Participant!$G649,MeasureImpact!$B:$B,Utility_per_Participant!$H649)</f>
        <v>20</v>
      </c>
      <c r="N649" s="23">
        <v>0</v>
      </c>
      <c r="O649" s="23">
        <f>SUMIFS(MeasureImpact!$Q:$Q,MeasureImpact!$G:$G,Utility_per_Participant!$F649,MeasureImpact!$F:$F,Utility_per_Participant!$G649,MeasureImpact!$B:$B,Utility_per_Participant!$H649)</f>
        <v>1411.44</v>
      </c>
      <c r="P649" s="14" t="str">
        <f>VLOOKUP(H649,MeasureImpact!$B:$I,8,0)</f>
        <v>Per Water Heater</v>
      </c>
      <c r="Q649" s="24">
        <v>0</v>
      </c>
      <c r="R649" s="19" t="s">
        <v>1739</v>
      </c>
      <c r="BI649" s="25">
        <v>0</v>
      </c>
      <c r="BJ649" s="25">
        <v>0</v>
      </c>
      <c r="BK649" s="25">
        <v>0</v>
      </c>
    </row>
    <row r="650" spans="1:63" x14ac:dyDescent="0.25">
      <c r="A650" s="19">
        <v>646</v>
      </c>
      <c r="B650" s="14" t="str">
        <f t="shared" si="10"/>
        <v>RMFN610</v>
      </c>
      <c r="C650" s="14" t="s">
        <v>1728</v>
      </c>
      <c r="D650" s="14">
        <v>610</v>
      </c>
      <c r="E650" s="14" t="s">
        <v>1719</v>
      </c>
      <c r="F650" s="14" t="s">
        <v>1500</v>
      </c>
      <c r="G650" s="14" t="s">
        <v>1499</v>
      </c>
      <c r="H650" s="14" t="s">
        <v>253</v>
      </c>
      <c r="I650" s="20">
        <f>SUMIFS(MeasureImpact!$O:$O,MeasureImpact!$G:$G,Utility_per_Participant!$F650,MeasureImpact!$F:$F,Utility_per_Participant!$G650,MeasureImpact!$B:$B,Utility_per_Participant!$H650)</f>
        <v>1.2999999999999999E-2</v>
      </c>
      <c r="J650" s="20">
        <f>SUMIFS(MeasureImpact!$P:$P,MeasureImpact!$G:$G,Utility_per_Participant!$F650,MeasureImpact!$F:$F,Utility_per_Participant!$G650,MeasureImpact!$B:$B,Utility_per_Participant!$H650)</f>
        <v>3.1E-2</v>
      </c>
      <c r="K650" s="21">
        <v>6.944399999999999</v>
      </c>
      <c r="L650" s="22">
        <f>SUMIFS(MeasureImpact!$L:$L,MeasureImpact!$G:$G,Utility_per_Participant!$F650,MeasureImpact!$F:$F,Utility_per_Participant!$G650,MeasureImpact!$B:$B,Utility_per_Participant!$H650)</f>
        <v>115.74</v>
      </c>
      <c r="M650" s="19">
        <f>AVERAGEIFS(MeasureImpact!$N:$N,MeasureImpact!$G:$G,Utility_per_Participant!$F650,MeasureImpact!$F:$F,Utility_per_Participant!$G650,MeasureImpact!$B:$B,Utility_per_Participant!$H650)</f>
        <v>20</v>
      </c>
      <c r="N650" s="23">
        <v>0</v>
      </c>
      <c r="O650" s="23">
        <f>SUMIFS(MeasureImpact!$Q:$Q,MeasureImpact!$G:$G,Utility_per_Participant!$F650,MeasureImpact!$F:$F,Utility_per_Participant!$G650,MeasureImpact!$B:$B,Utility_per_Participant!$H650)</f>
        <v>1411.44</v>
      </c>
      <c r="P650" s="14" t="str">
        <f>VLOOKUP(H650,MeasureImpact!$B:$I,8,0)</f>
        <v>Per Water Heater</v>
      </c>
      <c r="Q650" s="24">
        <v>0</v>
      </c>
      <c r="R650" s="19" t="s">
        <v>1739</v>
      </c>
      <c r="BI650" s="25">
        <v>0</v>
      </c>
      <c r="BJ650" s="25">
        <v>0</v>
      </c>
      <c r="BK650" s="25">
        <v>0</v>
      </c>
    </row>
    <row r="651" spans="1:63" x14ac:dyDescent="0.25">
      <c r="A651" s="19">
        <v>647</v>
      </c>
      <c r="B651" s="14" t="str">
        <f t="shared" si="10"/>
        <v>RSFT610</v>
      </c>
      <c r="C651" s="14" t="s">
        <v>1733</v>
      </c>
      <c r="D651" s="14">
        <v>610</v>
      </c>
      <c r="E651" s="14" t="s">
        <v>1719</v>
      </c>
      <c r="F651" s="14" t="s">
        <v>1501</v>
      </c>
      <c r="G651" s="14" t="s">
        <v>1510</v>
      </c>
      <c r="H651" s="14" t="s">
        <v>253</v>
      </c>
      <c r="I651" s="20">
        <f>SUMIFS(MeasureImpact!$O:$O,MeasureImpact!$G:$G,Utility_per_Participant!$F651,MeasureImpact!$F:$F,Utility_per_Participant!$G651,MeasureImpact!$B:$B,Utility_per_Participant!$H651)</f>
        <v>1.7000000000000001E-2</v>
      </c>
      <c r="J651" s="20">
        <f>SUMIFS(MeasureImpact!$P:$P,MeasureImpact!$G:$G,Utility_per_Participant!$F651,MeasureImpact!$F:$F,Utility_per_Participant!$G651,MeasureImpact!$B:$B,Utility_per_Participant!$H651)</f>
        <v>0.04</v>
      </c>
      <c r="K651" s="21">
        <v>9.0275999999999996</v>
      </c>
      <c r="L651" s="22">
        <f>SUMIFS(MeasureImpact!$L:$L,MeasureImpact!$G:$G,Utility_per_Participant!$F651,MeasureImpact!$F:$F,Utility_per_Participant!$G651,MeasureImpact!$B:$B,Utility_per_Participant!$H651)</f>
        <v>150.46</v>
      </c>
      <c r="M651" s="19">
        <f>AVERAGEIFS(MeasureImpact!$N:$N,MeasureImpact!$G:$G,Utility_per_Participant!$F651,MeasureImpact!$F:$F,Utility_per_Participant!$G651,MeasureImpact!$B:$B,Utility_per_Participant!$H651)</f>
        <v>20</v>
      </c>
      <c r="N651" s="23">
        <v>0</v>
      </c>
      <c r="O651" s="23">
        <f>SUMIFS(MeasureImpact!$Q:$Q,MeasureImpact!$G:$G,Utility_per_Participant!$F651,MeasureImpact!$F:$F,Utility_per_Participant!$G651,MeasureImpact!$B:$B,Utility_per_Participant!$H651)</f>
        <v>1411.44</v>
      </c>
      <c r="P651" s="14" t="str">
        <f>VLOOKUP(H651,MeasureImpact!$B:$I,8,0)</f>
        <v>Per Water Heater</v>
      </c>
      <c r="Q651" s="24">
        <v>0</v>
      </c>
      <c r="R651" s="19" t="s">
        <v>1739</v>
      </c>
      <c r="BI651" s="25">
        <v>0</v>
      </c>
      <c r="BJ651" s="25">
        <v>0</v>
      </c>
      <c r="BK651" s="25">
        <v>0</v>
      </c>
    </row>
    <row r="652" spans="1:63" ht="15.75" thickBot="1" x14ac:dyDescent="0.3">
      <c r="A652" s="19">
        <v>648</v>
      </c>
      <c r="B652" s="14" t="str">
        <f t="shared" si="10"/>
        <v>RSFN610</v>
      </c>
      <c r="C652" s="14" t="s">
        <v>1732</v>
      </c>
      <c r="D652" s="14">
        <v>610</v>
      </c>
      <c r="E652" s="14" t="s">
        <v>1719</v>
      </c>
      <c r="F652" s="14" t="s">
        <v>1501</v>
      </c>
      <c r="G652" s="14" t="s">
        <v>1499</v>
      </c>
      <c r="H652" s="14" t="s">
        <v>253</v>
      </c>
      <c r="I652" s="20">
        <f>SUMIFS(MeasureImpact!$O:$O,MeasureImpact!$G:$G,Utility_per_Participant!$F652,MeasureImpact!$F:$F,Utility_per_Participant!$G652,MeasureImpact!$B:$B,Utility_per_Participant!$H652)</f>
        <v>1.7000000000000001E-2</v>
      </c>
      <c r="J652" s="20">
        <f>SUMIFS(MeasureImpact!$P:$P,MeasureImpact!$G:$G,Utility_per_Participant!$F652,MeasureImpact!$F:$F,Utility_per_Participant!$G652,MeasureImpact!$B:$B,Utility_per_Participant!$H652)</f>
        <v>0.04</v>
      </c>
      <c r="K652" s="21">
        <v>9.0275999999999996</v>
      </c>
      <c r="L652" s="22">
        <f>SUMIFS(MeasureImpact!$L:$L,MeasureImpact!$G:$G,Utility_per_Participant!$F652,MeasureImpact!$F:$F,Utility_per_Participant!$G652,MeasureImpact!$B:$B,Utility_per_Participant!$H652)</f>
        <v>150.46</v>
      </c>
      <c r="M652" s="19">
        <f>AVERAGEIFS(MeasureImpact!$N:$N,MeasureImpact!$G:$G,Utility_per_Participant!$F652,MeasureImpact!$F:$F,Utility_per_Participant!$G652,MeasureImpact!$B:$B,Utility_per_Participant!$H652)</f>
        <v>20</v>
      </c>
      <c r="N652" s="23">
        <v>0</v>
      </c>
      <c r="O652" s="23">
        <f>SUMIFS(MeasureImpact!$Q:$Q,MeasureImpact!$G:$G,Utility_per_Participant!$F652,MeasureImpact!$F:$F,Utility_per_Participant!$G652,MeasureImpact!$B:$B,Utility_per_Participant!$H652)</f>
        <v>1411.44</v>
      </c>
      <c r="P652" s="14" t="str">
        <f>VLOOKUP(H652,MeasureImpact!$B:$I,8,0)</f>
        <v>Per Water Heater</v>
      </c>
      <c r="Q652" s="24">
        <v>0</v>
      </c>
      <c r="R652" s="19" t="s">
        <v>1739</v>
      </c>
      <c r="BI652" s="25">
        <v>0</v>
      </c>
      <c r="BJ652" s="25">
        <v>0</v>
      </c>
      <c r="BK652" s="25">
        <v>0</v>
      </c>
    </row>
    <row r="653" spans="1:63" s="28" customFormat="1" x14ac:dyDescent="0.25">
      <c r="A653" s="27">
        <v>649</v>
      </c>
      <c r="B653" s="28" t="str">
        <f t="shared" si="10"/>
        <v>RMOE611</v>
      </c>
      <c r="C653" s="28" t="s">
        <v>1725</v>
      </c>
      <c r="D653" s="28">
        <v>611</v>
      </c>
      <c r="E653" s="28" t="s">
        <v>1719</v>
      </c>
      <c r="F653" s="28" t="s">
        <v>1494</v>
      </c>
      <c r="G653" s="28" t="s">
        <v>1493</v>
      </c>
      <c r="H653" s="28" t="s">
        <v>258</v>
      </c>
      <c r="I653" s="29">
        <f>SUMIFS(MeasureImpact!$O:$O,MeasureImpact!$G:$G,Utility_per_Participant!$F653,MeasureImpact!$F:$F,Utility_per_Participant!$G653,MeasureImpact!$B:$B,Utility_per_Participant!$H653)</f>
        <v>2.5000000000000001E-2</v>
      </c>
      <c r="J653" s="29">
        <f>SUMIFS(MeasureImpact!$P:$P,MeasureImpact!$G:$G,Utility_per_Participant!$F653,MeasureImpact!$F:$F,Utility_per_Participant!$G653,MeasureImpact!$B:$B,Utility_per_Participant!$H653)</f>
        <v>5.8999999999999997E-2</v>
      </c>
      <c r="K653" s="34">
        <v>13.2858</v>
      </c>
      <c r="L653" s="30">
        <f>SUMIFS(MeasureImpact!$L:$L,MeasureImpact!$G:$G,Utility_per_Participant!$F653,MeasureImpact!$F:$F,Utility_per_Participant!$G653,MeasureImpact!$B:$B,Utility_per_Participant!$H653)</f>
        <v>221.43</v>
      </c>
      <c r="M653" s="27">
        <f>AVERAGEIFS(MeasureImpact!$N:$N,MeasureImpact!$G:$G,Utility_per_Participant!$F653,MeasureImpact!$F:$F,Utility_per_Participant!$G653,MeasureImpact!$B:$B,Utility_per_Participant!$H653)</f>
        <v>10</v>
      </c>
      <c r="N653" s="31">
        <v>0</v>
      </c>
      <c r="O653" s="31">
        <f>SUMIFS(MeasureImpact!$Q:$Q,MeasureImpact!$G:$G,Utility_per_Participant!$F653,MeasureImpact!$F:$F,Utility_per_Participant!$G653,MeasureImpact!$B:$B,Utility_per_Participant!$H653)</f>
        <v>3.09</v>
      </c>
      <c r="P653" s="28" t="str">
        <f>VLOOKUP(H653,MeasureImpact!$B:$I,8,0)</f>
        <v>Per End Use Consumption</v>
      </c>
      <c r="Q653" s="32">
        <v>0</v>
      </c>
      <c r="R653" s="27" t="s">
        <v>1739</v>
      </c>
      <c r="BI653" s="33">
        <v>12585185.283048101</v>
      </c>
      <c r="BJ653" s="33">
        <v>1413.04042291461</v>
      </c>
      <c r="BK653" s="33">
        <v>3357.5220864200101</v>
      </c>
    </row>
    <row r="654" spans="1:63" x14ac:dyDescent="0.25">
      <c r="A654" s="19">
        <v>650</v>
      </c>
      <c r="B654" s="14" t="str">
        <f t="shared" si="10"/>
        <v>RMON611</v>
      </c>
      <c r="C654" s="14" t="s">
        <v>1726</v>
      </c>
      <c r="D654" s="14">
        <v>611</v>
      </c>
      <c r="E654" s="14" t="s">
        <v>1719</v>
      </c>
      <c r="F654" s="14" t="s">
        <v>1494</v>
      </c>
      <c r="G654" s="14" t="s">
        <v>1499</v>
      </c>
      <c r="H654" s="14" t="s">
        <v>258</v>
      </c>
      <c r="I654" s="20">
        <f>SUMIFS(MeasureImpact!$O:$O,MeasureImpact!$G:$G,Utility_per_Participant!$F654,MeasureImpact!$F:$F,Utility_per_Participant!$G654,MeasureImpact!$B:$B,Utility_per_Participant!$H654)</f>
        <v>2.5000000000000001E-2</v>
      </c>
      <c r="J654" s="20">
        <f>SUMIFS(MeasureImpact!$P:$P,MeasureImpact!$G:$G,Utility_per_Participant!$F654,MeasureImpact!$F:$F,Utility_per_Participant!$G654,MeasureImpact!$B:$B,Utility_per_Participant!$H654)</f>
        <v>5.8999999999999997E-2</v>
      </c>
      <c r="K654" s="21">
        <v>13.2858</v>
      </c>
      <c r="L654" s="22">
        <f>SUMIFS(MeasureImpact!$L:$L,MeasureImpact!$G:$G,Utility_per_Participant!$F654,MeasureImpact!$F:$F,Utility_per_Participant!$G654,MeasureImpact!$B:$B,Utility_per_Participant!$H654)</f>
        <v>221.43</v>
      </c>
      <c r="M654" s="19">
        <f>AVERAGEIFS(MeasureImpact!$N:$N,MeasureImpact!$G:$G,Utility_per_Participant!$F654,MeasureImpact!$F:$F,Utility_per_Participant!$G654,MeasureImpact!$B:$B,Utility_per_Participant!$H654)</f>
        <v>10</v>
      </c>
      <c r="N654" s="23">
        <v>0</v>
      </c>
      <c r="O654" s="23">
        <f>SUMIFS(MeasureImpact!$Q:$Q,MeasureImpact!$G:$G,Utility_per_Participant!$F654,MeasureImpact!$F:$F,Utility_per_Participant!$G654,MeasureImpact!$B:$B,Utility_per_Participant!$H654)</f>
        <v>3.09</v>
      </c>
      <c r="P654" s="14" t="str">
        <f>VLOOKUP(H654,MeasureImpact!$B:$I,8,0)</f>
        <v>Per End Use Consumption</v>
      </c>
      <c r="Q654" s="24">
        <v>0</v>
      </c>
      <c r="R654" s="19" t="s">
        <v>1739</v>
      </c>
      <c r="BI654" s="25">
        <v>30431.759108866801</v>
      </c>
      <c r="BJ654" s="25">
        <v>3.4168194423923501</v>
      </c>
      <c r="BK654" s="25">
        <v>8.1186967882197791</v>
      </c>
    </row>
    <row r="655" spans="1:63" x14ac:dyDescent="0.25">
      <c r="A655" s="19">
        <v>651</v>
      </c>
      <c r="B655" s="14" t="str">
        <f t="shared" si="10"/>
        <v>RMFE611</v>
      </c>
      <c r="C655" s="14" t="s">
        <v>1727</v>
      </c>
      <c r="D655" s="14">
        <v>611</v>
      </c>
      <c r="E655" s="14" t="s">
        <v>1719</v>
      </c>
      <c r="F655" s="14" t="s">
        <v>1500</v>
      </c>
      <c r="G655" s="14" t="s">
        <v>1493</v>
      </c>
      <c r="H655" s="14" t="s">
        <v>258</v>
      </c>
      <c r="I655" s="20">
        <f>SUMIFS(MeasureImpact!$O:$O,MeasureImpact!$G:$G,Utility_per_Participant!$F655,MeasureImpact!$F:$F,Utility_per_Participant!$G655,MeasureImpact!$B:$B,Utility_per_Participant!$H655)</f>
        <v>2.1000000000000001E-2</v>
      </c>
      <c r="J655" s="20">
        <f>SUMIFS(MeasureImpact!$P:$P,MeasureImpact!$G:$G,Utility_per_Participant!$F655,MeasureImpact!$F:$F,Utility_per_Participant!$G655,MeasureImpact!$B:$B,Utility_per_Participant!$H655)</f>
        <v>4.9000000000000002E-2</v>
      </c>
      <c r="K655" s="21">
        <v>11.071200000000001</v>
      </c>
      <c r="L655" s="22">
        <f>SUMIFS(MeasureImpact!$L:$L,MeasureImpact!$G:$G,Utility_per_Participant!$F655,MeasureImpact!$F:$F,Utility_per_Participant!$G655,MeasureImpact!$B:$B,Utility_per_Participant!$H655)</f>
        <v>184.52</v>
      </c>
      <c r="M655" s="19">
        <f>AVERAGEIFS(MeasureImpact!$N:$N,MeasureImpact!$G:$G,Utility_per_Participant!$F655,MeasureImpact!$F:$F,Utility_per_Participant!$G655,MeasureImpact!$B:$B,Utility_per_Participant!$H655)</f>
        <v>10</v>
      </c>
      <c r="N655" s="23">
        <v>0</v>
      </c>
      <c r="O655" s="23">
        <f>SUMIFS(MeasureImpact!$Q:$Q,MeasureImpact!$G:$G,Utility_per_Participant!$F655,MeasureImpact!$F:$F,Utility_per_Participant!$G655,MeasureImpact!$B:$B,Utility_per_Participant!$H655)</f>
        <v>3.09</v>
      </c>
      <c r="P655" s="14" t="str">
        <f>VLOOKUP(H655,MeasureImpact!$B:$I,8,0)</f>
        <v>Per End Use Consumption</v>
      </c>
      <c r="Q655" s="24">
        <v>0</v>
      </c>
      <c r="R655" s="19" t="s">
        <v>1739</v>
      </c>
      <c r="BI655" s="25">
        <v>141328048.82084599</v>
      </c>
      <c r="BJ655" s="25">
        <v>15868.0417796073</v>
      </c>
      <c r="BK655" s="25">
        <v>37704.017435944399</v>
      </c>
    </row>
    <row r="656" spans="1:63" x14ac:dyDescent="0.25">
      <c r="A656" s="19">
        <v>652</v>
      </c>
      <c r="B656" s="14" t="str">
        <f t="shared" si="10"/>
        <v>RMFN611</v>
      </c>
      <c r="C656" s="14" t="s">
        <v>1728</v>
      </c>
      <c r="D656" s="14">
        <v>611</v>
      </c>
      <c r="E656" s="14" t="s">
        <v>1719</v>
      </c>
      <c r="F656" s="14" t="s">
        <v>1500</v>
      </c>
      <c r="G656" s="14" t="s">
        <v>1499</v>
      </c>
      <c r="H656" s="14" t="s">
        <v>258</v>
      </c>
      <c r="I656" s="20">
        <f>SUMIFS(MeasureImpact!$O:$O,MeasureImpact!$G:$G,Utility_per_Participant!$F656,MeasureImpact!$F:$F,Utility_per_Participant!$G656,MeasureImpact!$B:$B,Utility_per_Participant!$H656)</f>
        <v>2.1000000000000001E-2</v>
      </c>
      <c r="J656" s="20">
        <f>SUMIFS(MeasureImpact!$P:$P,MeasureImpact!$G:$G,Utility_per_Participant!$F656,MeasureImpact!$F:$F,Utility_per_Participant!$G656,MeasureImpact!$B:$B,Utility_per_Participant!$H656)</f>
        <v>4.9000000000000002E-2</v>
      </c>
      <c r="K656" s="21">
        <v>11.071200000000001</v>
      </c>
      <c r="L656" s="22">
        <f>SUMIFS(MeasureImpact!$L:$L,MeasureImpact!$G:$G,Utility_per_Participant!$F656,MeasureImpact!$F:$F,Utility_per_Participant!$G656,MeasureImpact!$B:$B,Utility_per_Participant!$H656)</f>
        <v>184.52</v>
      </c>
      <c r="M656" s="19">
        <f>AVERAGEIFS(MeasureImpact!$N:$N,MeasureImpact!$G:$G,Utility_per_Participant!$F656,MeasureImpact!$F:$F,Utility_per_Participant!$G656,MeasureImpact!$B:$B,Utility_per_Participant!$H656)</f>
        <v>10</v>
      </c>
      <c r="N656" s="23">
        <v>0</v>
      </c>
      <c r="O656" s="23">
        <f>SUMIFS(MeasureImpact!$Q:$Q,MeasureImpact!$G:$G,Utility_per_Participant!$F656,MeasureImpact!$F:$F,Utility_per_Participant!$G656,MeasureImpact!$B:$B,Utility_per_Participant!$H656)</f>
        <v>3.09</v>
      </c>
      <c r="P656" s="14" t="str">
        <f>VLOOKUP(H656,MeasureImpact!$B:$I,8,0)</f>
        <v>Per End Use Consumption</v>
      </c>
      <c r="Q656" s="24">
        <v>0</v>
      </c>
      <c r="R656" s="19" t="s">
        <v>1739</v>
      </c>
      <c r="BI656" s="25">
        <v>341740.844761969</v>
      </c>
      <c r="BJ656" s="25">
        <v>38.370005442835598</v>
      </c>
      <c r="BK656" s="25">
        <v>91.170881342975505</v>
      </c>
    </row>
    <row r="657" spans="1:63" x14ac:dyDescent="0.25">
      <c r="A657" s="19">
        <v>653</v>
      </c>
      <c r="B657" s="14" t="str">
        <f t="shared" si="10"/>
        <v>RSFE611</v>
      </c>
      <c r="C657" s="14" t="s">
        <v>1729</v>
      </c>
      <c r="D657" s="14">
        <v>611</v>
      </c>
      <c r="E657" s="14" t="s">
        <v>1719</v>
      </c>
      <c r="F657" s="14" t="s">
        <v>1501</v>
      </c>
      <c r="G657" s="14" t="s">
        <v>1493</v>
      </c>
      <c r="H657" s="14" t="s">
        <v>258</v>
      </c>
      <c r="I657" s="20">
        <f>SUMIFS(MeasureImpact!$O:$O,MeasureImpact!$G:$G,Utility_per_Participant!$F657,MeasureImpact!$F:$F,Utility_per_Participant!$G657,MeasureImpact!$B:$B,Utility_per_Participant!$H657)</f>
        <v>2.7E-2</v>
      </c>
      <c r="J657" s="20">
        <f>SUMIFS(MeasureImpact!$P:$P,MeasureImpact!$G:$G,Utility_per_Participant!$F657,MeasureImpact!$F:$F,Utility_per_Participant!$G657,MeasureImpact!$B:$B,Utility_per_Participant!$H657)</f>
        <v>6.4000000000000001E-2</v>
      </c>
      <c r="K657" s="21">
        <v>14.392799999999999</v>
      </c>
      <c r="L657" s="22">
        <f>SUMIFS(MeasureImpact!$L:$L,MeasureImpact!$G:$G,Utility_per_Participant!$F657,MeasureImpact!$F:$F,Utility_per_Participant!$G657,MeasureImpact!$B:$B,Utility_per_Participant!$H657)</f>
        <v>239.88</v>
      </c>
      <c r="M657" s="19">
        <f>AVERAGEIFS(MeasureImpact!$N:$N,MeasureImpact!$G:$G,Utility_per_Participant!$F657,MeasureImpact!$F:$F,Utility_per_Participant!$G657,MeasureImpact!$B:$B,Utility_per_Participant!$H657)</f>
        <v>10</v>
      </c>
      <c r="N657" s="23">
        <v>0</v>
      </c>
      <c r="O657" s="23">
        <f>SUMIFS(MeasureImpact!$Q:$Q,MeasureImpact!$G:$G,Utility_per_Participant!$F657,MeasureImpact!$F:$F,Utility_per_Participant!$G657,MeasureImpact!$B:$B,Utility_per_Participant!$H657)</f>
        <v>3.09</v>
      </c>
      <c r="P657" s="14" t="str">
        <f>VLOOKUP(H657,MeasureImpact!$B:$I,8,0)</f>
        <v>Per End Use Consumption</v>
      </c>
      <c r="Q657" s="24">
        <v>0</v>
      </c>
      <c r="R657" s="19" t="s">
        <v>1739</v>
      </c>
      <c r="BI657" s="25">
        <v>11902938.867498901</v>
      </c>
      <c r="BJ657" s="25">
        <v>1336.43910621742</v>
      </c>
      <c r="BK657" s="25">
        <v>3175.50987467508</v>
      </c>
    </row>
    <row r="658" spans="1:63" ht="15.75" thickBot="1" x14ac:dyDescent="0.3">
      <c r="A658" s="19">
        <v>654</v>
      </c>
      <c r="B658" s="14" t="str">
        <f t="shared" si="10"/>
        <v>RSFN611</v>
      </c>
      <c r="C658" s="14" t="s">
        <v>1732</v>
      </c>
      <c r="D658" s="14">
        <v>611</v>
      </c>
      <c r="E658" s="14" t="s">
        <v>1719</v>
      </c>
      <c r="F658" s="14" t="s">
        <v>1501</v>
      </c>
      <c r="G658" s="14" t="s">
        <v>1499</v>
      </c>
      <c r="H658" s="14" t="s">
        <v>258</v>
      </c>
      <c r="I658" s="20">
        <f>SUMIFS(MeasureImpact!$O:$O,MeasureImpact!$G:$G,Utility_per_Participant!$F658,MeasureImpact!$F:$F,Utility_per_Participant!$G658,MeasureImpact!$B:$B,Utility_per_Participant!$H658)</f>
        <v>2.7E-2</v>
      </c>
      <c r="J658" s="20">
        <f>SUMIFS(MeasureImpact!$P:$P,MeasureImpact!$G:$G,Utility_per_Participant!$F658,MeasureImpact!$F:$F,Utility_per_Participant!$G658,MeasureImpact!$B:$B,Utility_per_Participant!$H658)</f>
        <v>6.4000000000000001E-2</v>
      </c>
      <c r="K658" s="21">
        <v>14.392799999999999</v>
      </c>
      <c r="L658" s="22">
        <f>SUMIFS(MeasureImpact!$L:$L,MeasureImpact!$G:$G,Utility_per_Participant!$F658,MeasureImpact!$F:$F,Utility_per_Participant!$G658,MeasureImpact!$B:$B,Utility_per_Participant!$H658)</f>
        <v>239.88</v>
      </c>
      <c r="M658" s="19">
        <f>AVERAGEIFS(MeasureImpact!$N:$N,MeasureImpact!$G:$G,Utility_per_Participant!$F658,MeasureImpact!$F:$F,Utility_per_Participant!$G658,MeasureImpact!$B:$B,Utility_per_Participant!$H658)</f>
        <v>10</v>
      </c>
      <c r="N658" s="23">
        <v>0</v>
      </c>
      <c r="O658" s="23">
        <f>SUMIFS(MeasureImpact!$Q:$Q,MeasureImpact!$G:$G,Utility_per_Participant!$F658,MeasureImpact!$F:$F,Utility_per_Participant!$G658,MeasureImpact!$B:$B,Utility_per_Participant!$H658)</f>
        <v>3.09</v>
      </c>
      <c r="P658" s="14" t="str">
        <f>VLOOKUP(H658,MeasureImpact!$B:$I,8,0)</f>
        <v>Per End Use Consumption</v>
      </c>
      <c r="Q658" s="24">
        <v>0</v>
      </c>
      <c r="R658" s="19" t="s">
        <v>1739</v>
      </c>
      <c r="BI658" s="25">
        <v>382805.49396706501</v>
      </c>
      <c r="BJ658" s="25">
        <v>42.9806653556276</v>
      </c>
      <c r="BK658" s="25">
        <v>102.126259716539</v>
      </c>
    </row>
    <row r="659" spans="1:63" s="28" customFormat="1" x14ac:dyDescent="0.25">
      <c r="A659" s="27">
        <v>655</v>
      </c>
      <c r="B659" s="28" t="str">
        <f t="shared" si="10"/>
        <v>RMOE612</v>
      </c>
      <c r="C659" s="28" t="s">
        <v>1725</v>
      </c>
      <c r="D659" s="28">
        <v>612</v>
      </c>
      <c r="E659" s="28" t="s">
        <v>1719</v>
      </c>
      <c r="F659" s="28" t="s">
        <v>1494</v>
      </c>
      <c r="G659" s="28" t="s">
        <v>1493</v>
      </c>
      <c r="H659" s="28" t="s">
        <v>273</v>
      </c>
      <c r="I659" s="29">
        <f>SUMIFS(MeasureImpact!$O:$O,MeasureImpact!$G:$G,Utility_per_Participant!$F659,MeasureImpact!$F:$F,Utility_per_Participant!$G659,MeasureImpact!$B:$B,Utility_per_Participant!$H659)</f>
        <v>1.6E-2</v>
      </c>
      <c r="J659" s="29">
        <f>SUMIFS(MeasureImpact!$P:$P,MeasureImpact!$G:$G,Utility_per_Participant!$F659,MeasureImpact!$F:$F,Utility_per_Participant!$G659,MeasureImpact!$B:$B,Utility_per_Participant!$H659)</f>
        <v>3.9E-2</v>
      </c>
      <c r="K659" s="34">
        <v>8.8055999999999983</v>
      </c>
      <c r="L659" s="30">
        <f>SUMIFS(MeasureImpact!$L:$L,MeasureImpact!$G:$G,Utility_per_Participant!$F659,MeasureImpact!$F:$F,Utility_per_Participant!$G659,MeasureImpact!$B:$B,Utility_per_Participant!$H659)</f>
        <v>146.76</v>
      </c>
      <c r="M659" s="27">
        <f>AVERAGEIFS(MeasureImpact!$N:$N,MeasureImpact!$G:$G,Utility_per_Participant!$F659,MeasureImpact!$F:$F,Utility_per_Participant!$G659,MeasureImpact!$B:$B,Utility_per_Participant!$H659)</f>
        <v>10</v>
      </c>
      <c r="N659" s="31">
        <v>0</v>
      </c>
      <c r="O659" s="31">
        <f>SUMIFS(MeasureImpact!$Q:$Q,MeasureImpact!$G:$G,Utility_per_Participant!$F659,MeasureImpact!$F:$F,Utility_per_Participant!$G659,MeasureImpact!$B:$B,Utility_per_Participant!$H659)</f>
        <v>12.34</v>
      </c>
      <c r="P659" s="28" t="str">
        <f>VLOOKUP(H659,MeasureImpact!$B:$I,8,0)</f>
        <v>Per End Use Consumption</v>
      </c>
      <c r="Q659" s="32">
        <v>0</v>
      </c>
      <c r="R659" s="27" t="s">
        <v>1739</v>
      </c>
      <c r="BI659" s="33">
        <v>7024568.0827043299</v>
      </c>
      <c r="BJ659" s="33">
        <v>788.70500760501898</v>
      </c>
      <c r="BK659" s="33">
        <v>1874.0401475860101</v>
      </c>
    </row>
    <row r="660" spans="1:63" x14ac:dyDescent="0.25">
      <c r="A660" s="19">
        <v>656</v>
      </c>
      <c r="B660" s="14" t="str">
        <f t="shared" si="10"/>
        <v>RMON612</v>
      </c>
      <c r="C660" s="14" t="s">
        <v>1726</v>
      </c>
      <c r="D660" s="14">
        <v>612</v>
      </c>
      <c r="E660" s="14" t="s">
        <v>1719</v>
      </c>
      <c r="F660" s="14" t="s">
        <v>1494</v>
      </c>
      <c r="G660" s="14" t="s">
        <v>1499</v>
      </c>
      <c r="H660" s="14" t="s">
        <v>273</v>
      </c>
      <c r="I660" s="20">
        <f>SUMIFS(MeasureImpact!$O:$O,MeasureImpact!$G:$G,Utility_per_Participant!$F660,MeasureImpact!$F:$F,Utility_per_Participant!$G660,MeasureImpact!$B:$B,Utility_per_Participant!$H660)</f>
        <v>1.6E-2</v>
      </c>
      <c r="J660" s="20">
        <f>SUMIFS(MeasureImpact!$P:$P,MeasureImpact!$G:$G,Utility_per_Participant!$F660,MeasureImpact!$F:$F,Utility_per_Participant!$G660,MeasureImpact!$B:$B,Utility_per_Participant!$H660)</f>
        <v>3.9E-2</v>
      </c>
      <c r="K660" s="21">
        <v>8.8055999999999983</v>
      </c>
      <c r="L660" s="22">
        <f>SUMIFS(MeasureImpact!$L:$L,MeasureImpact!$G:$G,Utility_per_Participant!$F660,MeasureImpact!$F:$F,Utility_per_Participant!$G660,MeasureImpact!$B:$B,Utility_per_Participant!$H660)</f>
        <v>146.76</v>
      </c>
      <c r="M660" s="19">
        <f>AVERAGEIFS(MeasureImpact!$N:$N,MeasureImpact!$G:$G,Utility_per_Participant!$F660,MeasureImpact!$F:$F,Utility_per_Participant!$G660,MeasureImpact!$B:$B,Utility_per_Participant!$H660)</f>
        <v>10</v>
      </c>
      <c r="N660" s="23">
        <v>0</v>
      </c>
      <c r="O660" s="23">
        <f>SUMIFS(MeasureImpact!$Q:$Q,MeasureImpact!$G:$G,Utility_per_Participant!$F660,MeasureImpact!$F:$F,Utility_per_Participant!$G660,MeasureImpact!$B:$B,Utility_per_Participant!$H660)</f>
        <v>12.34</v>
      </c>
      <c r="P660" s="14" t="str">
        <f>VLOOKUP(H660,MeasureImpact!$B:$I,8,0)</f>
        <v>Per End Use Consumption</v>
      </c>
      <c r="Q660" s="24">
        <v>0</v>
      </c>
      <c r="R660" s="19" t="s">
        <v>1739</v>
      </c>
      <c r="BI660" s="25">
        <v>86575.131626703005</v>
      </c>
      <c r="BJ660" s="25">
        <v>9.7204894370896096</v>
      </c>
      <c r="BK660" s="25">
        <v>23.096832508529602</v>
      </c>
    </row>
    <row r="661" spans="1:63" x14ac:dyDescent="0.25">
      <c r="A661" s="19">
        <v>657</v>
      </c>
      <c r="B661" s="14" t="str">
        <f t="shared" si="10"/>
        <v>RMFE612</v>
      </c>
      <c r="C661" s="14" t="s">
        <v>1727</v>
      </c>
      <c r="D661" s="14">
        <v>612</v>
      </c>
      <c r="E661" s="14" t="s">
        <v>1719</v>
      </c>
      <c r="F661" s="14" t="s">
        <v>1500</v>
      </c>
      <c r="G661" s="14" t="s">
        <v>1493</v>
      </c>
      <c r="H661" s="14" t="s">
        <v>273</v>
      </c>
      <c r="I661" s="20">
        <f>SUMIFS(MeasureImpact!$O:$O,MeasureImpact!$G:$G,Utility_per_Participant!$F661,MeasureImpact!$F:$F,Utility_per_Participant!$G661,MeasureImpact!$B:$B,Utility_per_Participant!$H661)</f>
        <v>1.4E-2</v>
      </c>
      <c r="J661" s="20">
        <f>SUMIFS(MeasureImpact!$P:$P,MeasureImpact!$G:$G,Utility_per_Participant!$F661,MeasureImpact!$F:$F,Utility_per_Participant!$G661,MeasureImpact!$B:$B,Utility_per_Participant!$H661)</f>
        <v>3.3000000000000002E-2</v>
      </c>
      <c r="K661" s="21">
        <v>7.3379999999999992</v>
      </c>
      <c r="L661" s="22">
        <f>SUMIFS(MeasureImpact!$L:$L,MeasureImpact!$G:$G,Utility_per_Participant!$F661,MeasureImpact!$F:$F,Utility_per_Participant!$G661,MeasureImpact!$B:$B,Utility_per_Participant!$H661)</f>
        <v>122.3</v>
      </c>
      <c r="M661" s="19">
        <f>AVERAGEIFS(MeasureImpact!$N:$N,MeasureImpact!$G:$G,Utility_per_Participant!$F661,MeasureImpact!$F:$F,Utility_per_Participant!$G661,MeasureImpact!$B:$B,Utility_per_Participant!$H661)</f>
        <v>10</v>
      </c>
      <c r="N661" s="23">
        <v>0</v>
      </c>
      <c r="O661" s="23">
        <f>SUMIFS(MeasureImpact!$Q:$Q,MeasureImpact!$G:$G,Utility_per_Participant!$F661,MeasureImpact!$F:$F,Utility_per_Participant!$G661,MeasureImpact!$B:$B,Utility_per_Participant!$H661)</f>
        <v>12.34</v>
      </c>
      <c r="P661" s="14" t="str">
        <f>VLOOKUP(H661,MeasureImpact!$B:$I,8,0)</f>
        <v>Per End Use Consumption</v>
      </c>
      <c r="Q661" s="24">
        <v>0</v>
      </c>
      <c r="R661" s="19" t="s">
        <v>1739</v>
      </c>
      <c r="BI661" s="25">
        <v>79517567.444861606</v>
      </c>
      <c r="BJ661" s="25">
        <v>8928.0796908708508</v>
      </c>
      <c r="BK661" s="25">
        <v>21213.989540077098</v>
      </c>
    </row>
    <row r="662" spans="1:63" x14ac:dyDescent="0.25">
      <c r="A662" s="19">
        <v>658</v>
      </c>
      <c r="B662" s="14" t="str">
        <f t="shared" si="10"/>
        <v>RMFN612</v>
      </c>
      <c r="C662" s="14" t="s">
        <v>1728</v>
      </c>
      <c r="D662" s="14">
        <v>612</v>
      </c>
      <c r="E662" s="14" t="s">
        <v>1719</v>
      </c>
      <c r="F662" s="14" t="s">
        <v>1500</v>
      </c>
      <c r="G662" s="14" t="s">
        <v>1499</v>
      </c>
      <c r="H662" s="14" t="s">
        <v>273</v>
      </c>
      <c r="I662" s="20">
        <f>SUMIFS(MeasureImpact!$O:$O,MeasureImpact!$G:$G,Utility_per_Participant!$F662,MeasureImpact!$F:$F,Utility_per_Participant!$G662,MeasureImpact!$B:$B,Utility_per_Participant!$H662)</f>
        <v>1.4E-2</v>
      </c>
      <c r="J662" s="20">
        <f>SUMIFS(MeasureImpact!$P:$P,MeasureImpact!$G:$G,Utility_per_Participant!$F662,MeasureImpact!$F:$F,Utility_per_Participant!$G662,MeasureImpact!$B:$B,Utility_per_Participant!$H662)</f>
        <v>3.3000000000000002E-2</v>
      </c>
      <c r="K662" s="21">
        <v>7.3379999999999992</v>
      </c>
      <c r="L662" s="22">
        <f>SUMIFS(MeasureImpact!$L:$L,MeasureImpact!$G:$G,Utility_per_Participant!$F662,MeasureImpact!$F:$F,Utility_per_Participant!$G662,MeasureImpact!$B:$B,Utility_per_Participant!$H662)</f>
        <v>122.3</v>
      </c>
      <c r="M662" s="19">
        <f>AVERAGEIFS(MeasureImpact!$N:$N,MeasureImpact!$G:$G,Utility_per_Participant!$F662,MeasureImpact!$F:$F,Utility_per_Participant!$G662,MeasureImpact!$B:$B,Utility_per_Participant!$H662)</f>
        <v>10</v>
      </c>
      <c r="N662" s="23">
        <v>0</v>
      </c>
      <c r="O662" s="23">
        <f>SUMIFS(MeasureImpact!$Q:$Q,MeasureImpact!$G:$G,Utility_per_Participant!$F662,MeasureImpact!$F:$F,Utility_per_Participant!$G662,MeasureImpact!$B:$B,Utility_per_Participant!$H662)</f>
        <v>12.34</v>
      </c>
      <c r="P662" s="14" t="str">
        <f>VLOOKUP(H662,MeasureImpact!$B:$I,8,0)</f>
        <v>Per End Use Consumption</v>
      </c>
      <c r="Q662" s="24">
        <v>0</v>
      </c>
      <c r="R662" s="19" t="s">
        <v>1739</v>
      </c>
      <c r="BI662" s="25">
        <v>986560.74477679003</v>
      </c>
      <c r="BJ662" s="25">
        <v>110.769144885621</v>
      </c>
      <c r="BK662" s="25">
        <v>263.19830941581301</v>
      </c>
    </row>
    <row r="663" spans="1:63" x14ac:dyDescent="0.25">
      <c r="A663" s="19">
        <v>659</v>
      </c>
      <c r="B663" s="14" t="str">
        <f t="shared" si="10"/>
        <v>RSFE612</v>
      </c>
      <c r="C663" s="14" t="s">
        <v>1729</v>
      </c>
      <c r="D663" s="14">
        <v>612</v>
      </c>
      <c r="E663" s="14" t="s">
        <v>1719</v>
      </c>
      <c r="F663" s="14" t="s">
        <v>1501</v>
      </c>
      <c r="G663" s="14" t="s">
        <v>1493</v>
      </c>
      <c r="H663" s="14" t="s">
        <v>273</v>
      </c>
      <c r="I663" s="20">
        <f>SUMIFS(MeasureImpact!$O:$O,MeasureImpact!$G:$G,Utility_per_Participant!$F663,MeasureImpact!$F:$F,Utility_per_Participant!$G663,MeasureImpact!$B:$B,Utility_per_Participant!$H663)</f>
        <v>1.7999999999999999E-2</v>
      </c>
      <c r="J663" s="20">
        <f>SUMIFS(MeasureImpact!$P:$P,MeasureImpact!$G:$G,Utility_per_Participant!$F663,MeasureImpact!$F:$F,Utility_per_Participant!$G663,MeasureImpact!$B:$B,Utility_per_Participant!$H663)</f>
        <v>4.2000000000000003E-2</v>
      </c>
      <c r="K663" s="21">
        <v>9.5387999999999984</v>
      </c>
      <c r="L663" s="22">
        <f>SUMIFS(MeasureImpact!$L:$L,MeasureImpact!$G:$G,Utility_per_Participant!$F663,MeasureImpact!$F:$F,Utility_per_Participant!$G663,MeasureImpact!$B:$B,Utility_per_Participant!$H663)</f>
        <v>158.97999999999999</v>
      </c>
      <c r="M663" s="19">
        <f>AVERAGEIFS(MeasureImpact!$N:$N,MeasureImpact!$G:$G,Utility_per_Participant!$F663,MeasureImpact!$F:$F,Utility_per_Participant!$G663,MeasureImpact!$B:$B,Utility_per_Participant!$H663)</f>
        <v>10</v>
      </c>
      <c r="N663" s="23">
        <v>0</v>
      </c>
      <c r="O663" s="23">
        <f>SUMIFS(MeasureImpact!$Q:$Q,MeasureImpact!$G:$G,Utility_per_Participant!$F663,MeasureImpact!$F:$F,Utility_per_Participant!$G663,MeasureImpact!$B:$B,Utility_per_Participant!$H663)</f>
        <v>12.34</v>
      </c>
      <c r="P663" s="14" t="str">
        <f>VLOOKUP(H663,MeasureImpact!$B:$I,8,0)</f>
        <v>Per End Use Consumption</v>
      </c>
      <c r="Q663" s="24">
        <v>0</v>
      </c>
      <c r="R663" s="19" t="s">
        <v>1739</v>
      </c>
      <c r="BI663" s="25">
        <v>6612423.02682631</v>
      </c>
      <c r="BJ663" s="25">
        <v>742.43015260987704</v>
      </c>
      <c r="BK663" s="25">
        <v>1764.0865714727399</v>
      </c>
    </row>
    <row r="664" spans="1:63" ht="15.75" thickBot="1" x14ac:dyDescent="0.3">
      <c r="A664" s="19">
        <v>660</v>
      </c>
      <c r="B664" s="14" t="str">
        <f t="shared" si="10"/>
        <v>RSFN612</v>
      </c>
      <c r="C664" s="14" t="s">
        <v>1732</v>
      </c>
      <c r="D664" s="14">
        <v>612</v>
      </c>
      <c r="E664" s="14" t="s">
        <v>1719</v>
      </c>
      <c r="F664" s="14" t="s">
        <v>1501</v>
      </c>
      <c r="G664" s="14" t="s">
        <v>1499</v>
      </c>
      <c r="H664" s="14" t="s">
        <v>273</v>
      </c>
      <c r="I664" s="20">
        <f>SUMIFS(MeasureImpact!$O:$O,MeasureImpact!$G:$G,Utility_per_Participant!$F664,MeasureImpact!$F:$F,Utility_per_Participant!$G664,MeasureImpact!$B:$B,Utility_per_Participant!$H664)</f>
        <v>1.7999999999999999E-2</v>
      </c>
      <c r="J664" s="20">
        <f>SUMIFS(MeasureImpact!$P:$P,MeasureImpact!$G:$G,Utility_per_Participant!$F664,MeasureImpact!$F:$F,Utility_per_Participant!$G664,MeasureImpact!$B:$B,Utility_per_Participant!$H664)</f>
        <v>4.2000000000000003E-2</v>
      </c>
      <c r="K664" s="21">
        <v>9.5387999999999984</v>
      </c>
      <c r="L664" s="22">
        <f>SUMIFS(MeasureImpact!$L:$L,MeasureImpact!$G:$G,Utility_per_Participant!$F664,MeasureImpact!$F:$F,Utility_per_Participant!$G664,MeasureImpact!$B:$B,Utility_per_Participant!$H664)</f>
        <v>158.97999999999999</v>
      </c>
      <c r="M664" s="19">
        <f>AVERAGEIFS(MeasureImpact!$N:$N,MeasureImpact!$G:$G,Utility_per_Participant!$F664,MeasureImpact!$F:$F,Utility_per_Participant!$G664,MeasureImpact!$B:$B,Utility_per_Participant!$H664)</f>
        <v>10</v>
      </c>
      <c r="N664" s="23">
        <v>0</v>
      </c>
      <c r="O664" s="23">
        <f>SUMIFS(MeasureImpact!$Q:$Q,MeasureImpact!$G:$G,Utility_per_Participant!$F664,MeasureImpact!$F:$F,Utility_per_Participant!$G664,MeasureImpact!$B:$B,Utility_per_Participant!$H664)</f>
        <v>12.34</v>
      </c>
      <c r="P664" s="14" t="str">
        <f>VLOOKUP(H664,MeasureImpact!$B:$I,8,0)</f>
        <v>Per End Use Consumption</v>
      </c>
      <c r="Q664" s="24">
        <v>0</v>
      </c>
      <c r="R664" s="19" t="s">
        <v>1739</v>
      </c>
      <c r="BI664" s="25">
        <v>1383006.6702625901</v>
      </c>
      <c r="BJ664" s="25">
        <v>155.28133168400001</v>
      </c>
      <c r="BK664" s="25">
        <v>368.96361369645399</v>
      </c>
    </row>
    <row r="665" spans="1:63" s="28" customFormat="1" x14ac:dyDescent="0.25">
      <c r="A665" s="27">
        <v>661</v>
      </c>
      <c r="B665" s="28" t="str">
        <f t="shared" si="10"/>
        <v>RMOT613</v>
      </c>
      <c r="C665" s="28" t="s">
        <v>1730</v>
      </c>
      <c r="D665" s="28">
        <v>613</v>
      </c>
      <c r="E665" s="28" t="s">
        <v>1719</v>
      </c>
      <c r="F665" s="28" t="s">
        <v>1494</v>
      </c>
      <c r="G665" s="28" t="s">
        <v>1510</v>
      </c>
      <c r="H665" s="28" t="s">
        <v>336</v>
      </c>
      <c r="I665" s="29">
        <f>SUMIFS(MeasureImpact!$O:$O,MeasureImpact!$G:$G,Utility_per_Participant!$F665,MeasureImpact!$F:$F,Utility_per_Participant!$G665,MeasureImpact!$B:$B,Utility_per_Participant!$H665)</f>
        <v>1.0109999999999999</v>
      </c>
      <c r="J665" s="29">
        <f>SUMIFS(MeasureImpact!$P:$P,MeasureImpact!$G:$G,Utility_per_Participant!$F665,MeasureImpact!$F:$F,Utility_per_Participant!$G665,MeasureImpact!$B:$B,Utility_per_Participant!$H665)</f>
        <v>0.33100000000000002</v>
      </c>
      <c r="K665" s="34">
        <v>182.1174</v>
      </c>
      <c r="L665" s="30">
        <f>SUMIFS(MeasureImpact!$L:$L,MeasureImpact!$G:$G,Utility_per_Participant!$F665,MeasureImpact!$F:$F,Utility_per_Participant!$G665,MeasureImpact!$B:$B,Utility_per_Participant!$H665)</f>
        <v>3035.29</v>
      </c>
      <c r="M665" s="27">
        <f>AVERAGEIFS(MeasureImpact!$N:$N,MeasureImpact!$G:$G,Utility_per_Participant!$F665,MeasureImpact!$F:$F,Utility_per_Participant!$G665,MeasureImpact!$B:$B,Utility_per_Participant!$H665)</f>
        <v>15</v>
      </c>
      <c r="N665" s="31">
        <v>0</v>
      </c>
      <c r="O665" s="31">
        <f>SUMIFS(MeasureImpact!$Q:$Q,MeasureImpact!$G:$G,Utility_per_Participant!$F665,MeasureImpact!$F:$F,Utility_per_Participant!$G665,MeasureImpact!$B:$B,Utility_per_Participant!$H665)</f>
        <v>3266.72</v>
      </c>
      <c r="P665" s="28" t="str">
        <f>VLOOKUP(H665,MeasureImpact!$B:$I,8,0)</f>
        <v>Per Unit</v>
      </c>
      <c r="Q665" s="32">
        <v>0</v>
      </c>
      <c r="R665" s="27" t="s">
        <v>1739</v>
      </c>
      <c r="BI665" s="33">
        <v>0</v>
      </c>
      <c r="BJ665" s="33">
        <v>0</v>
      </c>
      <c r="BK665" s="33">
        <v>0</v>
      </c>
    </row>
    <row r="666" spans="1:63" x14ac:dyDescent="0.25">
      <c r="A666" s="19">
        <v>662</v>
      </c>
      <c r="B666" s="14" t="str">
        <f t="shared" si="10"/>
        <v>RMON613</v>
      </c>
      <c r="C666" s="14" t="s">
        <v>1726</v>
      </c>
      <c r="D666" s="14">
        <v>613</v>
      </c>
      <c r="E666" s="14" t="s">
        <v>1719</v>
      </c>
      <c r="F666" s="14" t="s">
        <v>1494</v>
      </c>
      <c r="G666" s="14" t="s">
        <v>1499</v>
      </c>
      <c r="H666" s="14" t="s">
        <v>336</v>
      </c>
      <c r="I666" s="20">
        <f>SUMIFS(MeasureImpact!$O:$O,MeasureImpact!$G:$G,Utility_per_Participant!$F666,MeasureImpact!$F:$F,Utility_per_Participant!$G666,MeasureImpact!$B:$B,Utility_per_Participant!$H666)</f>
        <v>1.0109999999999999</v>
      </c>
      <c r="J666" s="20">
        <f>SUMIFS(MeasureImpact!$P:$P,MeasureImpact!$G:$G,Utility_per_Participant!$F666,MeasureImpact!$F:$F,Utility_per_Participant!$G666,MeasureImpact!$B:$B,Utility_per_Participant!$H666)</f>
        <v>0.33100000000000002</v>
      </c>
      <c r="K666" s="21">
        <v>182.1174</v>
      </c>
      <c r="L666" s="22">
        <f>SUMIFS(MeasureImpact!$L:$L,MeasureImpact!$G:$G,Utility_per_Participant!$F666,MeasureImpact!$F:$F,Utility_per_Participant!$G666,MeasureImpact!$B:$B,Utility_per_Participant!$H666)</f>
        <v>3035.29</v>
      </c>
      <c r="M666" s="19">
        <f>AVERAGEIFS(MeasureImpact!$N:$N,MeasureImpact!$G:$G,Utility_per_Participant!$F666,MeasureImpact!$F:$F,Utility_per_Participant!$G666,MeasureImpact!$B:$B,Utility_per_Participant!$H666)</f>
        <v>15</v>
      </c>
      <c r="N666" s="23">
        <v>0</v>
      </c>
      <c r="O666" s="23">
        <f>SUMIFS(MeasureImpact!$Q:$Q,MeasureImpact!$G:$G,Utility_per_Participant!$F666,MeasureImpact!$F:$F,Utility_per_Participant!$G666,MeasureImpact!$B:$B,Utility_per_Participant!$H666)</f>
        <v>3266.72</v>
      </c>
      <c r="P666" s="14" t="str">
        <f>VLOOKUP(H666,MeasureImpact!$B:$I,8,0)</f>
        <v>Per Unit</v>
      </c>
      <c r="Q666" s="24">
        <v>0</v>
      </c>
      <c r="R666" s="19" t="s">
        <v>1739</v>
      </c>
      <c r="BI666" s="25">
        <v>0</v>
      </c>
      <c r="BJ666" s="25">
        <v>0</v>
      </c>
      <c r="BK666" s="25">
        <v>0</v>
      </c>
    </row>
    <row r="667" spans="1:63" x14ac:dyDescent="0.25">
      <c r="A667" s="19">
        <v>663</v>
      </c>
      <c r="B667" s="14" t="str">
        <f t="shared" si="10"/>
        <v>RMFT613</v>
      </c>
      <c r="C667" s="14" t="s">
        <v>1731</v>
      </c>
      <c r="D667" s="14">
        <v>613</v>
      </c>
      <c r="E667" s="14" t="s">
        <v>1719</v>
      </c>
      <c r="F667" s="14" t="s">
        <v>1500</v>
      </c>
      <c r="G667" s="14" t="s">
        <v>1510</v>
      </c>
      <c r="H667" s="14" t="s">
        <v>336</v>
      </c>
      <c r="I667" s="20">
        <f>SUMIFS(MeasureImpact!$O:$O,MeasureImpact!$G:$G,Utility_per_Participant!$F667,MeasureImpact!$F:$F,Utility_per_Participant!$G667,MeasureImpact!$B:$B,Utility_per_Participant!$H667)</f>
        <v>1.026</v>
      </c>
      <c r="J667" s="20">
        <f>SUMIFS(MeasureImpact!$P:$P,MeasureImpact!$G:$G,Utility_per_Participant!$F667,MeasureImpact!$F:$F,Utility_per_Participant!$G667,MeasureImpact!$B:$B,Utility_per_Participant!$H667)</f>
        <v>0.32200000000000001</v>
      </c>
      <c r="K667" s="21">
        <v>182.1174</v>
      </c>
      <c r="L667" s="22">
        <f>SUMIFS(MeasureImpact!$L:$L,MeasureImpact!$G:$G,Utility_per_Participant!$F667,MeasureImpact!$F:$F,Utility_per_Participant!$G667,MeasureImpact!$B:$B,Utility_per_Participant!$H667)</f>
        <v>3035.29</v>
      </c>
      <c r="M667" s="19">
        <f>AVERAGEIFS(MeasureImpact!$N:$N,MeasureImpact!$G:$G,Utility_per_Participant!$F667,MeasureImpact!$F:$F,Utility_per_Participant!$G667,MeasureImpact!$B:$B,Utility_per_Participant!$H667)</f>
        <v>15</v>
      </c>
      <c r="N667" s="23">
        <v>0</v>
      </c>
      <c r="O667" s="23">
        <f>SUMIFS(MeasureImpact!$Q:$Q,MeasureImpact!$G:$G,Utility_per_Participant!$F667,MeasureImpact!$F:$F,Utility_per_Participant!$G667,MeasureImpact!$B:$B,Utility_per_Participant!$H667)</f>
        <v>3266.72</v>
      </c>
      <c r="P667" s="14" t="str">
        <f>VLOOKUP(H667,MeasureImpact!$B:$I,8,0)</f>
        <v>Per Unit</v>
      </c>
      <c r="Q667" s="24">
        <v>0</v>
      </c>
      <c r="R667" s="19" t="s">
        <v>1739</v>
      </c>
      <c r="BI667" s="25">
        <v>0</v>
      </c>
      <c r="BJ667" s="25">
        <v>0</v>
      </c>
      <c r="BK667" s="25">
        <v>0</v>
      </c>
    </row>
    <row r="668" spans="1:63" x14ac:dyDescent="0.25">
      <c r="A668" s="19">
        <v>664</v>
      </c>
      <c r="B668" s="14" t="str">
        <f t="shared" si="10"/>
        <v>RMFN613</v>
      </c>
      <c r="C668" s="14" t="s">
        <v>1728</v>
      </c>
      <c r="D668" s="14">
        <v>613</v>
      </c>
      <c r="E668" s="14" t="s">
        <v>1719</v>
      </c>
      <c r="F668" s="14" t="s">
        <v>1500</v>
      </c>
      <c r="G668" s="14" t="s">
        <v>1499</v>
      </c>
      <c r="H668" s="14" t="s">
        <v>336</v>
      </c>
      <c r="I668" s="20">
        <f>SUMIFS(MeasureImpact!$O:$O,MeasureImpact!$G:$G,Utility_per_Participant!$F668,MeasureImpact!$F:$F,Utility_per_Participant!$G668,MeasureImpact!$B:$B,Utility_per_Participant!$H668)</f>
        <v>1.026</v>
      </c>
      <c r="J668" s="20">
        <f>SUMIFS(MeasureImpact!$P:$P,MeasureImpact!$G:$G,Utility_per_Participant!$F668,MeasureImpact!$F:$F,Utility_per_Participant!$G668,MeasureImpact!$B:$B,Utility_per_Participant!$H668)</f>
        <v>0.32200000000000001</v>
      </c>
      <c r="K668" s="21">
        <v>182.1174</v>
      </c>
      <c r="L668" s="22">
        <f>SUMIFS(MeasureImpact!$L:$L,MeasureImpact!$G:$G,Utility_per_Participant!$F668,MeasureImpact!$F:$F,Utility_per_Participant!$G668,MeasureImpact!$B:$B,Utility_per_Participant!$H668)</f>
        <v>3035.29</v>
      </c>
      <c r="M668" s="19">
        <f>AVERAGEIFS(MeasureImpact!$N:$N,MeasureImpact!$G:$G,Utility_per_Participant!$F668,MeasureImpact!$F:$F,Utility_per_Participant!$G668,MeasureImpact!$B:$B,Utility_per_Participant!$H668)</f>
        <v>15</v>
      </c>
      <c r="N668" s="23">
        <v>0</v>
      </c>
      <c r="O668" s="23">
        <f>SUMIFS(MeasureImpact!$Q:$Q,MeasureImpact!$G:$G,Utility_per_Participant!$F668,MeasureImpact!$F:$F,Utility_per_Participant!$G668,MeasureImpact!$B:$B,Utility_per_Participant!$H668)</f>
        <v>3266.72</v>
      </c>
      <c r="P668" s="14" t="str">
        <f>VLOOKUP(H668,MeasureImpact!$B:$I,8,0)</f>
        <v>Per Unit</v>
      </c>
      <c r="Q668" s="24">
        <v>0</v>
      </c>
      <c r="R668" s="19" t="s">
        <v>1739</v>
      </c>
      <c r="BI668" s="25">
        <v>0</v>
      </c>
      <c r="BJ668" s="25">
        <v>0</v>
      </c>
      <c r="BK668" s="25">
        <v>0</v>
      </c>
    </row>
    <row r="669" spans="1:63" x14ac:dyDescent="0.25">
      <c r="A669" s="19">
        <v>665</v>
      </c>
      <c r="B669" s="14" t="str">
        <f t="shared" si="10"/>
        <v>RSFT613</v>
      </c>
      <c r="C669" s="14" t="s">
        <v>1733</v>
      </c>
      <c r="D669" s="14">
        <v>613</v>
      </c>
      <c r="E669" s="14" t="s">
        <v>1719</v>
      </c>
      <c r="F669" s="14" t="s">
        <v>1501</v>
      </c>
      <c r="G669" s="14" t="s">
        <v>1510</v>
      </c>
      <c r="H669" s="14" t="s">
        <v>336</v>
      </c>
      <c r="I669" s="20">
        <f>SUMIFS(MeasureImpact!$O:$O,MeasureImpact!$G:$G,Utility_per_Participant!$F669,MeasureImpact!$F:$F,Utility_per_Participant!$G669,MeasureImpact!$B:$B,Utility_per_Participant!$H669)</f>
        <v>0.29699999999999999</v>
      </c>
      <c r="J669" s="20">
        <f>SUMIFS(MeasureImpact!$P:$P,MeasureImpact!$G:$G,Utility_per_Participant!$F669,MeasureImpact!$F:$F,Utility_per_Participant!$G669,MeasureImpact!$B:$B,Utility_per_Participant!$H669)</f>
        <v>0.33100000000000002</v>
      </c>
      <c r="K669" s="21">
        <v>182.1174</v>
      </c>
      <c r="L669" s="22">
        <f>SUMIFS(MeasureImpact!$L:$L,MeasureImpact!$G:$G,Utility_per_Participant!$F669,MeasureImpact!$F:$F,Utility_per_Participant!$G669,MeasureImpact!$B:$B,Utility_per_Participant!$H669)</f>
        <v>3035.29</v>
      </c>
      <c r="M669" s="19">
        <f>AVERAGEIFS(MeasureImpact!$N:$N,MeasureImpact!$G:$G,Utility_per_Participant!$F669,MeasureImpact!$F:$F,Utility_per_Participant!$G669,MeasureImpact!$B:$B,Utility_per_Participant!$H669)</f>
        <v>15</v>
      </c>
      <c r="N669" s="23">
        <v>0</v>
      </c>
      <c r="O669" s="23">
        <f>SUMIFS(MeasureImpact!$Q:$Q,MeasureImpact!$G:$G,Utility_per_Participant!$F669,MeasureImpact!$F:$F,Utility_per_Participant!$G669,MeasureImpact!$B:$B,Utility_per_Participant!$H669)</f>
        <v>3266.72</v>
      </c>
      <c r="P669" s="14" t="str">
        <f>VLOOKUP(H669,MeasureImpact!$B:$I,8,0)</f>
        <v>Per Unit</v>
      </c>
      <c r="Q669" s="24">
        <v>0</v>
      </c>
      <c r="R669" s="19" t="s">
        <v>1739</v>
      </c>
      <c r="BI669" s="25">
        <v>2193195.1103655701</v>
      </c>
      <c r="BJ669" s="25">
        <v>215.85493887220201</v>
      </c>
      <c r="BK669" s="25">
        <v>239.433777715426</v>
      </c>
    </row>
    <row r="670" spans="1:63" ht="15.75" thickBot="1" x14ac:dyDescent="0.3">
      <c r="A670" s="19">
        <v>666</v>
      </c>
      <c r="B670" s="14" t="str">
        <f t="shared" si="10"/>
        <v>RSFN613</v>
      </c>
      <c r="C670" s="14" t="s">
        <v>1732</v>
      </c>
      <c r="D670" s="14">
        <v>613</v>
      </c>
      <c r="E670" s="14" t="s">
        <v>1719</v>
      </c>
      <c r="F670" s="14" t="s">
        <v>1501</v>
      </c>
      <c r="G670" s="14" t="s">
        <v>1499</v>
      </c>
      <c r="H670" s="14" t="s">
        <v>336</v>
      </c>
      <c r="I670" s="20">
        <f>SUMIFS(MeasureImpact!$O:$O,MeasureImpact!$G:$G,Utility_per_Participant!$F670,MeasureImpact!$F:$F,Utility_per_Participant!$G670,MeasureImpact!$B:$B,Utility_per_Participant!$H670)</f>
        <v>0.29699999999999999</v>
      </c>
      <c r="J670" s="20">
        <f>SUMIFS(MeasureImpact!$P:$P,MeasureImpact!$G:$G,Utility_per_Participant!$F670,MeasureImpact!$F:$F,Utility_per_Participant!$G670,MeasureImpact!$B:$B,Utility_per_Participant!$H670)</f>
        <v>0.33100000000000002</v>
      </c>
      <c r="K670" s="21">
        <v>182.1174</v>
      </c>
      <c r="L670" s="22">
        <f>SUMIFS(MeasureImpact!$L:$L,MeasureImpact!$G:$G,Utility_per_Participant!$F670,MeasureImpact!$F:$F,Utility_per_Participant!$G670,MeasureImpact!$B:$B,Utility_per_Participant!$H670)</f>
        <v>3035.29</v>
      </c>
      <c r="M670" s="19">
        <f>AVERAGEIFS(MeasureImpact!$N:$N,MeasureImpact!$G:$G,Utility_per_Participant!$F670,MeasureImpact!$F:$F,Utility_per_Participant!$G670,MeasureImpact!$B:$B,Utility_per_Participant!$H670)</f>
        <v>15</v>
      </c>
      <c r="N670" s="23">
        <v>0</v>
      </c>
      <c r="O670" s="23">
        <f>SUMIFS(MeasureImpact!$Q:$Q,MeasureImpact!$G:$G,Utility_per_Participant!$F670,MeasureImpact!$F:$F,Utility_per_Participant!$G670,MeasureImpact!$B:$B,Utility_per_Participant!$H670)</f>
        <v>3266.72</v>
      </c>
      <c r="P670" s="14" t="str">
        <f>VLOOKUP(H670,MeasureImpact!$B:$I,8,0)</f>
        <v>Per Unit</v>
      </c>
      <c r="Q670" s="24">
        <v>0</v>
      </c>
      <c r="R670" s="19" t="s">
        <v>1739</v>
      </c>
      <c r="BI670" s="25">
        <v>13857.8191701912</v>
      </c>
      <c r="BJ670" s="25">
        <v>1.3638908347671099</v>
      </c>
      <c r="BK670" s="25">
        <v>1.5128749736557101</v>
      </c>
    </row>
    <row r="671" spans="1:63" s="28" customFormat="1" x14ac:dyDescent="0.25">
      <c r="A671" s="27">
        <v>667</v>
      </c>
      <c r="B671" s="28" t="str">
        <f t="shared" si="10"/>
        <v>RMOT614</v>
      </c>
      <c r="C671" s="28" t="s">
        <v>1730</v>
      </c>
      <c r="D671" s="28">
        <v>614</v>
      </c>
      <c r="E671" s="28" t="s">
        <v>1719</v>
      </c>
      <c r="F671" s="28" t="s">
        <v>1494</v>
      </c>
      <c r="G671" s="28" t="s">
        <v>1510</v>
      </c>
      <c r="H671" s="28" t="s">
        <v>345</v>
      </c>
      <c r="I671" s="29">
        <f>SUMIFS(MeasureImpact!$O:$O,MeasureImpact!$G:$G,Utility_per_Participant!$F671,MeasureImpact!$F:$F,Utility_per_Participant!$G671,MeasureImpact!$B:$B,Utility_per_Participant!$H671)</f>
        <v>0.14799999999999999</v>
      </c>
      <c r="J671" s="29">
        <f>SUMIFS(MeasureImpact!$P:$P,MeasureImpact!$G:$G,Utility_per_Participant!$F671,MeasureImpact!$F:$F,Utility_per_Participant!$G671,MeasureImpact!$B:$B,Utility_per_Participant!$H671)</f>
        <v>0.35199999999999998</v>
      </c>
      <c r="K671" s="34">
        <v>79.199399999999997</v>
      </c>
      <c r="L671" s="30">
        <f>SUMIFS(MeasureImpact!$L:$L,MeasureImpact!$G:$G,Utility_per_Participant!$F671,MeasureImpact!$F:$F,Utility_per_Participant!$G671,MeasureImpact!$B:$B,Utility_per_Participant!$H671)</f>
        <v>1319.99</v>
      </c>
      <c r="M671" s="27">
        <f>AVERAGEIFS(MeasureImpact!$N:$N,MeasureImpact!$G:$G,Utility_per_Participant!$F671,MeasureImpact!$F:$F,Utility_per_Participant!$G671,MeasureImpact!$B:$B,Utility_per_Participant!$H671)</f>
        <v>20</v>
      </c>
      <c r="N671" s="31">
        <v>2697.0059999999999</v>
      </c>
      <c r="O671" s="31">
        <f>SUMIFS(MeasureImpact!$Q:$Q,MeasureImpact!$G:$G,Utility_per_Participant!$F671,MeasureImpact!$F:$F,Utility_per_Participant!$G671,MeasureImpact!$B:$B,Utility_per_Participant!$H671)</f>
        <v>8990.02</v>
      </c>
      <c r="P671" s="28" t="str">
        <f>VLOOKUP(H671,MeasureImpact!$B:$I,8,0)</f>
        <v>Per Water Heater</v>
      </c>
      <c r="Q671" s="32">
        <v>0</v>
      </c>
      <c r="R671" s="27" t="s">
        <v>1739</v>
      </c>
      <c r="BI671" s="33">
        <v>0</v>
      </c>
      <c r="BJ671" s="33">
        <v>0</v>
      </c>
      <c r="BK671" s="33">
        <v>0</v>
      </c>
    </row>
    <row r="672" spans="1:63" x14ac:dyDescent="0.25">
      <c r="A672" s="19">
        <v>668</v>
      </c>
      <c r="B672" s="14" t="str">
        <f t="shared" si="10"/>
        <v>RMON614</v>
      </c>
      <c r="C672" s="14" t="s">
        <v>1726</v>
      </c>
      <c r="D672" s="14">
        <v>614</v>
      </c>
      <c r="E672" s="14" t="s">
        <v>1719</v>
      </c>
      <c r="F672" s="14" t="s">
        <v>1494</v>
      </c>
      <c r="G672" s="14" t="s">
        <v>1499</v>
      </c>
      <c r="H672" s="14" t="s">
        <v>345</v>
      </c>
      <c r="I672" s="20">
        <f>SUMIFS(MeasureImpact!$O:$O,MeasureImpact!$G:$G,Utility_per_Participant!$F672,MeasureImpact!$F:$F,Utility_per_Participant!$G672,MeasureImpact!$B:$B,Utility_per_Participant!$H672)</f>
        <v>0.14799999999999999</v>
      </c>
      <c r="J672" s="20">
        <f>SUMIFS(MeasureImpact!$P:$P,MeasureImpact!$G:$G,Utility_per_Participant!$F672,MeasureImpact!$F:$F,Utility_per_Participant!$G672,MeasureImpact!$B:$B,Utility_per_Participant!$H672)</f>
        <v>0.35199999999999998</v>
      </c>
      <c r="K672" s="21">
        <v>79.199399999999997</v>
      </c>
      <c r="L672" s="22">
        <f>SUMIFS(MeasureImpact!$L:$L,MeasureImpact!$G:$G,Utility_per_Participant!$F672,MeasureImpact!$F:$F,Utility_per_Participant!$G672,MeasureImpact!$B:$B,Utility_per_Participant!$H672)</f>
        <v>1319.99</v>
      </c>
      <c r="M672" s="19">
        <f>AVERAGEIFS(MeasureImpact!$N:$N,MeasureImpact!$G:$G,Utility_per_Participant!$F672,MeasureImpact!$F:$F,Utility_per_Participant!$G672,MeasureImpact!$B:$B,Utility_per_Participant!$H672)</f>
        <v>20</v>
      </c>
      <c r="N672" s="23">
        <v>0</v>
      </c>
      <c r="O672" s="23">
        <f>SUMIFS(MeasureImpact!$Q:$Q,MeasureImpact!$G:$G,Utility_per_Participant!$F672,MeasureImpact!$F:$F,Utility_per_Participant!$G672,MeasureImpact!$B:$B,Utility_per_Participant!$H672)</f>
        <v>8990.02</v>
      </c>
      <c r="P672" s="14" t="str">
        <f>VLOOKUP(H672,MeasureImpact!$B:$I,8,0)</f>
        <v>Per Water Heater</v>
      </c>
      <c r="Q672" s="24">
        <v>0</v>
      </c>
      <c r="R672" s="19" t="s">
        <v>1739</v>
      </c>
      <c r="BI672" s="25">
        <v>0</v>
      </c>
      <c r="BJ672" s="25">
        <v>0</v>
      </c>
      <c r="BK672" s="25">
        <v>0</v>
      </c>
    </row>
    <row r="673" spans="1:63" x14ac:dyDescent="0.25">
      <c r="A673" s="19">
        <v>669</v>
      </c>
      <c r="B673" s="14" t="str">
        <f t="shared" si="10"/>
        <v>RMFT614</v>
      </c>
      <c r="C673" s="14" t="s">
        <v>1731</v>
      </c>
      <c r="D673" s="14">
        <v>614</v>
      </c>
      <c r="E673" s="14" t="s">
        <v>1719</v>
      </c>
      <c r="F673" s="14" t="s">
        <v>1500</v>
      </c>
      <c r="G673" s="14" t="s">
        <v>1510</v>
      </c>
      <c r="H673" s="14" t="s">
        <v>345</v>
      </c>
      <c r="I673" s="20">
        <f>SUMIFS(MeasureImpact!$O:$O,MeasureImpact!$G:$G,Utility_per_Participant!$F673,MeasureImpact!$F:$F,Utility_per_Participant!$G673,MeasureImpact!$B:$B,Utility_per_Participant!$H673)</f>
        <v>0.123</v>
      </c>
      <c r="J673" s="20">
        <f>SUMIFS(MeasureImpact!$P:$P,MeasureImpact!$G:$G,Utility_per_Participant!$F673,MeasureImpact!$F:$F,Utility_per_Participant!$G673,MeasureImpact!$B:$B,Utility_per_Participant!$H673)</f>
        <v>0.29399999999999998</v>
      </c>
      <c r="K673" s="21">
        <v>65.999399999999994</v>
      </c>
      <c r="L673" s="22">
        <f>SUMIFS(MeasureImpact!$L:$L,MeasureImpact!$G:$G,Utility_per_Participant!$F673,MeasureImpact!$F:$F,Utility_per_Participant!$G673,MeasureImpact!$B:$B,Utility_per_Participant!$H673)</f>
        <v>1099.99</v>
      </c>
      <c r="M673" s="19">
        <f>AVERAGEIFS(MeasureImpact!$N:$N,MeasureImpact!$G:$G,Utility_per_Participant!$F673,MeasureImpact!$F:$F,Utility_per_Participant!$G673,MeasureImpact!$B:$B,Utility_per_Participant!$H673)</f>
        <v>20</v>
      </c>
      <c r="N673" s="23">
        <v>2697.0059999999999</v>
      </c>
      <c r="O673" s="23">
        <f>SUMIFS(MeasureImpact!$Q:$Q,MeasureImpact!$G:$G,Utility_per_Participant!$F673,MeasureImpact!$F:$F,Utility_per_Participant!$G673,MeasureImpact!$B:$B,Utility_per_Participant!$H673)</f>
        <v>8990.02</v>
      </c>
      <c r="P673" s="14" t="str">
        <f>VLOOKUP(H673,MeasureImpact!$B:$I,8,0)</f>
        <v>Per Water Heater</v>
      </c>
      <c r="Q673" s="24">
        <v>0</v>
      </c>
      <c r="R673" s="19" t="s">
        <v>1739</v>
      </c>
      <c r="BI673" s="25">
        <v>0</v>
      </c>
      <c r="BJ673" s="25">
        <v>0</v>
      </c>
      <c r="BK673" s="25">
        <v>0</v>
      </c>
    </row>
    <row r="674" spans="1:63" x14ac:dyDescent="0.25">
      <c r="A674" s="19">
        <v>670</v>
      </c>
      <c r="B674" s="14" t="str">
        <f t="shared" si="10"/>
        <v>RMFN614</v>
      </c>
      <c r="C674" s="14" t="s">
        <v>1728</v>
      </c>
      <c r="D674" s="14">
        <v>614</v>
      </c>
      <c r="E674" s="14" t="s">
        <v>1719</v>
      </c>
      <c r="F674" s="14" t="s">
        <v>1500</v>
      </c>
      <c r="G674" s="14" t="s">
        <v>1499</v>
      </c>
      <c r="H674" s="14" t="s">
        <v>345</v>
      </c>
      <c r="I674" s="20">
        <f>SUMIFS(MeasureImpact!$O:$O,MeasureImpact!$G:$G,Utility_per_Participant!$F674,MeasureImpact!$F:$F,Utility_per_Participant!$G674,MeasureImpact!$B:$B,Utility_per_Participant!$H674)</f>
        <v>0.123</v>
      </c>
      <c r="J674" s="20">
        <f>SUMIFS(MeasureImpact!$P:$P,MeasureImpact!$G:$G,Utility_per_Participant!$F674,MeasureImpact!$F:$F,Utility_per_Participant!$G674,MeasureImpact!$B:$B,Utility_per_Participant!$H674)</f>
        <v>0.29399999999999998</v>
      </c>
      <c r="K674" s="21">
        <v>65.999399999999994</v>
      </c>
      <c r="L674" s="22">
        <f>SUMIFS(MeasureImpact!$L:$L,MeasureImpact!$G:$G,Utility_per_Participant!$F674,MeasureImpact!$F:$F,Utility_per_Participant!$G674,MeasureImpact!$B:$B,Utility_per_Participant!$H674)</f>
        <v>1099.99</v>
      </c>
      <c r="M674" s="19">
        <f>AVERAGEIFS(MeasureImpact!$N:$N,MeasureImpact!$G:$G,Utility_per_Participant!$F674,MeasureImpact!$F:$F,Utility_per_Participant!$G674,MeasureImpact!$B:$B,Utility_per_Participant!$H674)</f>
        <v>20</v>
      </c>
      <c r="N674" s="23">
        <v>0</v>
      </c>
      <c r="O674" s="23">
        <f>SUMIFS(MeasureImpact!$Q:$Q,MeasureImpact!$G:$G,Utility_per_Participant!$F674,MeasureImpact!$F:$F,Utility_per_Participant!$G674,MeasureImpact!$B:$B,Utility_per_Participant!$H674)</f>
        <v>8990.02</v>
      </c>
      <c r="P674" s="14" t="str">
        <f>VLOOKUP(H674,MeasureImpact!$B:$I,8,0)</f>
        <v>Per Water Heater</v>
      </c>
      <c r="Q674" s="24">
        <v>0</v>
      </c>
      <c r="R674" s="19" t="s">
        <v>1739</v>
      </c>
      <c r="BI674" s="25">
        <v>0</v>
      </c>
      <c r="BJ674" s="25">
        <v>0</v>
      </c>
      <c r="BK674" s="25">
        <v>0</v>
      </c>
    </row>
    <row r="675" spans="1:63" x14ac:dyDescent="0.25">
      <c r="A675" s="19">
        <v>671</v>
      </c>
      <c r="B675" s="14" t="str">
        <f t="shared" si="10"/>
        <v>RSFT614</v>
      </c>
      <c r="C675" s="14" t="s">
        <v>1733</v>
      </c>
      <c r="D675" s="14">
        <v>614</v>
      </c>
      <c r="E675" s="14" t="s">
        <v>1719</v>
      </c>
      <c r="F675" s="14" t="s">
        <v>1501</v>
      </c>
      <c r="G675" s="14" t="s">
        <v>1510</v>
      </c>
      <c r="H675" s="14" t="s">
        <v>345</v>
      </c>
      <c r="I675" s="20">
        <f>SUMIFS(MeasureImpact!$O:$O,MeasureImpact!$G:$G,Utility_per_Participant!$F675,MeasureImpact!$F:$F,Utility_per_Participant!$G675,MeasureImpact!$B:$B,Utility_per_Participant!$H675)</f>
        <v>0.16</v>
      </c>
      <c r="J675" s="20">
        <f>SUMIFS(MeasureImpact!$P:$P,MeasureImpact!$G:$G,Utility_per_Participant!$F675,MeasureImpact!$F:$F,Utility_per_Participant!$G675,MeasureImpact!$B:$B,Utility_per_Participant!$H675)</f>
        <v>0.38200000000000001</v>
      </c>
      <c r="K675" s="21">
        <v>85.799399999999991</v>
      </c>
      <c r="L675" s="22">
        <f>SUMIFS(MeasureImpact!$L:$L,MeasureImpact!$G:$G,Utility_per_Participant!$F675,MeasureImpact!$F:$F,Utility_per_Participant!$G675,MeasureImpact!$B:$B,Utility_per_Participant!$H675)</f>
        <v>1429.99</v>
      </c>
      <c r="M675" s="19">
        <f>AVERAGEIFS(MeasureImpact!$N:$N,MeasureImpact!$G:$G,Utility_per_Participant!$F675,MeasureImpact!$F:$F,Utility_per_Participant!$G675,MeasureImpact!$B:$B,Utility_per_Participant!$H675)</f>
        <v>20</v>
      </c>
      <c r="N675" s="23">
        <v>2697.0059999999999</v>
      </c>
      <c r="O675" s="23">
        <f>SUMIFS(MeasureImpact!$Q:$Q,MeasureImpact!$G:$G,Utility_per_Participant!$F675,MeasureImpact!$F:$F,Utility_per_Participant!$G675,MeasureImpact!$B:$B,Utility_per_Participant!$H675)</f>
        <v>8990.02</v>
      </c>
      <c r="P675" s="14" t="str">
        <f>VLOOKUP(H675,MeasureImpact!$B:$I,8,0)</f>
        <v>Per Water Heater</v>
      </c>
      <c r="Q675" s="24">
        <v>0</v>
      </c>
      <c r="R675" s="19" t="s">
        <v>1739</v>
      </c>
      <c r="BI675" s="25">
        <v>0</v>
      </c>
      <c r="BJ675" s="25">
        <v>0</v>
      </c>
      <c r="BK675" s="25">
        <v>0</v>
      </c>
    </row>
    <row r="676" spans="1:63" ht="15.75" thickBot="1" x14ac:dyDescent="0.3">
      <c r="A676" s="19">
        <v>672</v>
      </c>
      <c r="B676" s="14" t="str">
        <f t="shared" si="10"/>
        <v>RSFN614</v>
      </c>
      <c r="C676" s="14" t="s">
        <v>1732</v>
      </c>
      <c r="D676" s="14">
        <v>614</v>
      </c>
      <c r="E676" s="14" t="s">
        <v>1719</v>
      </c>
      <c r="F676" s="14" t="s">
        <v>1501</v>
      </c>
      <c r="G676" s="14" t="s">
        <v>1499</v>
      </c>
      <c r="H676" s="14" t="s">
        <v>345</v>
      </c>
      <c r="I676" s="20">
        <f>SUMIFS(MeasureImpact!$O:$O,MeasureImpact!$G:$G,Utility_per_Participant!$F676,MeasureImpact!$F:$F,Utility_per_Participant!$G676,MeasureImpact!$B:$B,Utility_per_Participant!$H676)</f>
        <v>0.16</v>
      </c>
      <c r="J676" s="20">
        <f>SUMIFS(MeasureImpact!$P:$P,MeasureImpact!$G:$G,Utility_per_Participant!$F676,MeasureImpact!$F:$F,Utility_per_Participant!$G676,MeasureImpact!$B:$B,Utility_per_Participant!$H676)</f>
        <v>0.38200000000000001</v>
      </c>
      <c r="K676" s="21">
        <v>85.799399999999991</v>
      </c>
      <c r="L676" s="22">
        <f>SUMIFS(MeasureImpact!$L:$L,MeasureImpact!$G:$G,Utility_per_Participant!$F676,MeasureImpact!$F:$F,Utility_per_Participant!$G676,MeasureImpact!$B:$B,Utility_per_Participant!$H676)</f>
        <v>1429.99</v>
      </c>
      <c r="M676" s="19">
        <f>AVERAGEIFS(MeasureImpact!$N:$N,MeasureImpact!$G:$G,Utility_per_Participant!$F676,MeasureImpact!$F:$F,Utility_per_Participant!$G676,MeasureImpact!$B:$B,Utility_per_Participant!$H676)</f>
        <v>20</v>
      </c>
      <c r="N676" s="23">
        <v>0</v>
      </c>
      <c r="O676" s="23">
        <f>SUMIFS(MeasureImpact!$Q:$Q,MeasureImpact!$G:$G,Utility_per_Participant!$F676,MeasureImpact!$F:$F,Utility_per_Participant!$G676,MeasureImpact!$B:$B,Utility_per_Participant!$H676)</f>
        <v>8990.02</v>
      </c>
      <c r="P676" s="14" t="str">
        <f>VLOOKUP(H676,MeasureImpact!$B:$I,8,0)</f>
        <v>Per Water Heater</v>
      </c>
      <c r="Q676" s="24">
        <v>0</v>
      </c>
      <c r="R676" s="19" t="s">
        <v>1739</v>
      </c>
      <c r="BI676" s="25">
        <v>0</v>
      </c>
      <c r="BJ676" s="25">
        <v>0</v>
      </c>
      <c r="BK676" s="25">
        <v>0</v>
      </c>
    </row>
    <row r="677" spans="1:63" s="28" customFormat="1" x14ac:dyDescent="0.25">
      <c r="A677" s="27">
        <v>673</v>
      </c>
      <c r="B677" s="28" t="str">
        <f t="shared" si="10"/>
        <v>RMOE615</v>
      </c>
      <c r="C677" s="28" t="s">
        <v>1725</v>
      </c>
      <c r="D677" s="28">
        <v>615</v>
      </c>
      <c r="E677" s="28" t="s">
        <v>1719</v>
      </c>
      <c r="F677" s="28" t="s">
        <v>1494</v>
      </c>
      <c r="G677" s="28" t="s">
        <v>1493</v>
      </c>
      <c r="H677" s="28" t="s">
        <v>357</v>
      </c>
      <c r="I677" s="29">
        <f>SUMIFS(MeasureImpact!$O:$O,MeasureImpact!$G:$G,Utility_per_Participant!$F677,MeasureImpact!$F:$F,Utility_per_Participant!$G677,MeasureImpact!$B:$B,Utility_per_Participant!$H677)</f>
        <v>0.01</v>
      </c>
      <c r="J677" s="29">
        <f>SUMIFS(MeasureImpact!$P:$P,MeasureImpact!$G:$G,Utility_per_Participant!$F677,MeasureImpact!$F:$F,Utility_per_Participant!$G677,MeasureImpact!$B:$B,Utility_per_Participant!$H677)</f>
        <v>2.3E-2</v>
      </c>
      <c r="K677" s="34">
        <v>5.2241999999999997</v>
      </c>
      <c r="L677" s="30">
        <f>SUMIFS(MeasureImpact!$L:$L,MeasureImpact!$G:$G,Utility_per_Participant!$F677,MeasureImpact!$F:$F,Utility_per_Participant!$G677,MeasureImpact!$B:$B,Utility_per_Participant!$H677)</f>
        <v>87.07</v>
      </c>
      <c r="M677" s="27">
        <f>AVERAGEIFS(MeasureImpact!$N:$N,MeasureImpact!$G:$G,Utility_per_Participant!$F677,MeasureImpact!$F:$F,Utility_per_Participant!$G677,MeasureImpact!$B:$B,Utility_per_Participant!$H677)</f>
        <v>10</v>
      </c>
      <c r="N677" s="31">
        <v>0</v>
      </c>
      <c r="O677" s="31">
        <f>SUMIFS(MeasureImpact!$Q:$Q,MeasureImpact!$G:$G,Utility_per_Participant!$F677,MeasureImpact!$F:$F,Utility_per_Participant!$G677,MeasureImpact!$B:$B,Utility_per_Participant!$H677)</f>
        <v>51.45</v>
      </c>
      <c r="P677" s="28" t="str">
        <f>VLOOKUP(H677,MeasureImpact!$B:$I,8,0)</f>
        <v>Per Valve</v>
      </c>
      <c r="Q677" s="32">
        <v>0</v>
      </c>
      <c r="R677" s="27" t="s">
        <v>1739</v>
      </c>
      <c r="BI677" s="33">
        <v>3978396.31378099</v>
      </c>
      <c r="BJ677" s="33">
        <v>446.68669418154798</v>
      </c>
      <c r="BK677" s="33">
        <v>1061.3712227219901</v>
      </c>
    </row>
    <row r="678" spans="1:63" x14ac:dyDescent="0.25">
      <c r="A678" s="19">
        <v>674</v>
      </c>
      <c r="B678" s="14" t="str">
        <f t="shared" si="10"/>
        <v>RMON615</v>
      </c>
      <c r="C678" s="14" t="s">
        <v>1726</v>
      </c>
      <c r="D678" s="14">
        <v>615</v>
      </c>
      <c r="E678" s="14" t="s">
        <v>1719</v>
      </c>
      <c r="F678" s="14" t="s">
        <v>1494</v>
      </c>
      <c r="G678" s="14" t="s">
        <v>1499</v>
      </c>
      <c r="H678" s="14" t="s">
        <v>357</v>
      </c>
      <c r="I678" s="20">
        <f>SUMIFS(MeasureImpact!$O:$O,MeasureImpact!$G:$G,Utility_per_Participant!$F678,MeasureImpact!$F:$F,Utility_per_Participant!$G678,MeasureImpact!$B:$B,Utility_per_Participant!$H678)</f>
        <v>0.01</v>
      </c>
      <c r="J678" s="20">
        <f>SUMIFS(MeasureImpact!$P:$P,MeasureImpact!$G:$G,Utility_per_Participant!$F678,MeasureImpact!$F:$F,Utility_per_Participant!$G678,MeasureImpact!$B:$B,Utility_per_Participant!$H678)</f>
        <v>2.3E-2</v>
      </c>
      <c r="K678" s="21">
        <v>5.2241999999999997</v>
      </c>
      <c r="L678" s="22">
        <f>SUMIFS(MeasureImpact!$L:$L,MeasureImpact!$G:$G,Utility_per_Participant!$F678,MeasureImpact!$F:$F,Utility_per_Participant!$G678,MeasureImpact!$B:$B,Utility_per_Participant!$H678)</f>
        <v>87.07</v>
      </c>
      <c r="M678" s="19">
        <f>AVERAGEIFS(MeasureImpact!$N:$N,MeasureImpact!$G:$G,Utility_per_Participant!$F678,MeasureImpact!$F:$F,Utility_per_Participant!$G678,MeasureImpact!$B:$B,Utility_per_Participant!$H678)</f>
        <v>10</v>
      </c>
      <c r="N678" s="23">
        <v>0</v>
      </c>
      <c r="O678" s="23">
        <f>SUMIFS(MeasureImpact!$Q:$Q,MeasureImpact!$G:$G,Utility_per_Participant!$F678,MeasureImpact!$F:$F,Utility_per_Participant!$G678,MeasureImpact!$B:$B,Utility_per_Participant!$H678)</f>
        <v>51.45</v>
      </c>
      <c r="P678" s="14" t="str">
        <f>VLOOKUP(H678,MeasureImpact!$B:$I,8,0)</f>
        <v>Per Valve</v>
      </c>
      <c r="Q678" s="24">
        <v>0</v>
      </c>
      <c r="R678" s="19" t="s">
        <v>1739</v>
      </c>
      <c r="BI678" s="25">
        <v>9790.1858698309497</v>
      </c>
      <c r="BJ678" s="25">
        <v>1.09922325899742</v>
      </c>
      <c r="BK678" s="25">
        <v>2.6118618477862601</v>
      </c>
    </row>
    <row r="679" spans="1:63" x14ac:dyDescent="0.25">
      <c r="A679" s="19">
        <v>675</v>
      </c>
      <c r="B679" s="14" t="str">
        <f t="shared" si="10"/>
        <v>RMFE615</v>
      </c>
      <c r="C679" s="14" t="s">
        <v>1727</v>
      </c>
      <c r="D679" s="14">
        <v>615</v>
      </c>
      <c r="E679" s="14" t="s">
        <v>1719</v>
      </c>
      <c r="F679" s="14" t="s">
        <v>1500</v>
      </c>
      <c r="G679" s="14" t="s">
        <v>1493</v>
      </c>
      <c r="H679" s="14" t="s">
        <v>357</v>
      </c>
      <c r="I679" s="20">
        <f>SUMIFS(MeasureImpact!$O:$O,MeasureImpact!$G:$G,Utility_per_Participant!$F679,MeasureImpact!$F:$F,Utility_per_Participant!$G679,MeasureImpact!$B:$B,Utility_per_Participant!$H679)</f>
        <v>8.0000000000000002E-3</v>
      </c>
      <c r="J679" s="20">
        <f>SUMIFS(MeasureImpact!$P:$P,MeasureImpact!$G:$G,Utility_per_Participant!$F679,MeasureImpact!$F:$F,Utility_per_Participant!$G679,MeasureImpact!$B:$B,Utility_per_Participant!$H679)</f>
        <v>1.9E-2</v>
      </c>
      <c r="K679" s="21">
        <v>4.3536000000000001</v>
      </c>
      <c r="L679" s="22">
        <f>SUMIFS(MeasureImpact!$L:$L,MeasureImpact!$G:$G,Utility_per_Participant!$F679,MeasureImpact!$F:$F,Utility_per_Participant!$G679,MeasureImpact!$B:$B,Utility_per_Participant!$H679)</f>
        <v>72.56</v>
      </c>
      <c r="M679" s="19">
        <f>AVERAGEIFS(MeasureImpact!$N:$N,MeasureImpact!$G:$G,Utility_per_Participant!$F679,MeasureImpact!$F:$F,Utility_per_Participant!$G679,MeasureImpact!$B:$B,Utility_per_Participant!$H679)</f>
        <v>10</v>
      </c>
      <c r="N679" s="23">
        <v>0</v>
      </c>
      <c r="O679" s="23">
        <f>SUMIFS(MeasureImpact!$Q:$Q,MeasureImpact!$G:$G,Utility_per_Participant!$F679,MeasureImpact!$F:$F,Utility_per_Participant!$G679,MeasureImpact!$B:$B,Utility_per_Participant!$H679)</f>
        <v>51.45</v>
      </c>
      <c r="P679" s="14" t="str">
        <f>VLOOKUP(H679,MeasureImpact!$B:$I,8,0)</f>
        <v>Per Valve</v>
      </c>
      <c r="Q679" s="24">
        <v>0</v>
      </c>
      <c r="R679" s="19" t="s">
        <v>1739</v>
      </c>
      <c r="BI679" s="25">
        <v>42940750.949959703</v>
      </c>
      <c r="BJ679" s="25">
        <v>4821.30501203923</v>
      </c>
      <c r="BK679" s="25">
        <v>11455.891707541999</v>
      </c>
    </row>
    <row r="680" spans="1:63" x14ac:dyDescent="0.25">
      <c r="A680" s="19">
        <v>676</v>
      </c>
      <c r="B680" s="14" t="str">
        <f t="shared" si="10"/>
        <v>RMFN615</v>
      </c>
      <c r="C680" s="14" t="s">
        <v>1728</v>
      </c>
      <c r="D680" s="14">
        <v>615</v>
      </c>
      <c r="E680" s="14" t="s">
        <v>1719</v>
      </c>
      <c r="F680" s="14" t="s">
        <v>1500</v>
      </c>
      <c r="G680" s="14" t="s">
        <v>1499</v>
      </c>
      <c r="H680" s="14" t="s">
        <v>357</v>
      </c>
      <c r="I680" s="20">
        <f>SUMIFS(MeasureImpact!$O:$O,MeasureImpact!$G:$G,Utility_per_Participant!$F680,MeasureImpact!$F:$F,Utility_per_Participant!$G680,MeasureImpact!$B:$B,Utility_per_Participant!$H680)</f>
        <v>8.0000000000000002E-3</v>
      </c>
      <c r="J680" s="20">
        <f>SUMIFS(MeasureImpact!$P:$P,MeasureImpact!$G:$G,Utility_per_Participant!$F680,MeasureImpact!$F:$F,Utility_per_Participant!$G680,MeasureImpact!$B:$B,Utility_per_Participant!$H680)</f>
        <v>1.9E-2</v>
      </c>
      <c r="K680" s="21">
        <v>4.3536000000000001</v>
      </c>
      <c r="L680" s="22">
        <f>SUMIFS(MeasureImpact!$L:$L,MeasureImpact!$G:$G,Utility_per_Participant!$F680,MeasureImpact!$F:$F,Utility_per_Participant!$G680,MeasureImpact!$B:$B,Utility_per_Participant!$H680)</f>
        <v>72.56</v>
      </c>
      <c r="M680" s="19">
        <f>AVERAGEIFS(MeasureImpact!$N:$N,MeasureImpact!$G:$G,Utility_per_Participant!$F680,MeasureImpact!$F:$F,Utility_per_Participant!$G680,MeasureImpact!$B:$B,Utility_per_Participant!$H680)</f>
        <v>10</v>
      </c>
      <c r="N680" s="23">
        <v>0</v>
      </c>
      <c r="O680" s="23">
        <f>SUMIFS(MeasureImpact!$Q:$Q,MeasureImpact!$G:$G,Utility_per_Participant!$F680,MeasureImpact!$F:$F,Utility_per_Participant!$G680,MeasureImpact!$B:$B,Utility_per_Participant!$H680)</f>
        <v>51.45</v>
      </c>
      <c r="P680" s="14" t="str">
        <f>VLOOKUP(H680,MeasureImpact!$B:$I,8,0)</f>
        <v>Per Valve</v>
      </c>
      <c r="Q680" s="24">
        <v>0</v>
      </c>
      <c r="R680" s="19" t="s">
        <v>1739</v>
      </c>
      <c r="BI680" s="25">
        <v>105808.83584822</v>
      </c>
      <c r="BJ680" s="25">
        <v>11.8800127922201</v>
      </c>
      <c r="BK680" s="25">
        <v>28.228070966687</v>
      </c>
    </row>
    <row r="681" spans="1:63" x14ac:dyDescent="0.25">
      <c r="A681" s="19">
        <v>677</v>
      </c>
      <c r="B681" s="14" t="str">
        <f t="shared" si="10"/>
        <v>RSFE615</v>
      </c>
      <c r="C681" s="14" t="s">
        <v>1729</v>
      </c>
      <c r="D681" s="14">
        <v>615</v>
      </c>
      <c r="E681" s="14" t="s">
        <v>1719</v>
      </c>
      <c r="F681" s="14" t="s">
        <v>1501</v>
      </c>
      <c r="G681" s="14" t="s">
        <v>1493</v>
      </c>
      <c r="H681" s="14" t="s">
        <v>357</v>
      </c>
      <c r="I681" s="20">
        <f>SUMIFS(MeasureImpact!$O:$O,MeasureImpact!$G:$G,Utility_per_Participant!$F681,MeasureImpact!$F:$F,Utility_per_Participant!$G681,MeasureImpact!$B:$B,Utility_per_Participant!$H681)</f>
        <v>1.0999999999999999E-2</v>
      </c>
      <c r="J681" s="20">
        <f>SUMIFS(MeasureImpact!$P:$P,MeasureImpact!$G:$G,Utility_per_Participant!$F681,MeasureImpact!$F:$F,Utility_per_Participant!$G681,MeasureImpact!$B:$B,Utility_per_Participant!$H681)</f>
        <v>2.5000000000000001E-2</v>
      </c>
      <c r="K681" s="21">
        <v>5.6597999999999997</v>
      </c>
      <c r="L681" s="22">
        <f>SUMIFS(MeasureImpact!$L:$L,MeasureImpact!$G:$G,Utility_per_Participant!$F681,MeasureImpact!$F:$F,Utility_per_Participant!$G681,MeasureImpact!$B:$B,Utility_per_Participant!$H681)</f>
        <v>94.33</v>
      </c>
      <c r="M681" s="19">
        <f>AVERAGEIFS(MeasureImpact!$N:$N,MeasureImpact!$G:$G,Utility_per_Participant!$F681,MeasureImpact!$F:$F,Utility_per_Participant!$G681,MeasureImpact!$B:$B,Utility_per_Participant!$H681)</f>
        <v>10</v>
      </c>
      <c r="N681" s="23">
        <v>0</v>
      </c>
      <c r="O681" s="23">
        <f>SUMIFS(MeasureImpact!$Q:$Q,MeasureImpact!$G:$G,Utility_per_Participant!$F681,MeasureImpact!$F:$F,Utility_per_Participant!$G681,MeasureImpact!$B:$B,Utility_per_Participant!$H681)</f>
        <v>51.45</v>
      </c>
      <c r="P681" s="14" t="str">
        <f>VLOOKUP(H681,MeasureImpact!$B:$I,8,0)</f>
        <v>Per Valve</v>
      </c>
      <c r="Q681" s="24">
        <v>0</v>
      </c>
      <c r="R681" s="19" t="s">
        <v>1739</v>
      </c>
      <c r="BI681" s="25">
        <v>3870342.1942020999</v>
      </c>
      <c r="BJ681" s="25">
        <v>434.55458524604597</v>
      </c>
      <c r="BK681" s="25">
        <v>1032.5441466913001</v>
      </c>
    </row>
    <row r="682" spans="1:63" ht="15.75" thickBot="1" x14ac:dyDescent="0.3">
      <c r="A682" s="19">
        <v>678</v>
      </c>
      <c r="B682" s="14" t="str">
        <f t="shared" si="10"/>
        <v>RSFN615</v>
      </c>
      <c r="C682" s="14" t="s">
        <v>1732</v>
      </c>
      <c r="D682" s="14">
        <v>615</v>
      </c>
      <c r="E682" s="14" t="s">
        <v>1719</v>
      </c>
      <c r="F682" s="14" t="s">
        <v>1501</v>
      </c>
      <c r="G682" s="14" t="s">
        <v>1499</v>
      </c>
      <c r="H682" s="14" t="s">
        <v>357</v>
      </c>
      <c r="I682" s="20">
        <f>SUMIFS(MeasureImpact!$O:$O,MeasureImpact!$G:$G,Utility_per_Participant!$F682,MeasureImpact!$F:$F,Utility_per_Participant!$G682,MeasureImpact!$B:$B,Utility_per_Participant!$H682)</f>
        <v>1.0999999999999999E-2</v>
      </c>
      <c r="J682" s="20">
        <f>SUMIFS(MeasureImpact!$P:$P,MeasureImpact!$G:$G,Utility_per_Participant!$F682,MeasureImpact!$F:$F,Utility_per_Participant!$G682,MeasureImpact!$B:$B,Utility_per_Participant!$H682)</f>
        <v>2.5000000000000001E-2</v>
      </c>
      <c r="K682" s="21">
        <v>5.6597999999999997</v>
      </c>
      <c r="L682" s="22">
        <f>SUMIFS(MeasureImpact!$L:$L,MeasureImpact!$G:$G,Utility_per_Participant!$F682,MeasureImpact!$F:$F,Utility_per_Participant!$G682,MeasureImpact!$B:$B,Utility_per_Participant!$H682)</f>
        <v>94.33</v>
      </c>
      <c r="M682" s="19">
        <f>AVERAGEIFS(MeasureImpact!$N:$N,MeasureImpact!$G:$G,Utility_per_Participant!$F682,MeasureImpact!$F:$F,Utility_per_Participant!$G682,MeasureImpact!$B:$B,Utility_per_Participant!$H682)</f>
        <v>10</v>
      </c>
      <c r="N682" s="23">
        <v>0</v>
      </c>
      <c r="O682" s="23">
        <f>SUMIFS(MeasureImpact!$Q:$Q,MeasureImpact!$G:$G,Utility_per_Participant!$F682,MeasureImpact!$F:$F,Utility_per_Participant!$G682,MeasureImpact!$B:$B,Utility_per_Participant!$H682)</f>
        <v>51.45</v>
      </c>
      <c r="P682" s="14" t="str">
        <f>VLOOKUP(H682,MeasureImpact!$B:$I,8,0)</f>
        <v>Per Valve</v>
      </c>
      <c r="Q682" s="24">
        <v>0</v>
      </c>
      <c r="R682" s="19" t="s">
        <v>1739</v>
      </c>
      <c r="BI682" s="25">
        <v>117514.15212310301</v>
      </c>
      <c r="BJ682" s="25">
        <v>13.194263213442699</v>
      </c>
      <c r="BK682" s="25">
        <v>31.350858358175799</v>
      </c>
    </row>
    <row r="683" spans="1:63" s="28" customFormat="1" x14ac:dyDescent="0.25">
      <c r="A683" s="27">
        <v>679</v>
      </c>
      <c r="B683" s="28" t="str">
        <f t="shared" si="10"/>
        <v>RMOE616</v>
      </c>
      <c r="C683" s="28" t="s">
        <v>1725</v>
      </c>
      <c r="D683" s="28">
        <v>616</v>
      </c>
      <c r="E683" s="28" t="s">
        <v>1719</v>
      </c>
      <c r="F683" s="28" t="s">
        <v>1494</v>
      </c>
      <c r="G683" s="28" t="s">
        <v>1493</v>
      </c>
      <c r="H683" s="28" t="s">
        <v>1803</v>
      </c>
      <c r="I683" s="29">
        <f>SUMIFS(MeasureImpact!$O:$O,MeasureImpact!$G:$G,Utility_per_Participant!$F683,MeasureImpact!$F:$F,Utility_per_Participant!$G683,MeasureImpact!$B:$B,Utility_per_Participant!$H683)</f>
        <v>2.1474879999999887E-2</v>
      </c>
      <c r="J683" s="29">
        <f>SUMIFS(MeasureImpact!$P:$P,MeasureImpact!$G:$G,Utility_per_Participant!$F683,MeasureImpact!$F:$F,Utility_per_Participant!$G683,MeasureImpact!$B:$B,Utility_per_Participant!$H683)</f>
        <v>5.1194579999999726E-2</v>
      </c>
      <c r="K683" s="34">
        <v>11.504399999999938</v>
      </c>
      <c r="L683" s="30">
        <f>SUMIFS(MeasureImpact!$L:$L,MeasureImpact!$G:$G,Utility_per_Participant!$F683,MeasureImpact!$F:$F,Utility_per_Participant!$G683,MeasureImpact!$B:$B,Utility_per_Participant!$H683)</f>
        <v>191.73999999999899</v>
      </c>
      <c r="M683" s="27">
        <f>AVERAGEIFS(MeasureImpact!$N:$N,MeasureImpact!$G:$G,Utility_per_Participant!$F683,MeasureImpact!$F:$F,Utility_per_Participant!$G683,MeasureImpact!$B:$B,Utility_per_Participant!$H683)</f>
        <v>5</v>
      </c>
      <c r="N683" s="31">
        <v>0</v>
      </c>
      <c r="O683" s="31">
        <f>SUMIFS(MeasureImpact!$Q:$Q,MeasureImpact!$G:$G,Utility_per_Participant!$F683,MeasureImpact!$F:$F,Utility_per_Participant!$G683,MeasureImpact!$B:$B,Utility_per_Participant!$H683)</f>
        <v>63.17</v>
      </c>
      <c r="P683" s="28" t="str">
        <f>VLOOKUP(H683,MeasureImpact!$B:$I,8,0)</f>
        <v>Per End Use Consumption</v>
      </c>
      <c r="Q683" s="32">
        <v>0</v>
      </c>
      <c r="R683" s="27" t="s">
        <v>1739</v>
      </c>
      <c r="BI683" s="33">
        <v>262149.26577571197</v>
      </c>
      <c r="BJ683" s="33">
        <v>29.433615878299602</v>
      </c>
      <c r="BK683" s="33">
        <v>69.937146731268896</v>
      </c>
    </row>
    <row r="684" spans="1:63" x14ac:dyDescent="0.25">
      <c r="A684" s="19">
        <v>680</v>
      </c>
      <c r="B684" s="14" t="str">
        <f t="shared" si="10"/>
        <v>RMON616</v>
      </c>
      <c r="C684" s="14" t="s">
        <v>1726</v>
      </c>
      <c r="D684" s="14">
        <v>616</v>
      </c>
      <c r="E684" s="14" t="s">
        <v>1719</v>
      </c>
      <c r="F684" s="14" t="s">
        <v>1494</v>
      </c>
      <c r="G684" s="14" t="s">
        <v>1499</v>
      </c>
      <c r="H684" s="14" t="s">
        <v>1803</v>
      </c>
      <c r="I684" s="20">
        <f>SUMIFS(MeasureImpact!$O:$O,MeasureImpact!$G:$G,Utility_per_Participant!$F684,MeasureImpact!$F:$F,Utility_per_Participant!$G684,MeasureImpact!$B:$B,Utility_per_Participant!$H684)</f>
        <v>2.1474879999999887E-2</v>
      </c>
      <c r="J684" s="20">
        <f>SUMIFS(MeasureImpact!$P:$P,MeasureImpact!$G:$G,Utility_per_Participant!$F684,MeasureImpact!$F:$F,Utility_per_Participant!$G684,MeasureImpact!$B:$B,Utility_per_Participant!$H684)</f>
        <v>5.1194579999999726E-2</v>
      </c>
      <c r="K684" s="21">
        <v>11.504399999999938</v>
      </c>
      <c r="L684" s="22">
        <f>SUMIFS(MeasureImpact!$L:$L,MeasureImpact!$G:$G,Utility_per_Participant!$F684,MeasureImpact!$F:$F,Utility_per_Participant!$G684,MeasureImpact!$B:$B,Utility_per_Participant!$H684)</f>
        <v>191.73999999999899</v>
      </c>
      <c r="M684" s="19">
        <f>AVERAGEIFS(MeasureImpact!$N:$N,MeasureImpact!$G:$G,Utility_per_Participant!$F684,MeasureImpact!$F:$F,Utility_per_Participant!$G684,MeasureImpact!$B:$B,Utility_per_Participant!$H684)</f>
        <v>5</v>
      </c>
      <c r="N684" s="23">
        <v>0</v>
      </c>
      <c r="O684" s="23">
        <f>SUMIFS(MeasureImpact!$Q:$Q,MeasureImpact!$G:$G,Utility_per_Participant!$F684,MeasureImpact!$F:$F,Utility_per_Participant!$G684,MeasureImpact!$B:$B,Utility_per_Participant!$H684)</f>
        <v>63.17</v>
      </c>
      <c r="P684" s="14" t="str">
        <f>VLOOKUP(H684,MeasureImpact!$B:$I,8,0)</f>
        <v>Per End Use Consumption</v>
      </c>
      <c r="Q684" s="24">
        <v>0</v>
      </c>
      <c r="R684" s="19" t="s">
        <v>1739</v>
      </c>
      <c r="BI684" s="25">
        <v>1447.2073112613</v>
      </c>
      <c r="BJ684" s="25">
        <v>0.16248965630282</v>
      </c>
      <c r="BK684" s="25">
        <v>0.38609129718044999</v>
      </c>
    </row>
    <row r="685" spans="1:63" x14ac:dyDescent="0.25">
      <c r="A685" s="19">
        <v>681</v>
      </c>
      <c r="B685" s="14" t="str">
        <f t="shared" si="10"/>
        <v>RMFE616</v>
      </c>
      <c r="C685" s="14" t="s">
        <v>1727</v>
      </c>
      <c r="D685" s="14">
        <v>616</v>
      </c>
      <c r="E685" s="14" t="s">
        <v>1719</v>
      </c>
      <c r="F685" s="14" t="s">
        <v>1500</v>
      </c>
      <c r="G685" s="14" t="s">
        <v>1493</v>
      </c>
      <c r="H685" s="14" t="s">
        <v>1803</v>
      </c>
      <c r="I685" s="20">
        <f>SUMIFS(MeasureImpact!$O:$O,MeasureImpact!$G:$G,Utility_per_Participant!$F685,MeasureImpact!$F:$F,Utility_per_Participant!$G685,MeasureImpact!$B:$B,Utility_per_Participant!$H685)</f>
        <v>2.1474880000000002E-2</v>
      </c>
      <c r="J685" s="20">
        <f>SUMIFS(MeasureImpact!$P:$P,MeasureImpact!$G:$G,Utility_per_Participant!$F685,MeasureImpact!$F:$F,Utility_per_Participant!$G685,MeasureImpact!$B:$B,Utility_per_Participant!$H685)</f>
        <v>5.1194579999999996E-2</v>
      </c>
      <c r="K685" s="21">
        <v>11.5044</v>
      </c>
      <c r="L685" s="22">
        <f>SUMIFS(MeasureImpact!$L:$L,MeasureImpact!$G:$G,Utility_per_Participant!$F685,MeasureImpact!$F:$F,Utility_per_Participant!$G685,MeasureImpact!$B:$B,Utility_per_Participant!$H685)</f>
        <v>191.74</v>
      </c>
      <c r="M685" s="19">
        <f>AVERAGEIFS(MeasureImpact!$N:$N,MeasureImpact!$G:$G,Utility_per_Participant!$F685,MeasureImpact!$F:$F,Utility_per_Participant!$G685,MeasureImpact!$B:$B,Utility_per_Participant!$H685)</f>
        <v>5</v>
      </c>
      <c r="N685" s="23">
        <v>0</v>
      </c>
      <c r="O685" s="23">
        <f>SUMIFS(MeasureImpact!$Q:$Q,MeasureImpact!$G:$G,Utility_per_Participant!$F685,MeasureImpact!$F:$F,Utility_per_Participant!$G685,MeasureImpact!$B:$B,Utility_per_Participant!$H685)</f>
        <v>63.17</v>
      </c>
      <c r="P685" s="14" t="str">
        <f>VLOOKUP(H685,MeasureImpact!$B:$I,8,0)</f>
        <v>Per End Use Consumption</v>
      </c>
      <c r="Q685" s="24">
        <v>0</v>
      </c>
      <c r="R685" s="19" t="s">
        <v>1739</v>
      </c>
      <c r="BI685" s="25">
        <v>3630315.0527369701</v>
      </c>
      <c r="BJ685" s="25">
        <v>407.60479898078398</v>
      </c>
      <c r="BK685" s="25">
        <v>968.50882176883397</v>
      </c>
    </row>
    <row r="686" spans="1:63" x14ac:dyDescent="0.25">
      <c r="A686" s="19">
        <v>682</v>
      </c>
      <c r="B686" s="14" t="str">
        <f t="shared" si="10"/>
        <v>RMFN616</v>
      </c>
      <c r="C686" s="14" t="s">
        <v>1728</v>
      </c>
      <c r="D686" s="14">
        <v>616</v>
      </c>
      <c r="E686" s="14" t="s">
        <v>1719</v>
      </c>
      <c r="F686" s="14" t="s">
        <v>1500</v>
      </c>
      <c r="G686" s="14" t="s">
        <v>1499</v>
      </c>
      <c r="H686" s="14" t="s">
        <v>1803</v>
      </c>
      <c r="I686" s="20">
        <f>SUMIFS(MeasureImpact!$O:$O,MeasureImpact!$G:$G,Utility_per_Participant!$F686,MeasureImpact!$F:$F,Utility_per_Participant!$G686,MeasureImpact!$B:$B,Utility_per_Participant!$H686)</f>
        <v>2.1474880000000002E-2</v>
      </c>
      <c r="J686" s="20">
        <f>SUMIFS(MeasureImpact!$P:$P,MeasureImpact!$G:$G,Utility_per_Participant!$F686,MeasureImpact!$F:$F,Utility_per_Participant!$G686,MeasureImpact!$B:$B,Utility_per_Participant!$H686)</f>
        <v>5.1194579999999996E-2</v>
      </c>
      <c r="K686" s="21">
        <v>11.5044</v>
      </c>
      <c r="L686" s="22">
        <f>SUMIFS(MeasureImpact!$L:$L,MeasureImpact!$G:$G,Utility_per_Participant!$F686,MeasureImpact!$F:$F,Utility_per_Participant!$G686,MeasureImpact!$B:$B,Utility_per_Participant!$H686)</f>
        <v>191.74</v>
      </c>
      <c r="M686" s="19">
        <f>AVERAGEIFS(MeasureImpact!$N:$N,MeasureImpact!$G:$G,Utility_per_Participant!$F686,MeasureImpact!$F:$F,Utility_per_Participant!$G686,MeasureImpact!$B:$B,Utility_per_Participant!$H686)</f>
        <v>5</v>
      </c>
      <c r="N686" s="23">
        <v>0</v>
      </c>
      <c r="O686" s="23">
        <f>SUMIFS(MeasureImpact!$Q:$Q,MeasureImpact!$G:$G,Utility_per_Participant!$F686,MeasureImpact!$F:$F,Utility_per_Participant!$G686,MeasureImpact!$B:$B,Utility_per_Participant!$H686)</f>
        <v>63.17</v>
      </c>
      <c r="P686" s="14" t="str">
        <f>VLOOKUP(H686,MeasureImpact!$B:$I,8,0)</f>
        <v>Per End Use Consumption</v>
      </c>
      <c r="Q686" s="24">
        <v>0</v>
      </c>
      <c r="R686" s="19" t="s">
        <v>1739</v>
      </c>
      <c r="BI686" s="25">
        <v>19751.285199627899</v>
      </c>
      <c r="BJ686" s="25">
        <v>2.21763635289363</v>
      </c>
      <c r="BK686" s="25">
        <v>5.2693206179694796</v>
      </c>
    </row>
    <row r="687" spans="1:63" x14ac:dyDescent="0.25">
      <c r="A687" s="19">
        <v>683</v>
      </c>
      <c r="B687" s="14" t="str">
        <f t="shared" si="10"/>
        <v>RSFE616</v>
      </c>
      <c r="C687" s="14" t="s">
        <v>1729</v>
      </c>
      <c r="D687" s="14">
        <v>616</v>
      </c>
      <c r="E687" s="14" t="s">
        <v>1719</v>
      </c>
      <c r="F687" s="14" t="s">
        <v>1501</v>
      </c>
      <c r="G687" s="14" t="s">
        <v>1493</v>
      </c>
      <c r="H687" s="14" t="s">
        <v>1803</v>
      </c>
      <c r="I687" s="20">
        <f>SUMIFS(MeasureImpact!$O:$O,MeasureImpact!$G:$G,Utility_per_Participant!$F687,MeasureImpact!$F:$F,Utility_per_Participant!$G687,MeasureImpact!$B:$B,Utility_per_Participant!$H687)</f>
        <v>2.1474879999999887E-2</v>
      </c>
      <c r="J687" s="20">
        <f>SUMIFS(MeasureImpact!$P:$P,MeasureImpact!$G:$G,Utility_per_Participant!$F687,MeasureImpact!$F:$F,Utility_per_Participant!$G687,MeasureImpact!$B:$B,Utility_per_Participant!$H687)</f>
        <v>5.1194579999999726E-2</v>
      </c>
      <c r="K687" s="21">
        <v>11.504399999999938</v>
      </c>
      <c r="L687" s="22">
        <f>SUMIFS(MeasureImpact!$L:$L,MeasureImpact!$G:$G,Utility_per_Participant!$F687,MeasureImpact!$F:$F,Utility_per_Participant!$G687,MeasureImpact!$B:$B,Utility_per_Participant!$H687)</f>
        <v>191.73999999999899</v>
      </c>
      <c r="M687" s="19">
        <f>AVERAGEIFS(MeasureImpact!$N:$N,MeasureImpact!$G:$G,Utility_per_Participant!$F687,MeasureImpact!$F:$F,Utility_per_Participant!$G687,MeasureImpact!$B:$B,Utility_per_Participant!$H687)</f>
        <v>5</v>
      </c>
      <c r="N687" s="23">
        <v>0</v>
      </c>
      <c r="O687" s="23">
        <f>SUMIFS(MeasureImpact!$Q:$Q,MeasureImpact!$G:$G,Utility_per_Participant!$F687,MeasureImpact!$F:$F,Utility_per_Participant!$G687,MeasureImpact!$B:$B,Utility_per_Participant!$H687)</f>
        <v>63.17</v>
      </c>
      <c r="P687" s="14" t="str">
        <f>VLOOKUP(H687,MeasureImpact!$B:$I,8,0)</f>
        <v>Per End Use Consumption</v>
      </c>
      <c r="Q687" s="24">
        <v>0</v>
      </c>
      <c r="R687" s="19" t="s">
        <v>1739</v>
      </c>
      <c r="BI687" s="25">
        <v>3782614.2605427401</v>
      </c>
      <c r="BJ687" s="25">
        <v>424.70466141167702</v>
      </c>
      <c r="BK687" s="25">
        <v>1009.13976541023</v>
      </c>
    </row>
    <row r="688" spans="1:63" ht="15.75" thickBot="1" x14ac:dyDescent="0.3">
      <c r="A688" s="19">
        <v>684</v>
      </c>
      <c r="B688" s="14" t="str">
        <f t="shared" si="10"/>
        <v>RSFN616</v>
      </c>
      <c r="C688" s="14" t="s">
        <v>1732</v>
      </c>
      <c r="D688" s="14">
        <v>616</v>
      </c>
      <c r="E688" s="14" t="s">
        <v>1719</v>
      </c>
      <c r="F688" s="14" t="s">
        <v>1501</v>
      </c>
      <c r="G688" s="14" t="s">
        <v>1499</v>
      </c>
      <c r="H688" s="14" t="s">
        <v>1803</v>
      </c>
      <c r="I688" s="20">
        <f>SUMIFS(MeasureImpact!$O:$O,MeasureImpact!$G:$G,Utility_per_Participant!$F688,MeasureImpact!$F:$F,Utility_per_Participant!$G688,MeasureImpact!$B:$B,Utility_per_Participant!$H688)</f>
        <v>2.1474879999999887E-2</v>
      </c>
      <c r="J688" s="20">
        <f>SUMIFS(MeasureImpact!$P:$P,MeasureImpact!$G:$G,Utility_per_Participant!$F688,MeasureImpact!$F:$F,Utility_per_Participant!$G688,MeasureImpact!$B:$B,Utility_per_Participant!$H688)</f>
        <v>5.1194579999999726E-2</v>
      </c>
      <c r="K688" s="21">
        <v>11.504399999999938</v>
      </c>
      <c r="L688" s="22">
        <f>SUMIFS(MeasureImpact!$L:$L,MeasureImpact!$G:$G,Utility_per_Participant!$F688,MeasureImpact!$F:$F,Utility_per_Participant!$G688,MeasureImpact!$B:$B,Utility_per_Participant!$H688)</f>
        <v>191.73999999999899</v>
      </c>
      <c r="M688" s="19">
        <f>AVERAGEIFS(MeasureImpact!$N:$N,MeasureImpact!$G:$G,Utility_per_Participant!$F688,MeasureImpact!$F:$F,Utility_per_Participant!$G688,MeasureImpact!$B:$B,Utility_per_Participant!$H688)</f>
        <v>5</v>
      </c>
      <c r="N688" s="23">
        <v>0</v>
      </c>
      <c r="O688" s="23">
        <f>SUMIFS(MeasureImpact!$Q:$Q,MeasureImpact!$G:$G,Utility_per_Participant!$F688,MeasureImpact!$F:$F,Utility_per_Participant!$G688,MeasureImpact!$B:$B,Utility_per_Participant!$H688)</f>
        <v>63.17</v>
      </c>
      <c r="P688" s="14" t="str">
        <f>VLOOKUP(H688,MeasureImpact!$B:$I,8,0)</f>
        <v>Per End Use Consumption</v>
      </c>
      <c r="Q688" s="24">
        <v>0</v>
      </c>
      <c r="R688" s="19" t="s">
        <v>1739</v>
      </c>
      <c r="BI688" s="25">
        <v>20863.2907271638</v>
      </c>
      <c r="BJ688" s="25">
        <v>2.3424901969629102</v>
      </c>
      <c r="BK688" s="25">
        <v>5.56598554859643</v>
      </c>
    </row>
    <row r="689" spans="1:63" s="28" customFormat="1" x14ac:dyDescent="0.25">
      <c r="A689" s="27">
        <v>685</v>
      </c>
      <c r="B689" s="28" t="str">
        <f t="shared" si="10"/>
        <v>RMOE617</v>
      </c>
      <c r="C689" s="28" t="s">
        <v>1725</v>
      </c>
      <c r="D689" s="28">
        <v>617</v>
      </c>
      <c r="E689" s="28" t="s">
        <v>1719</v>
      </c>
      <c r="F689" s="28" t="s">
        <v>1494</v>
      </c>
      <c r="G689" s="28" t="s">
        <v>1493</v>
      </c>
      <c r="H689" s="28" t="s">
        <v>362</v>
      </c>
      <c r="I689" s="29">
        <f>SUMIFS(MeasureImpact!$O:$O,MeasureImpact!$G:$G,Utility_per_Participant!$F689,MeasureImpact!$F:$F,Utility_per_Participant!$G689,MeasureImpact!$B:$B,Utility_per_Participant!$H689)</f>
        <v>7.0000000000000001E-3</v>
      </c>
      <c r="J689" s="29">
        <f>SUMIFS(MeasureImpact!$P:$P,MeasureImpact!$G:$G,Utility_per_Participant!$F689,MeasureImpact!$F:$F,Utility_per_Participant!$G689,MeasureImpact!$B:$B,Utility_per_Participant!$H689)</f>
        <v>1.6E-2</v>
      </c>
      <c r="K689" s="34">
        <v>3.4842</v>
      </c>
      <c r="L689" s="30">
        <f>SUMIFS(MeasureImpact!$L:$L,MeasureImpact!$G:$G,Utility_per_Participant!$F689,MeasureImpact!$F:$F,Utility_per_Participant!$G689,MeasureImpact!$B:$B,Utility_per_Participant!$H689)</f>
        <v>58.07</v>
      </c>
      <c r="M689" s="27">
        <f>AVERAGEIFS(MeasureImpact!$N:$N,MeasureImpact!$G:$G,Utility_per_Participant!$F689,MeasureImpact!$F:$F,Utility_per_Participant!$G689,MeasureImpact!$B:$B,Utility_per_Participant!$H689)</f>
        <v>2</v>
      </c>
      <c r="N689" s="31">
        <v>0</v>
      </c>
      <c r="O689" s="31">
        <f>SUMIFS(MeasureImpact!$Q:$Q,MeasureImpact!$G:$G,Utility_per_Participant!$F689,MeasureImpact!$F:$F,Utility_per_Participant!$G689,MeasureImpact!$B:$B,Utility_per_Participant!$H689)</f>
        <v>5.14</v>
      </c>
      <c r="P689" s="28" t="str">
        <f>VLOOKUP(H689,MeasureImpact!$B:$I,8,0)</f>
        <v>Per Unit</v>
      </c>
      <c r="Q689" s="32">
        <v>0</v>
      </c>
      <c r="R689" s="27" t="s">
        <v>1739</v>
      </c>
      <c r="BI689" s="33">
        <v>1972083.1049535901</v>
      </c>
      <c r="BJ689" s="33">
        <v>221.42170194346701</v>
      </c>
      <c r="BK689" s="33">
        <v>526.11959476322897</v>
      </c>
    </row>
    <row r="690" spans="1:63" x14ac:dyDescent="0.25">
      <c r="A690" s="19">
        <v>686</v>
      </c>
      <c r="B690" s="14" t="str">
        <f t="shared" si="10"/>
        <v>RMON617</v>
      </c>
      <c r="C690" s="14" t="s">
        <v>1726</v>
      </c>
      <c r="D690" s="14">
        <v>617</v>
      </c>
      <c r="E690" s="14" t="s">
        <v>1719</v>
      </c>
      <c r="F690" s="14" t="s">
        <v>1494</v>
      </c>
      <c r="G690" s="14" t="s">
        <v>1499</v>
      </c>
      <c r="H690" s="14" t="s">
        <v>362</v>
      </c>
      <c r="I690" s="20">
        <f>SUMIFS(MeasureImpact!$O:$O,MeasureImpact!$G:$G,Utility_per_Participant!$F690,MeasureImpact!$F:$F,Utility_per_Participant!$G690,MeasureImpact!$B:$B,Utility_per_Participant!$H690)</f>
        <v>7.0000000000000001E-3</v>
      </c>
      <c r="J690" s="20">
        <f>SUMIFS(MeasureImpact!$P:$P,MeasureImpact!$G:$G,Utility_per_Participant!$F690,MeasureImpact!$F:$F,Utility_per_Participant!$G690,MeasureImpact!$B:$B,Utility_per_Participant!$H690)</f>
        <v>1.6E-2</v>
      </c>
      <c r="K690" s="21">
        <v>3.4842</v>
      </c>
      <c r="L690" s="22">
        <f>SUMIFS(MeasureImpact!$L:$L,MeasureImpact!$G:$G,Utility_per_Participant!$F690,MeasureImpact!$F:$F,Utility_per_Participant!$G690,MeasureImpact!$B:$B,Utility_per_Participant!$H690)</f>
        <v>58.07</v>
      </c>
      <c r="M690" s="19">
        <f>AVERAGEIFS(MeasureImpact!$N:$N,MeasureImpact!$G:$G,Utility_per_Participant!$F690,MeasureImpact!$F:$F,Utility_per_Participant!$G690,MeasureImpact!$B:$B,Utility_per_Participant!$H690)</f>
        <v>2</v>
      </c>
      <c r="N690" s="23">
        <v>0</v>
      </c>
      <c r="O690" s="23">
        <f>SUMIFS(MeasureImpact!$Q:$Q,MeasureImpact!$G:$G,Utility_per_Participant!$F690,MeasureImpact!$F:$F,Utility_per_Participant!$G690,MeasureImpact!$B:$B,Utility_per_Participant!$H690)</f>
        <v>5.14</v>
      </c>
      <c r="P690" s="14" t="str">
        <f>VLOOKUP(H690,MeasureImpact!$B:$I,8,0)</f>
        <v>Per Unit</v>
      </c>
      <c r="Q690" s="24">
        <v>0</v>
      </c>
      <c r="R690" s="19" t="s">
        <v>1739</v>
      </c>
      <c r="BI690" s="25">
        <v>4877.4672799637701</v>
      </c>
      <c r="BJ690" s="25">
        <v>0.54763265482595702</v>
      </c>
      <c r="BK690" s="25">
        <v>1.3012286867423</v>
      </c>
    </row>
    <row r="691" spans="1:63" x14ac:dyDescent="0.25">
      <c r="A691" s="19">
        <v>687</v>
      </c>
      <c r="B691" s="14" t="str">
        <f t="shared" si="10"/>
        <v>RMFE617</v>
      </c>
      <c r="C691" s="14" t="s">
        <v>1727</v>
      </c>
      <c r="D691" s="14">
        <v>617</v>
      </c>
      <c r="E691" s="14" t="s">
        <v>1719</v>
      </c>
      <c r="F691" s="14" t="s">
        <v>1500</v>
      </c>
      <c r="G691" s="14" t="s">
        <v>1493</v>
      </c>
      <c r="H691" s="14" t="s">
        <v>362</v>
      </c>
      <c r="I691" s="20">
        <f>SUMIFS(MeasureImpact!$O:$O,MeasureImpact!$G:$G,Utility_per_Participant!$F691,MeasureImpact!$F:$F,Utility_per_Participant!$G691,MeasureImpact!$B:$B,Utility_per_Participant!$H691)</f>
        <v>7.0000000000000001E-3</v>
      </c>
      <c r="J691" s="20">
        <f>SUMIFS(MeasureImpact!$P:$P,MeasureImpact!$G:$G,Utility_per_Participant!$F691,MeasureImpact!$F:$F,Utility_per_Participant!$G691,MeasureImpact!$B:$B,Utility_per_Participant!$H691)</f>
        <v>1.6E-2</v>
      </c>
      <c r="K691" s="21">
        <v>3.4842</v>
      </c>
      <c r="L691" s="22">
        <f>SUMIFS(MeasureImpact!$L:$L,MeasureImpact!$G:$G,Utility_per_Participant!$F691,MeasureImpact!$F:$F,Utility_per_Participant!$G691,MeasureImpact!$B:$B,Utility_per_Participant!$H691)</f>
        <v>58.07</v>
      </c>
      <c r="M691" s="19">
        <f>AVERAGEIFS(MeasureImpact!$N:$N,MeasureImpact!$G:$G,Utility_per_Participant!$F691,MeasureImpact!$F:$F,Utility_per_Participant!$G691,MeasureImpact!$B:$B,Utility_per_Participant!$H691)</f>
        <v>2</v>
      </c>
      <c r="N691" s="23">
        <v>0</v>
      </c>
      <c r="O691" s="23">
        <f>SUMIFS(MeasureImpact!$Q:$Q,MeasureImpact!$G:$G,Utility_per_Participant!$F691,MeasureImpact!$F:$F,Utility_per_Participant!$G691,MeasureImpact!$B:$B,Utility_per_Participant!$H691)</f>
        <v>5.14</v>
      </c>
      <c r="P691" s="14" t="str">
        <f>VLOOKUP(H691,MeasureImpact!$B:$I,8,0)</f>
        <v>Per Unit</v>
      </c>
      <c r="Q691" s="24">
        <v>0</v>
      </c>
      <c r="R691" s="19" t="s">
        <v>1739</v>
      </c>
      <c r="BI691" s="25">
        <v>25368817.806694102</v>
      </c>
      <c r="BJ691" s="25">
        <v>2848.36212071506</v>
      </c>
      <c r="BK691" s="25">
        <v>6767.9866586526095</v>
      </c>
    </row>
    <row r="692" spans="1:63" x14ac:dyDescent="0.25">
      <c r="A692" s="19">
        <v>688</v>
      </c>
      <c r="B692" s="14" t="str">
        <f t="shared" si="10"/>
        <v>RMFN617</v>
      </c>
      <c r="C692" s="14" t="s">
        <v>1728</v>
      </c>
      <c r="D692" s="14">
        <v>617</v>
      </c>
      <c r="E692" s="14" t="s">
        <v>1719</v>
      </c>
      <c r="F692" s="14" t="s">
        <v>1500</v>
      </c>
      <c r="G692" s="14" t="s">
        <v>1499</v>
      </c>
      <c r="H692" s="14" t="s">
        <v>362</v>
      </c>
      <c r="I692" s="20">
        <f>SUMIFS(MeasureImpact!$O:$O,MeasureImpact!$G:$G,Utility_per_Participant!$F692,MeasureImpact!$F:$F,Utility_per_Participant!$G692,MeasureImpact!$B:$B,Utility_per_Participant!$H692)</f>
        <v>7.0000000000000001E-3</v>
      </c>
      <c r="J692" s="20">
        <f>SUMIFS(MeasureImpact!$P:$P,MeasureImpact!$G:$G,Utility_per_Participant!$F692,MeasureImpact!$F:$F,Utility_per_Participant!$G692,MeasureImpact!$B:$B,Utility_per_Participant!$H692)</f>
        <v>1.6E-2</v>
      </c>
      <c r="K692" s="21">
        <v>3.4842</v>
      </c>
      <c r="L692" s="22">
        <f>SUMIFS(MeasureImpact!$L:$L,MeasureImpact!$G:$G,Utility_per_Participant!$F692,MeasureImpact!$F:$F,Utility_per_Participant!$G692,MeasureImpact!$B:$B,Utility_per_Participant!$H692)</f>
        <v>58.07</v>
      </c>
      <c r="M692" s="19">
        <f>AVERAGEIFS(MeasureImpact!$N:$N,MeasureImpact!$G:$G,Utility_per_Participant!$F692,MeasureImpact!$F:$F,Utility_per_Participant!$G692,MeasureImpact!$B:$B,Utility_per_Participant!$H692)</f>
        <v>2</v>
      </c>
      <c r="N692" s="23">
        <v>0</v>
      </c>
      <c r="O692" s="23">
        <f>SUMIFS(MeasureImpact!$Q:$Q,MeasureImpact!$G:$G,Utility_per_Participant!$F692,MeasureImpact!$F:$F,Utility_per_Participant!$G692,MeasureImpact!$B:$B,Utility_per_Participant!$H692)</f>
        <v>5.14</v>
      </c>
      <c r="P692" s="14" t="str">
        <f>VLOOKUP(H692,MeasureImpact!$B:$I,8,0)</f>
        <v>Per Unit</v>
      </c>
      <c r="Q692" s="24">
        <v>0</v>
      </c>
      <c r="R692" s="19" t="s">
        <v>1739</v>
      </c>
      <c r="BI692" s="25">
        <v>63065.395170127602</v>
      </c>
      <c r="BJ692" s="25">
        <v>7.0808613984021598</v>
      </c>
      <c r="BK692" s="25">
        <v>16.824818420251699</v>
      </c>
    </row>
    <row r="693" spans="1:63" x14ac:dyDescent="0.25">
      <c r="A693" s="19">
        <v>689</v>
      </c>
      <c r="B693" s="14" t="str">
        <f t="shared" si="10"/>
        <v>RSFE617</v>
      </c>
      <c r="C693" s="14" t="s">
        <v>1729</v>
      </c>
      <c r="D693" s="14">
        <v>617</v>
      </c>
      <c r="E693" s="14" t="s">
        <v>1719</v>
      </c>
      <c r="F693" s="14" t="s">
        <v>1501</v>
      </c>
      <c r="G693" s="14" t="s">
        <v>1493</v>
      </c>
      <c r="H693" s="14" t="s">
        <v>362</v>
      </c>
      <c r="I693" s="20">
        <f>SUMIFS(MeasureImpact!$O:$O,MeasureImpact!$G:$G,Utility_per_Participant!$F693,MeasureImpact!$F:$F,Utility_per_Participant!$G693,MeasureImpact!$B:$B,Utility_per_Participant!$H693)</f>
        <v>7.0000000000000001E-3</v>
      </c>
      <c r="J693" s="20">
        <f>SUMIFS(MeasureImpact!$P:$P,MeasureImpact!$G:$G,Utility_per_Participant!$F693,MeasureImpact!$F:$F,Utility_per_Participant!$G693,MeasureImpact!$B:$B,Utility_per_Participant!$H693)</f>
        <v>1.6E-2</v>
      </c>
      <c r="K693" s="21">
        <v>3.4842</v>
      </c>
      <c r="L693" s="22">
        <f>SUMIFS(MeasureImpact!$L:$L,MeasureImpact!$G:$G,Utility_per_Participant!$F693,MeasureImpact!$F:$F,Utility_per_Participant!$G693,MeasureImpact!$B:$B,Utility_per_Participant!$H693)</f>
        <v>58.07</v>
      </c>
      <c r="M693" s="19">
        <f>AVERAGEIFS(MeasureImpact!$N:$N,MeasureImpact!$G:$G,Utility_per_Participant!$F693,MeasureImpact!$F:$F,Utility_per_Participant!$G693,MeasureImpact!$B:$B,Utility_per_Participant!$H693)</f>
        <v>2</v>
      </c>
      <c r="N693" s="23">
        <v>0</v>
      </c>
      <c r="O693" s="23">
        <f>SUMIFS(MeasureImpact!$Q:$Q,MeasureImpact!$G:$G,Utility_per_Participant!$F693,MeasureImpact!$F:$F,Utility_per_Participant!$G693,MeasureImpact!$B:$B,Utility_per_Participant!$H693)</f>
        <v>5.14</v>
      </c>
      <c r="P693" s="14" t="str">
        <f>VLOOKUP(H693,MeasureImpact!$B:$I,8,0)</f>
        <v>Per Unit</v>
      </c>
      <c r="Q693" s="24">
        <v>0</v>
      </c>
      <c r="R693" s="19" t="s">
        <v>1739</v>
      </c>
      <c r="BI693" s="25">
        <v>1784703.1989354801</v>
      </c>
      <c r="BJ693" s="25">
        <v>200.383046119928</v>
      </c>
      <c r="BK693" s="25">
        <v>476.12969323555598</v>
      </c>
    </row>
    <row r="694" spans="1:63" ht="15.75" thickBot="1" x14ac:dyDescent="0.3">
      <c r="A694" s="19">
        <v>690</v>
      </c>
      <c r="B694" s="14" t="str">
        <f t="shared" si="10"/>
        <v>RSFN617</v>
      </c>
      <c r="C694" s="14" t="s">
        <v>1732</v>
      </c>
      <c r="D694" s="14">
        <v>617</v>
      </c>
      <c r="E694" s="14" t="s">
        <v>1719</v>
      </c>
      <c r="F694" s="14" t="s">
        <v>1501</v>
      </c>
      <c r="G694" s="14" t="s">
        <v>1499</v>
      </c>
      <c r="H694" s="14" t="s">
        <v>362</v>
      </c>
      <c r="I694" s="20">
        <f>SUMIFS(MeasureImpact!$O:$O,MeasureImpact!$G:$G,Utility_per_Participant!$F694,MeasureImpact!$F:$F,Utility_per_Participant!$G694,MeasureImpact!$B:$B,Utility_per_Participant!$H694)</f>
        <v>7.0000000000000001E-3</v>
      </c>
      <c r="J694" s="20">
        <f>SUMIFS(MeasureImpact!$P:$P,MeasureImpact!$G:$G,Utility_per_Participant!$F694,MeasureImpact!$F:$F,Utility_per_Participant!$G694,MeasureImpact!$B:$B,Utility_per_Participant!$H694)</f>
        <v>1.6E-2</v>
      </c>
      <c r="K694" s="21">
        <v>3.4842</v>
      </c>
      <c r="L694" s="22">
        <f>SUMIFS(MeasureImpact!$L:$L,MeasureImpact!$G:$G,Utility_per_Participant!$F694,MeasureImpact!$F:$F,Utility_per_Participant!$G694,MeasureImpact!$B:$B,Utility_per_Participant!$H694)</f>
        <v>58.07</v>
      </c>
      <c r="M694" s="19">
        <f>AVERAGEIFS(MeasureImpact!$N:$N,MeasureImpact!$G:$G,Utility_per_Participant!$F694,MeasureImpact!$F:$F,Utility_per_Participant!$G694,MeasureImpact!$B:$B,Utility_per_Participant!$H694)</f>
        <v>2</v>
      </c>
      <c r="N694" s="23">
        <v>0</v>
      </c>
      <c r="O694" s="23">
        <f>SUMIFS(MeasureImpact!$Q:$Q,MeasureImpact!$G:$G,Utility_per_Participant!$F694,MeasureImpact!$F:$F,Utility_per_Participant!$G694,MeasureImpact!$B:$B,Utility_per_Participant!$H694)</f>
        <v>5.14</v>
      </c>
      <c r="P694" s="14" t="str">
        <f>VLOOKUP(H694,MeasureImpact!$B:$I,8,0)</f>
        <v>Per Unit</v>
      </c>
      <c r="Q694" s="24">
        <v>0</v>
      </c>
      <c r="R694" s="19" t="s">
        <v>1739</v>
      </c>
      <c r="BI694" s="25">
        <v>53862.985025198701</v>
      </c>
      <c r="BJ694" s="25">
        <v>6.0476324684682403</v>
      </c>
      <c r="BK694" s="25">
        <v>14.3697655453837</v>
      </c>
    </row>
    <row r="695" spans="1:63" s="28" customFormat="1" x14ac:dyDescent="0.25">
      <c r="A695" s="27">
        <v>691</v>
      </c>
      <c r="B695" s="28" t="str">
        <f t="shared" si="10"/>
        <v>RMOE618</v>
      </c>
      <c r="C695" s="28" t="s">
        <v>1725</v>
      </c>
      <c r="D695" s="28">
        <v>618</v>
      </c>
      <c r="E695" s="28" t="s">
        <v>1719</v>
      </c>
      <c r="F695" s="28" t="s">
        <v>1494</v>
      </c>
      <c r="G695" s="28" t="s">
        <v>1493</v>
      </c>
      <c r="H695" s="28" t="s">
        <v>364</v>
      </c>
      <c r="I695" s="29">
        <f>SUMIFS(MeasureImpact!$O:$O,MeasureImpact!$G:$G,Utility_per_Participant!$F695,MeasureImpact!$F:$F,Utility_per_Participant!$G695,MeasureImpact!$B:$B,Utility_per_Participant!$H695)</f>
        <v>1.0999999999999999E-2</v>
      </c>
      <c r="J695" s="29">
        <f>SUMIFS(MeasureImpact!$P:$P,MeasureImpact!$G:$G,Utility_per_Participant!$F695,MeasureImpact!$F:$F,Utility_per_Participant!$G695,MeasureImpact!$B:$B,Utility_per_Participant!$H695)</f>
        <v>2.7E-2</v>
      </c>
      <c r="K695" s="34">
        <v>6.1055999999999999</v>
      </c>
      <c r="L695" s="30">
        <f>SUMIFS(MeasureImpact!$L:$L,MeasureImpact!$G:$G,Utility_per_Participant!$F695,MeasureImpact!$F:$F,Utility_per_Participant!$G695,MeasureImpact!$B:$B,Utility_per_Participant!$H695)</f>
        <v>101.76</v>
      </c>
      <c r="M695" s="27">
        <f>AVERAGEIFS(MeasureImpact!$N:$N,MeasureImpact!$G:$G,Utility_per_Participant!$F695,MeasureImpact!$F:$F,Utility_per_Participant!$G695,MeasureImpact!$B:$B,Utility_per_Participant!$H695)</f>
        <v>2</v>
      </c>
      <c r="N695" s="31">
        <v>0</v>
      </c>
      <c r="O695" s="31">
        <f>SUMIFS(MeasureImpact!$Q:$Q,MeasureImpact!$G:$G,Utility_per_Participant!$F695,MeasureImpact!$F:$F,Utility_per_Participant!$G695,MeasureImpact!$B:$B,Utility_per_Participant!$H695)</f>
        <v>171.91</v>
      </c>
      <c r="P695" s="28" t="str">
        <f>VLOOKUP(H695,MeasureImpact!$B:$I,8,0)</f>
        <v>Per Water Heater</v>
      </c>
      <c r="Q695" s="32">
        <v>0</v>
      </c>
      <c r="R695" s="27" t="s">
        <v>1739</v>
      </c>
      <c r="BI695" s="33">
        <v>12846350.855329599</v>
      </c>
      <c r="BJ695" s="33">
        <v>1442.36359157741</v>
      </c>
      <c r="BK695" s="33">
        <v>3427.19679977753</v>
      </c>
    </row>
    <row r="696" spans="1:63" x14ac:dyDescent="0.25">
      <c r="A696" s="19">
        <v>692</v>
      </c>
      <c r="B696" s="14" t="str">
        <f t="shared" si="10"/>
        <v>RMON618</v>
      </c>
      <c r="C696" s="14" t="s">
        <v>1726</v>
      </c>
      <c r="D696" s="14">
        <v>618</v>
      </c>
      <c r="E696" s="14" t="s">
        <v>1719</v>
      </c>
      <c r="F696" s="14" t="s">
        <v>1494</v>
      </c>
      <c r="G696" s="14" t="s">
        <v>1499</v>
      </c>
      <c r="H696" s="14" t="s">
        <v>364</v>
      </c>
      <c r="I696" s="20">
        <f>SUMIFS(MeasureImpact!$O:$O,MeasureImpact!$G:$G,Utility_per_Participant!$F696,MeasureImpact!$F:$F,Utility_per_Participant!$G696,MeasureImpact!$B:$B,Utility_per_Participant!$H696)</f>
        <v>1.0999999999999999E-2</v>
      </c>
      <c r="J696" s="20">
        <f>SUMIFS(MeasureImpact!$P:$P,MeasureImpact!$G:$G,Utility_per_Participant!$F696,MeasureImpact!$F:$F,Utility_per_Participant!$G696,MeasureImpact!$B:$B,Utility_per_Participant!$H696)</f>
        <v>2.7E-2</v>
      </c>
      <c r="K696" s="21">
        <v>6.1055999999999999</v>
      </c>
      <c r="L696" s="22">
        <f>SUMIFS(MeasureImpact!$L:$L,MeasureImpact!$G:$G,Utility_per_Participant!$F696,MeasureImpact!$F:$F,Utility_per_Participant!$G696,MeasureImpact!$B:$B,Utility_per_Participant!$H696)</f>
        <v>101.76</v>
      </c>
      <c r="M696" s="19">
        <f>AVERAGEIFS(MeasureImpact!$N:$N,MeasureImpact!$G:$G,Utility_per_Participant!$F696,MeasureImpact!$F:$F,Utility_per_Participant!$G696,MeasureImpact!$B:$B,Utility_per_Participant!$H696)</f>
        <v>2</v>
      </c>
      <c r="N696" s="23">
        <v>0</v>
      </c>
      <c r="O696" s="23">
        <f>SUMIFS(MeasureImpact!$Q:$Q,MeasureImpact!$G:$G,Utility_per_Participant!$F696,MeasureImpact!$F:$F,Utility_per_Participant!$G696,MeasureImpact!$B:$B,Utility_per_Participant!$H696)</f>
        <v>171.91</v>
      </c>
      <c r="P696" s="14" t="str">
        <f>VLOOKUP(H696,MeasureImpact!$B:$I,8,0)</f>
        <v>Per Water Heater</v>
      </c>
      <c r="Q696" s="24">
        <v>0</v>
      </c>
      <c r="R696" s="19" t="s">
        <v>1739</v>
      </c>
      <c r="BI696" s="25">
        <v>59099.0684443602</v>
      </c>
      <c r="BJ696" s="25">
        <v>6.6355298543727699</v>
      </c>
      <c r="BK696" s="25">
        <v>15.766667166677401</v>
      </c>
    </row>
    <row r="697" spans="1:63" x14ac:dyDescent="0.25">
      <c r="A697" s="19">
        <v>693</v>
      </c>
      <c r="B697" s="14" t="str">
        <f t="shared" si="10"/>
        <v>RMFE618</v>
      </c>
      <c r="C697" s="14" t="s">
        <v>1727</v>
      </c>
      <c r="D697" s="14">
        <v>618</v>
      </c>
      <c r="E697" s="14" t="s">
        <v>1719</v>
      </c>
      <c r="F697" s="14" t="s">
        <v>1500</v>
      </c>
      <c r="G697" s="14" t="s">
        <v>1493</v>
      </c>
      <c r="H697" s="14" t="s">
        <v>364</v>
      </c>
      <c r="I697" s="20">
        <f>SUMIFS(MeasureImpact!$O:$O,MeasureImpact!$G:$G,Utility_per_Participant!$F697,MeasureImpact!$F:$F,Utility_per_Participant!$G697,MeasureImpact!$B:$B,Utility_per_Participant!$H697)</f>
        <v>8.9999999999999993E-3</v>
      </c>
      <c r="J697" s="20">
        <f>SUMIFS(MeasureImpact!$P:$P,MeasureImpact!$G:$G,Utility_per_Participant!$F697,MeasureImpact!$F:$F,Utility_per_Participant!$G697,MeasureImpact!$B:$B,Utility_per_Participant!$H697)</f>
        <v>2.3E-2</v>
      </c>
      <c r="K697" s="21">
        <v>5.0880000000000001</v>
      </c>
      <c r="L697" s="22">
        <f>SUMIFS(MeasureImpact!$L:$L,MeasureImpact!$G:$G,Utility_per_Participant!$F697,MeasureImpact!$F:$F,Utility_per_Participant!$G697,MeasureImpact!$B:$B,Utility_per_Participant!$H697)</f>
        <v>84.8</v>
      </c>
      <c r="M697" s="19">
        <f>AVERAGEIFS(MeasureImpact!$N:$N,MeasureImpact!$G:$G,Utility_per_Participant!$F697,MeasureImpact!$F:$F,Utility_per_Participant!$G697,MeasureImpact!$B:$B,Utility_per_Participant!$H697)</f>
        <v>2</v>
      </c>
      <c r="N697" s="23">
        <v>0</v>
      </c>
      <c r="O697" s="23">
        <f>SUMIFS(MeasureImpact!$Q:$Q,MeasureImpact!$G:$G,Utility_per_Participant!$F697,MeasureImpact!$F:$F,Utility_per_Participant!$G697,MeasureImpact!$B:$B,Utility_per_Participant!$H697)</f>
        <v>171.91</v>
      </c>
      <c r="P697" s="14" t="str">
        <f>VLOOKUP(H697,MeasureImpact!$B:$I,8,0)</f>
        <v>Per Water Heater</v>
      </c>
      <c r="Q697" s="24">
        <v>0</v>
      </c>
      <c r="R697" s="19" t="s">
        <v>1739</v>
      </c>
      <c r="BI697" s="25">
        <v>75758315.390681699</v>
      </c>
      <c r="BJ697" s="25">
        <v>8505.9980931023892</v>
      </c>
      <c r="BK697" s="25">
        <v>20211.082430133301</v>
      </c>
    </row>
    <row r="698" spans="1:63" x14ac:dyDescent="0.25">
      <c r="A698" s="19">
        <v>694</v>
      </c>
      <c r="B698" s="14" t="str">
        <f t="shared" si="10"/>
        <v>RMFN618</v>
      </c>
      <c r="C698" s="14" t="s">
        <v>1728</v>
      </c>
      <c r="D698" s="14">
        <v>618</v>
      </c>
      <c r="E698" s="14" t="s">
        <v>1719</v>
      </c>
      <c r="F698" s="14" t="s">
        <v>1500</v>
      </c>
      <c r="G698" s="14" t="s">
        <v>1499</v>
      </c>
      <c r="H698" s="14" t="s">
        <v>364</v>
      </c>
      <c r="I698" s="20">
        <f>SUMIFS(MeasureImpact!$O:$O,MeasureImpact!$G:$G,Utility_per_Participant!$F698,MeasureImpact!$F:$F,Utility_per_Participant!$G698,MeasureImpact!$B:$B,Utility_per_Participant!$H698)</f>
        <v>8.9999999999999993E-3</v>
      </c>
      <c r="J698" s="20">
        <f>SUMIFS(MeasureImpact!$P:$P,MeasureImpact!$G:$G,Utility_per_Participant!$F698,MeasureImpact!$F:$F,Utility_per_Participant!$G698,MeasureImpact!$B:$B,Utility_per_Participant!$H698)</f>
        <v>2.3E-2</v>
      </c>
      <c r="K698" s="21">
        <v>5.0880000000000001</v>
      </c>
      <c r="L698" s="22">
        <f>SUMIFS(MeasureImpact!$L:$L,MeasureImpact!$G:$G,Utility_per_Participant!$F698,MeasureImpact!$F:$F,Utility_per_Participant!$G698,MeasureImpact!$B:$B,Utility_per_Participant!$H698)</f>
        <v>84.8</v>
      </c>
      <c r="M698" s="19">
        <f>AVERAGEIFS(MeasureImpact!$N:$N,MeasureImpact!$G:$G,Utility_per_Participant!$F698,MeasureImpact!$F:$F,Utility_per_Participant!$G698,MeasureImpact!$B:$B,Utility_per_Participant!$H698)</f>
        <v>2</v>
      </c>
      <c r="N698" s="23">
        <v>0</v>
      </c>
      <c r="O698" s="23">
        <f>SUMIFS(MeasureImpact!$Q:$Q,MeasureImpact!$G:$G,Utility_per_Participant!$F698,MeasureImpact!$F:$F,Utility_per_Participant!$G698,MeasureImpact!$B:$B,Utility_per_Participant!$H698)</f>
        <v>171.91</v>
      </c>
      <c r="P698" s="14" t="str">
        <f>VLOOKUP(H698,MeasureImpact!$B:$I,8,0)</f>
        <v>Per Water Heater</v>
      </c>
      <c r="Q698" s="24">
        <v>0</v>
      </c>
      <c r="R698" s="19" t="s">
        <v>1739</v>
      </c>
      <c r="BI698" s="25">
        <v>348401.43241223501</v>
      </c>
      <c r="BJ698" s="25">
        <v>39.117843426823697</v>
      </c>
      <c r="BK698" s="25">
        <v>92.947817450100501</v>
      </c>
    </row>
    <row r="699" spans="1:63" x14ac:dyDescent="0.25">
      <c r="A699" s="19">
        <v>695</v>
      </c>
      <c r="B699" s="14" t="str">
        <f t="shared" si="10"/>
        <v>RSFE618</v>
      </c>
      <c r="C699" s="14" t="s">
        <v>1729</v>
      </c>
      <c r="D699" s="14">
        <v>618</v>
      </c>
      <c r="E699" s="14" t="s">
        <v>1719</v>
      </c>
      <c r="F699" s="14" t="s">
        <v>1501</v>
      </c>
      <c r="G699" s="14" t="s">
        <v>1493</v>
      </c>
      <c r="H699" s="14" t="s">
        <v>364</v>
      </c>
      <c r="I699" s="20">
        <f>SUMIFS(MeasureImpact!$O:$O,MeasureImpact!$G:$G,Utility_per_Participant!$F699,MeasureImpact!$F:$F,Utility_per_Participant!$G699,MeasureImpact!$B:$B,Utility_per_Participant!$H699)</f>
        <v>1.2E-2</v>
      </c>
      <c r="J699" s="20">
        <f>SUMIFS(MeasureImpact!$P:$P,MeasureImpact!$G:$G,Utility_per_Participant!$F699,MeasureImpact!$F:$F,Utility_per_Participant!$G699,MeasureImpact!$B:$B,Utility_per_Participant!$H699)</f>
        <v>2.9000000000000001E-2</v>
      </c>
      <c r="K699" s="21">
        <v>6.6138000000000003</v>
      </c>
      <c r="L699" s="22">
        <f>SUMIFS(MeasureImpact!$L:$L,MeasureImpact!$G:$G,Utility_per_Participant!$F699,MeasureImpact!$F:$F,Utility_per_Participant!$G699,MeasureImpact!$B:$B,Utility_per_Participant!$H699)</f>
        <v>110.23</v>
      </c>
      <c r="M699" s="19">
        <f>AVERAGEIFS(MeasureImpact!$N:$N,MeasureImpact!$G:$G,Utility_per_Participant!$F699,MeasureImpact!$F:$F,Utility_per_Participant!$G699,MeasureImpact!$B:$B,Utility_per_Participant!$H699)</f>
        <v>2</v>
      </c>
      <c r="N699" s="23">
        <v>0</v>
      </c>
      <c r="O699" s="23">
        <f>SUMIFS(MeasureImpact!$Q:$Q,MeasureImpact!$G:$G,Utility_per_Participant!$F699,MeasureImpact!$F:$F,Utility_per_Participant!$G699,MeasureImpact!$B:$B,Utility_per_Participant!$H699)</f>
        <v>171.91</v>
      </c>
      <c r="P699" s="14" t="str">
        <f>VLOOKUP(H699,MeasureImpact!$B:$I,8,0)</f>
        <v>Per Water Heater</v>
      </c>
      <c r="Q699" s="24">
        <v>0</v>
      </c>
      <c r="R699" s="19" t="s">
        <v>1739</v>
      </c>
      <c r="BI699" s="25">
        <v>63656115.294298097</v>
      </c>
      <c r="BJ699" s="25">
        <v>7147.18631895827</v>
      </c>
      <c r="BK699" s="25">
        <v>16982.412910852199</v>
      </c>
    </row>
    <row r="700" spans="1:63" ht="15.75" thickBot="1" x14ac:dyDescent="0.3">
      <c r="A700" s="19">
        <v>696</v>
      </c>
      <c r="B700" s="14" t="str">
        <f t="shared" si="10"/>
        <v>RSFN618</v>
      </c>
      <c r="C700" s="14" t="s">
        <v>1732</v>
      </c>
      <c r="D700" s="14">
        <v>618</v>
      </c>
      <c r="E700" s="14" t="s">
        <v>1719</v>
      </c>
      <c r="F700" s="14" t="s">
        <v>1501</v>
      </c>
      <c r="G700" s="14" t="s">
        <v>1499</v>
      </c>
      <c r="H700" s="14" t="s">
        <v>364</v>
      </c>
      <c r="I700" s="20">
        <f>SUMIFS(MeasureImpact!$O:$O,MeasureImpact!$G:$G,Utility_per_Participant!$F700,MeasureImpact!$F:$F,Utility_per_Participant!$G700,MeasureImpact!$B:$B,Utility_per_Participant!$H700)</f>
        <v>1.2E-2</v>
      </c>
      <c r="J700" s="20">
        <f>SUMIFS(MeasureImpact!$P:$P,MeasureImpact!$G:$G,Utility_per_Participant!$F700,MeasureImpact!$F:$F,Utility_per_Participant!$G700,MeasureImpact!$B:$B,Utility_per_Participant!$H700)</f>
        <v>2.9000000000000001E-2</v>
      </c>
      <c r="K700" s="21">
        <v>6.6138000000000003</v>
      </c>
      <c r="L700" s="22">
        <f>SUMIFS(MeasureImpact!$L:$L,MeasureImpact!$G:$G,Utility_per_Participant!$F700,MeasureImpact!$F:$F,Utility_per_Participant!$G700,MeasureImpact!$B:$B,Utility_per_Participant!$H700)</f>
        <v>110.23</v>
      </c>
      <c r="M700" s="19">
        <f>AVERAGEIFS(MeasureImpact!$N:$N,MeasureImpact!$G:$G,Utility_per_Participant!$F700,MeasureImpact!$F:$F,Utility_per_Participant!$G700,MeasureImpact!$B:$B,Utility_per_Participant!$H700)</f>
        <v>2</v>
      </c>
      <c r="N700" s="23">
        <v>0</v>
      </c>
      <c r="O700" s="23">
        <f>SUMIFS(MeasureImpact!$Q:$Q,MeasureImpact!$G:$G,Utility_per_Participant!$F700,MeasureImpact!$F:$F,Utility_per_Participant!$G700,MeasureImpact!$B:$B,Utility_per_Participant!$H700)</f>
        <v>171.91</v>
      </c>
      <c r="P700" s="14" t="str">
        <f>VLOOKUP(H700,MeasureImpact!$B:$I,8,0)</f>
        <v>Per Water Heater</v>
      </c>
      <c r="Q700" s="24">
        <v>0</v>
      </c>
      <c r="R700" s="19" t="s">
        <v>1739</v>
      </c>
      <c r="BI700" s="25">
        <v>280465.48766352801</v>
      </c>
      <c r="BJ700" s="25">
        <v>31.4901260798156</v>
      </c>
      <c r="BK700" s="25">
        <v>74.823615872962506</v>
      </c>
    </row>
    <row r="701" spans="1:63" s="28" customFormat="1" x14ac:dyDescent="0.25">
      <c r="A701" s="27">
        <v>697</v>
      </c>
      <c r="B701" s="28" t="str">
        <f t="shared" si="10"/>
        <v>RMOE701</v>
      </c>
      <c r="C701" s="28" t="s">
        <v>1725</v>
      </c>
      <c r="D701" s="28">
        <v>701</v>
      </c>
      <c r="E701" s="28" t="s">
        <v>1149</v>
      </c>
      <c r="F701" s="28" t="s">
        <v>1494</v>
      </c>
      <c r="G701" s="28" t="s">
        <v>1493</v>
      </c>
      <c r="H701" s="28" t="s">
        <v>231</v>
      </c>
      <c r="I701" s="29">
        <f>SUMIFS(MeasureImpact!$O:$O,MeasureImpact!$G:$G,Utility_per_Participant!$F701,MeasureImpact!$F:$F,Utility_per_Participant!$G701,MeasureImpact!$B:$B,Utility_per_Participant!$H701)</f>
        <v>0.20184799748693025</v>
      </c>
      <c r="J701" s="29">
        <f>SUMIFS(MeasureImpact!$P:$P,MeasureImpact!$G:$G,Utility_per_Participant!$F701,MeasureImpact!$F:$F,Utility_per_Participant!$G701,MeasureImpact!$B:$B,Utility_per_Participant!$H701)</f>
        <v>0.34136274048238968</v>
      </c>
      <c r="K701" s="34">
        <v>26.775817731616588</v>
      </c>
      <c r="L701" s="30">
        <f>SUMIFS(MeasureImpact!$L:$L,MeasureImpact!$G:$G,Utility_per_Participant!$F701,MeasureImpact!$F:$F,Utility_per_Participant!$G701,MeasureImpact!$B:$B,Utility_per_Participant!$H701)</f>
        <v>765.02336376047401</v>
      </c>
      <c r="M701" s="27">
        <f>AVERAGEIFS(MeasureImpact!$N:$N,MeasureImpact!$G:$G,Utility_per_Participant!$F701,MeasureImpact!$F:$F,Utility_per_Participant!$G701,MeasureImpact!$B:$B,Utility_per_Participant!$H701)</f>
        <v>15</v>
      </c>
      <c r="N701" s="31">
        <v>0</v>
      </c>
      <c r="O701" s="31">
        <f>SUMIFS(MeasureImpact!$Q:$Q,MeasureImpact!$G:$G,Utility_per_Participant!$F701,MeasureImpact!$F:$F,Utility_per_Participant!$G701,MeasureImpact!$B:$B,Utility_per_Participant!$H701)</f>
        <v>2197.9999999999995</v>
      </c>
      <c r="P701" s="28" t="str">
        <f>VLOOKUP(H701,MeasureImpact!$B:$I,8,0)</f>
        <v>Per Home</v>
      </c>
      <c r="Q701" s="32">
        <v>0</v>
      </c>
      <c r="R701" s="27" t="s">
        <v>1739</v>
      </c>
      <c r="BI701" s="33">
        <v>18172424.569223881</v>
      </c>
      <c r="BJ701" s="33">
        <v>1220.3683457511281</v>
      </c>
      <c r="BK701" s="33">
        <v>13132.197631668536</v>
      </c>
    </row>
    <row r="702" spans="1:63" x14ac:dyDescent="0.25">
      <c r="A702" s="19">
        <v>698</v>
      </c>
      <c r="B702" s="14" t="str">
        <f t="shared" si="10"/>
        <v>RMON701</v>
      </c>
      <c r="C702" s="14" t="s">
        <v>1726</v>
      </c>
      <c r="D702" s="14">
        <v>701</v>
      </c>
      <c r="E702" s="14" t="s">
        <v>1149</v>
      </c>
      <c r="F702" s="14" t="s">
        <v>1494</v>
      </c>
      <c r="G702" s="14" t="s">
        <v>1499</v>
      </c>
      <c r="H702" s="14" t="s">
        <v>231</v>
      </c>
      <c r="I702" s="20">
        <f>SUMIFS(MeasureImpact!$O:$O,MeasureImpact!$G:$G,Utility_per_Participant!$F702,MeasureImpact!$F:$F,Utility_per_Participant!$G702,MeasureImpact!$B:$B,Utility_per_Participant!$H702)</f>
        <v>0.20184799748693025</v>
      </c>
      <c r="J702" s="20">
        <f>SUMIFS(MeasureImpact!$P:$P,MeasureImpact!$G:$G,Utility_per_Participant!$F702,MeasureImpact!$F:$F,Utility_per_Participant!$G702,MeasureImpact!$B:$B,Utility_per_Participant!$H702)</f>
        <v>0.34136274048238968</v>
      </c>
      <c r="K702" s="21">
        <v>26.775817731616588</v>
      </c>
      <c r="L702" s="22">
        <f>SUMIFS(MeasureImpact!$L:$L,MeasureImpact!$G:$G,Utility_per_Participant!$F702,MeasureImpact!$F:$F,Utility_per_Participant!$G702,MeasureImpact!$B:$B,Utility_per_Participant!$H702)</f>
        <v>765.02336376047401</v>
      </c>
      <c r="M702" s="19">
        <f>AVERAGEIFS(MeasureImpact!$N:$N,MeasureImpact!$G:$G,Utility_per_Participant!$F702,MeasureImpact!$F:$F,Utility_per_Participant!$G702,MeasureImpact!$B:$B,Utility_per_Participant!$H702)</f>
        <v>15</v>
      </c>
      <c r="N702" s="23">
        <v>0</v>
      </c>
      <c r="O702" s="23">
        <f>SUMIFS(MeasureImpact!$Q:$Q,MeasureImpact!$G:$G,Utility_per_Participant!$F702,MeasureImpact!$F:$F,Utility_per_Participant!$G702,MeasureImpact!$B:$B,Utility_per_Participant!$H702)</f>
        <v>2197.9999999999995</v>
      </c>
      <c r="P702" s="14" t="str">
        <f>VLOOKUP(H702,MeasureImpact!$B:$I,8,0)</f>
        <v>Per Home</v>
      </c>
      <c r="Q702" s="24">
        <v>0</v>
      </c>
      <c r="R702" s="19" t="s">
        <v>1739</v>
      </c>
      <c r="BI702" s="25">
        <v>144684.33011206728</v>
      </c>
      <c r="BJ702" s="25">
        <v>9.4852283168099536</v>
      </c>
      <c r="BK702" s="25">
        <v>107.98701590194959</v>
      </c>
    </row>
    <row r="703" spans="1:63" x14ac:dyDescent="0.25">
      <c r="A703" s="19">
        <v>699</v>
      </c>
      <c r="B703" s="14" t="str">
        <f t="shared" si="10"/>
        <v>RMFE701</v>
      </c>
      <c r="C703" s="14" t="s">
        <v>1727</v>
      </c>
      <c r="D703" s="14">
        <v>701</v>
      </c>
      <c r="E703" s="14" t="s">
        <v>1149</v>
      </c>
      <c r="F703" s="14" t="s">
        <v>1500</v>
      </c>
      <c r="G703" s="14" t="s">
        <v>1493</v>
      </c>
      <c r="H703" s="14" t="s">
        <v>231</v>
      </c>
      <c r="I703" s="20">
        <f>SUMIFS(MeasureImpact!$O:$O,MeasureImpact!$G:$G,Utility_per_Participant!$F703,MeasureImpact!$F:$F,Utility_per_Participant!$G703,MeasureImpact!$B:$B,Utility_per_Participant!$H703)</f>
        <v>0.12774932127625296</v>
      </c>
      <c r="J703" s="20">
        <f>SUMIFS(MeasureImpact!$P:$P,MeasureImpact!$G:$G,Utility_per_Participant!$F703,MeasureImpact!$F:$F,Utility_per_Participant!$G703,MeasureImpact!$B:$B,Utility_per_Participant!$H703)</f>
        <v>5.3665071548911383E-2</v>
      </c>
      <c r="K703" s="21">
        <v>14.369942197365988</v>
      </c>
      <c r="L703" s="22">
        <f>SUMIFS(MeasureImpact!$L:$L,MeasureImpact!$G:$G,Utility_per_Participant!$F703,MeasureImpact!$F:$F,Utility_per_Participant!$G703,MeasureImpact!$B:$B,Utility_per_Participant!$H703)</f>
        <v>410.56977706759972</v>
      </c>
      <c r="M703" s="19">
        <f>AVERAGEIFS(MeasureImpact!$N:$N,MeasureImpact!$G:$G,Utility_per_Participant!$F703,MeasureImpact!$F:$F,Utility_per_Participant!$G703,MeasureImpact!$B:$B,Utility_per_Participant!$H703)</f>
        <v>15</v>
      </c>
      <c r="N703" s="23">
        <v>0</v>
      </c>
      <c r="O703" s="23">
        <f>SUMIFS(MeasureImpact!$Q:$Q,MeasureImpact!$G:$G,Utility_per_Participant!$F703,MeasureImpact!$F:$F,Utility_per_Participant!$G703,MeasureImpact!$B:$B,Utility_per_Participant!$H703)</f>
        <v>2198.0000000000005</v>
      </c>
      <c r="P703" s="14" t="str">
        <f>VLOOKUP(H703,MeasureImpact!$B:$I,8,0)</f>
        <v>Per Home</v>
      </c>
      <c r="Q703" s="24">
        <v>0</v>
      </c>
      <c r="R703" s="19" t="s">
        <v>1739</v>
      </c>
      <c r="BI703" s="25">
        <v>171243216.38267857</v>
      </c>
      <c r="BJ703" s="25">
        <v>13623.639483737525</v>
      </c>
      <c r="BK703" s="25">
        <v>90413.698741698303</v>
      </c>
    </row>
    <row r="704" spans="1:63" x14ac:dyDescent="0.25">
      <c r="A704" s="19">
        <v>700</v>
      </c>
      <c r="B704" s="14" t="str">
        <f t="shared" si="10"/>
        <v>RMFN701</v>
      </c>
      <c r="C704" s="14" t="s">
        <v>1728</v>
      </c>
      <c r="D704" s="14">
        <v>701</v>
      </c>
      <c r="E704" s="14" t="s">
        <v>1149</v>
      </c>
      <c r="F704" s="14" t="s">
        <v>1500</v>
      </c>
      <c r="G704" s="14" t="s">
        <v>1499</v>
      </c>
      <c r="H704" s="14" t="s">
        <v>231</v>
      </c>
      <c r="I704" s="20">
        <f>SUMIFS(MeasureImpact!$O:$O,MeasureImpact!$G:$G,Utility_per_Participant!$F704,MeasureImpact!$F:$F,Utility_per_Participant!$G704,MeasureImpact!$B:$B,Utility_per_Participant!$H704)</f>
        <v>0.12774932127625296</v>
      </c>
      <c r="J704" s="20">
        <f>SUMIFS(MeasureImpact!$P:$P,MeasureImpact!$G:$G,Utility_per_Participant!$F704,MeasureImpact!$F:$F,Utility_per_Participant!$G704,MeasureImpact!$B:$B,Utility_per_Participant!$H704)</f>
        <v>5.3665071548911383E-2</v>
      </c>
      <c r="K704" s="21">
        <v>14.369942197365988</v>
      </c>
      <c r="L704" s="22">
        <f>SUMIFS(MeasureImpact!$L:$L,MeasureImpact!$G:$G,Utility_per_Participant!$F704,MeasureImpact!$F:$F,Utility_per_Participant!$G704,MeasureImpact!$B:$B,Utility_per_Participant!$H704)</f>
        <v>410.56977706759972</v>
      </c>
      <c r="M704" s="19">
        <f>AVERAGEIFS(MeasureImpact!$N:$N,MeasureImpact!$G:$G,Utility_per_Participant!$F704,MeasureImpact!$F:$F,Utility_per_Participant!$G704,MeasureImpact!$B:$B,Utility_per_Participant!$H704)</f>
        <v>15</v>
      </c>
      <c r="N704" s="23">
        <v>0</v>
      </c>
      <c r="O704" s="23">
        <f>SUMIFS(MeasureImpact!$Q:$Q,MeasureImpact!$G:$G,Utility_per_Participant!$F704,MeasureImpact!$F:$F,Utility_per_Participant!$G704,MeasureImpact!$B:$B,Utility_per_Participant!$H704)</f>
        <v>2198.0000000000005</v>
      </c>
      <c r="P704" s="14" t="str">
        <f>VLOOKUP(H704,MeasureImpact!$B:$I,8,0)</f>
        <v>Per Home</v>
      </c>
      <c r="Q704" s="24">
        <v>0</v>
      </c>
      <c r="R704" s="19" t="s">
        <v>1739</v>
      </c>
      <c r="BI704" s="25">
        <v>1331270.4929206439</v>
      </c>
      <c r="BJ704" s="25">
        <v>105.40295815407144</v>
      </c>
      <c r="BK704" s="25">
        <v>709.2919930339184</v>
      </c>
    </row>
    <row r="705" spans="1:63" x14ac:dyDescent="0.25">
      <c r="A705" s="19">
        <v>701</v>
      </c>
      <c r="B705" s="14" t="str">
        <f t="shared" si="10"/>
        <v>RSFE701</v>
      </c>
      <c r="C705" s="14" t="s">
        <v>1729</v>
      </c>
      <c r="D705" s="14">
        <v>701</v>
      </c>
      <c r="E705" s="14" t="s">
        <v>1149</v>
      </c>
      <c r="F705" s="14" t="s">
        <v>1501</v>
      </c>
      <c r="G705" s="14" t="s">
        <v>1493</v>
      </c>
      <c r="H705" s="14" t="s">
        <v>231</v>
      </c>
      <c r="I705" s="20">
        <f>SUMIFS(MeasureImpact!$O:$O,MeasureImpact!$G:$G,Utility_per_Participant!$F705,MeasureImpact!$F:$F,Utility_per_Participant!$G705,MeasureImpact!$B:$B,Utility_per_Participant!$H705)</f>
        <v>0.30543178750125571</v>
      </c>
      <c r="J705" s="20">
        <f>SUMIFS(MeasureImpact!$P:$P,MeasureImpact!$G:$G,Utility_per_Participant!$F705,MeasureImpact!$F:$F,Utility_per_Participant!$G705,MeasureImpact!$B:$B,Utility_per_Participant!$H705)</f>
        <v>0.33451240698871082</v>
      </c>
      <c r="K705" s="21">
        <v>37.341310897191249</v>
      </c>
      <c r="L705" s="22">
        <f>SUMIFS(MeasureImpact!$L:$L,MeasureImpact!$G:$G,Utility_per_Participant!$F705,MeasureImpact!$F:$F,Utility_per_Participant!$G705,MeasureImpact!$B:$B,Utility_per_Participant!$H705)</f>
        <v>1066.8945970626073</v>
      </c>
      <c r="M705" s="19">
        <f>AVERAGEIFS(MeasureImpact!$N:$N,MeasureImpact!$G:$G,Utility_per_Participant!$F705,MeasureImpact!$F:$F,Utility_per_Participant!$G705,MeasureImpact!$B:$B,Utility_per_Participant!$H705)</f>
        <v>15</v>
      </c>
      <c r="N705" s="23">
        <v>0</v>
      </c>
      <c r="O705" s="23">
        <f>SUMIFS(MeasureImpact!$Q:$Q,MeasureImpact!$G:$G,Utility_per_Participant!$F705,MeasureImpact!$F:$F,Utility_per_Participant!$G705,MeasureImpact!$B:$B,Utility_per_Participant!$H705)</f>
        <v>2198.0000000000005</v>
      </c>
      <c r="P705" s="14" t="str">
        <f>VLOOKUP(H705,MeasureImpact!$B:$I,8,0)</f>
        <v>Per Home</v>
      </c>
      <c r="Q705" s="24">
        <v>0</v>
      </c>
      <c r="R705" s="19" t="s">
        <v>1739</v>
      </c>
      <c r="BI705" s="25">
        <v>440368456.33113551</v>
      </c>
      <c r="BJ705" s="25">
        <v>30642.936144820116</v>
      </c>
      <c r="BK705" s="25">
        <v>302035.33900180506</v>
      </c>
    </row>
    <row r="706" spans="1:63" ht="15.75" thickBot="1" x14ac:dyDescent="0.3">
      <c r="A706" s="19">
        <v>702</v>
      </c>
      <c r="B706" s="14" t="str">
        <f t="shared" si="10"/>
        <v>RSFN701</v>
      </c>
      <c r="C706" s="14" t="s">
        <v>1732</v>
      </c>
      <c r="D706" s="14">
        <v>701</v>
      </c>
      <c r="E706" s="14" t="s">
        <v>1149</v>
      </c>
      <c r="F706" s="14" t="s">
        <v>1501</v>
      </c>
      <c r="G706" s="14" t="s">
        <v>1499</v>
      </c>
      <c r="H706" s="14" t="s">
        <v>231</v>
      </c>
      <c r="I706" s="20">
        <f>SUMIFS(MeasureImpact!$O:$O,MeasureImpact!$G:$G,Utility_per_Participant!$F706,MeasureImpact!$F:$F,Utility_per_Participant!$G706,MeasureImpact!$B:$B,Utility_per_Participant!$H706)</f>
        <v>0.30543178750125571</v>
      </c>
      <c r="J706" s="20">
        <f>SUMIFS(MeasureImpact!$P:$P,MeasureImpact!$G:$G,Utility_per_Participant!$F706,MeasureImpact!$F:$F,Utility_per_Participant!$G706,MeasureImpact!$B:$B,Utility_per_Participant!$H706)</f>
        <v>0.33451240698871082</v>
      </c>
      <c r="K706" s="21">
        <v>37.341310897191249</v>
      </c>
      <c r="L706" s="22">
        <f>SUMIFS(MeasureImpact!$L:$L,MeasureImpact!$G:$G,Utility_per_Participant!$F706,MeasureImpact!$F:$F,Utility_per_Participant!$G706,MeasureImpact!$B:$B,Utility_per_Participant!$H706)</f>
        <v>1066.8945970626073</v>
      </c>
      <c r="M706" s="19">
        <f>AVERAGEIFS(MeasureImpact!$N:$N,MeasureImpact!$G:$G,Utility_per_Participant!$F706,MeasureImpact!$F:$F,Utility_per_Participant!$G706,MeasureImpact!$B:$B,Utility_per_Participant!$H706)</f>
        <v>15</v>
      </c>
      <c r="N706" s="23">
        <v>0</v>
      </c>
      <c r="O706" s="23">
        <f>SUMIFS(MeasureImpact!$Q:$Q,MeasureImpact!$G:$G,Utility_per_Participant!$F706,MeasureImpact!$F:$F,Utility_per_Participant!$G706,MeasureImpact!$B:$B,Utility_per_Participant!$H706)</f>
        <v>2198.0000000000005</v>
      </c>
      <c r="P706" s="14" t="str">
        <f>VLOOKUP(H706,MeasureImpact!$B:$I,8,0)</f>
        <v>Per Home</v>
      </c>
      <c r="Q706" s="24">
        <v>0</v>
      </c>
      <c r="R706" s="19" t="s">
        <v>1739</v>
      </c>
      <c r="BI706" s="25">
        <v>3882307.0975306402</v>
      </c>
      <c r="BJ706" s="25">
        <v>243.47640053172697</v>
      </c>
      <c r="BK706" s="25">
        <v>3067.5550229235832</v>
      </c>
    </row>
    <row r="707" spans="1:63" s="28" customFormat="1" x14ac:dyDescent="0.25">
      <c r="A707" s="27">
        <v>703</v>
      </c>
      <c r="B707" s="28" t="str">
        <f t="shared" si="10"/>
        <v>RMON702</v>
      </c>
      <c r="C707" s="28" t="s">
        <v>1726</v>
      </c>
      <c r="D707" s="28">
        <v>702</v>
      </c>
      <c r="E707" s="28" t="s">
        <v>1149</v>
      </c>
      <c r="F707" s="28" t="s">
        <v>1494</v>
      </c>
      <c r="G707" s="28" t="s">
        <v>1499</v>
      </c>
      <c r="H707" s="28" t="s">
        <v>275</v>
      </c>
      <c r="I707" s="29">
        <f>SUMIFS(MeasureImpact!$O:$O,MeasureImpact!$G:$G,Utility_per_Participant!$F707,MeasureImpact!$F:$F,Utility_per_Participant!$G707,MeasureImpact!$B:$B,Utility_per_Participant!$H707)</f>
        <v>0.83</v>
      </c>
      <c r="J707" s="29">
        <f>SUMIFS(MeasureImpact!$P:$P,MeasureImpact!$G:$G,Utility_per_Participant!$F707,MeasureImpact!$F:$F,Utility_per_Participant!$G707,MeasureImpact!$B:$B,Utility_per_Participant!$H707)</f>
        <v>0.95199999999999996</v>
      </c>
      <c r="K707" s="34">
        <v>209.51756101932</v>
      </c>
      <c r="L707" s="30">
        <f>SUMIFS(MeasureImpact!$L:$L,MeasureImpact!$G:$G,Utility_per_Participant!$F707,MeasureImpact!$F:$F,Utility_per_Participant!$G707,MeasureImpact!$B:$B,Utility_per_Participant!$H707)</f>
        <v>3491.9593503220003</v>
      </c>
      <c r="M707" s="27">
        <f>AVERAGEIFS(MeasureImpact!$N:$N,MeasureImpact!$G:$G,Utility_per_Participant!$F707,MeasureImpact!$F:$F,Utility_per_Participant!$G707,MeasureImpact!$B:$B,Utility_per_Participant!$H707)</f>
        <v>20</v>
      </c>
      <c r="N707" s="31">
        <v>0</v>
      </c>
      <c r="O707" s="31">
        <f>SUMIFS(MeasureImpact!$Q:$Q,MeasureImpact!$G:$G,Utility_per_Participant!$F707,MeasureImpact!$F:$F,Utility_per_Participant!$G707,MeasureImpact!$B:$B,Utility_per_Participant!$H707)</f>
        <v>1475.3839505190001</v>
      </c>
      <c r="P707" s="28" t="str">
        <f>VLOOKUP(H707,MeasureImpact!$B:$I,8,0)</f>
        <v>Per Home</v>
      </c>
      <c r="Q707" s="32">
        <v>0</v>
      </c>
      <c r="R707" s="27" t="s">
        <v>1739</v>
      </c>
      <c r="BI707" s="33">
        <v>0</v>
      </c>
      <c r="BJ707" s="33">
        <v>0</v>
      </c>
      <c r="BK707" s="33">
        <v>0</v>
      </c>
    </row>
    <row r="708" spans="1:63" x14ac:dyDescent="0.25">
      <c r="A708" s="19">
        <v>704</v>
      </c>
      <c r="B708" s="14" t="str">
        <f t="shared" si="10"/>
        <v>RMFN702</v>
      </c>
      <c r="C708" s="14" t="s">
        <v>1728</v>
      </c>
      <c r="D708" s="14">
        <v>702</v>
      </c>
      <c r="E708" s="14" t="s">
        <v>1149</v>
      </c>
      <c r="F708" s="14" t="s">
        <v>1500</v>
      </c>
      <c r="G708" s="14" t="s">
        <v>1499</v>
      </c>
      <c r="H708" s="14" t="s">
        <v>275</v>
      </c>
      <c r="I708" s="20">
        <f>SUMIFS(MeasureImpact!$O:$O,MeasureImpact!$G:$G,Utility_per_Participant!$F708,MeasureImpact!$F:$F,Utility_per_Participant!$G708,MeasureImpact!$B:$B,Utility_per_Participant!$H708)</f>
        <v>0.40200000000000002</v>
      </c>
      <c r="J708" s="20">
        <f>SUMIFS(MeasureImpact!$P:$P,MeasureImpact!$G:$G,Utility_per_Participant!$F708,MeasureImpact!$F:$F,Utility_per_Participant!$G708,MeasureImpact!$B:$B,Utility_per_Participant!$H708)</f>
        <v>0.23899999999999999</v>
      </c>
      <c r="K708" s="21">
        <v>95.773538702279993</v>
      </c>
      <c r="L708" s="22">
        <f>SUMIFS(MeasureImpact!$L:$L,MeasureImpact!$G:$G,Utility_per_Participant!$F708,MeasureImpact!$F:$F,Utility_per_Participant!$G708,MeasureImpact!$B:$B,Utility_per_Participant!$H708)</f>
        <v>1596.225645038</v>
      </c>
      <c r="M708" s="19">
        <f>AVERAGEIFS(MeasureImpact!$N:$N,MeasureImpact!$G:$G,Utility_per_Participant!$F708,MeasureImpact!$F:$F,Utility_per_Participant!$G708,MeasureImpact!$B:$B,Utility_per_Participant!$H708)</f>
        <v>20</v>
      </c>
      <c r="N708" s="23">
        <v>0</v>
      </c>
      <c r="O708" s="23">
        <f>SUMIFS(MeasureImpact!$Q:$Q,MeasureImpact!$G:$G,Utility_per_Participant!$F708,MeasureImpact!$F:$F,Utility_per_Participant!$G708,MeasureImpact!$B:$B,Utility_per_Participant!$H708)</f>
        <v>1475.385217708</v>
      </c>
      <c r="P708" s="14" t="str">
        <f>VLOOKUP(H708,MeasureImpact!$B:$I,8,0)</f>
        <v>Per Home</v>
      </c>
      <c r="Q708" s="24">
        <v>0</v>
      </c>
      <c r="R708" s="19" t="s">
        <v>1739</v>
      </c>
      <c r="BI708" s="25">
        <v>0</v>
      </c>
      <c r="BJ708" s="25">
        <v>0</v>
      </c>
      <c r="BK708" s="25">
        <v>0</v>
      </c>
    </row>
    <row r="709" spans="1:63" ht="15.75" thickBot="1" x14ac:dyDescent="0.3">
      <c r="A709" s="19">
        <v>705</v>
      </c>
      <c r="B709" s="14" t="str">
        <f t="shared" si="10"/>
        <v>RSFN702</v>
      </c>
      <c r="C709" s="14" t="s">
        <v>1732</v>
      </c>
      <c r="D709" s="14">
        <v>702</v>
      </c>
      <c r="E709" s="14" t="s">
        <v>1149</v>
      </c>
      <c r="F709" s="14" t="s">
        <v>1501</v>
      </c>
      <c r="G709" s="14" t="s">
        <v>1499</v>
      </c>
      <c r="H709" s="14" t="s">
        <v>275</v>
      </c>
      <c r="I709" s="20">
        <f>SUMIFS(MeasureImpact!$O:$O,MeasureImpact!$G:$G,Utility_per_Participant!$F709,MeasureImpact!$F:$F,Utility_per_Participant!$G709,MeasureImpact!$B:$B,Utility_per_Participant!$H709)</f>
        <v>0.871</v>
      </c>
      <c r="J709" s="20">
        <f>SUMIFS(MeasureImpact!$P:$P,MeasureImpact!$G:$G,Utility_per_Participant!$F709,MeasureImpact!$F:$F,Utility_per_Participant!$G709,MeasureImpact!$B:$B,Utility_per_Participant!$H709)</f>
        <v>0.91900000000000004</v>
      </c>
      <c r="K709" s="21">
        <v>248.09365382399994</v>
      </c>
      <c r="L709" s="22">
        <f>SUMIFS(MeasureImpact!$L:$L,MeasureImpact!$G:$G,Utility_per_Participant!$F709,MeasureImpact!$F:$F,Utility_per_Participant!$G709,MeasureImpact!$B:$B,Utility_per_Participant!$H709)</f>
        <v>4134.8942303999993</v>
      </c>
      <c r="M709" s="19">
        <f>AVERAGEIFS(MeasureImpact!$N:$N,MeasureImpact!$G:$G,Utility_per_Participant!$F709,MeasureImpact!$F:$F,Utility_per_Participant!$G709,MeasureImpact!$B:$B,Utility_per_Participant!$H709)</f>
        <v>20</v>
      </c>
      <c r="N709" s="23">
        <v>0</v>
      </c>
      <c r="O709" s="23">
        <f>SUMIFS(MeasureImpact!$Q:$Q,MeasureImpact!$G:$G,Utility_per_Participant!$F709,MeasureImpact!$F:$F,Utility_per_Participant!$G709,MeasureImpact!$B:$B,Utility_per_Participant!$H709)</f>
        <v>1475.381509522</v>
      </c>
      <c r="P709" s="14" t="str">
        <f>VLOOKUP(H709,MeasureImpact!$B:$I,8,0)</f>
        <v>Per Home</v>
      </c>
      <c r="Q709" s="24">
        <v>0</v>
      </c>
      <c r="R709" s="19" t="s">
        <v>1739</v>
      </c>
      <c r="BI709" s="25">
        <v>0</v>
      </c>
      <c r="BJ709" s="25">
        <v>0</v>
      </c>
      <c r="BK709" s="25">
        <v>0</v>
      </c>
    </row>
    <row r="710" spans="1:63" s="28" customFormat="1" x14ac:dyDescent="0.25">
      <c r="A710" s="27">
        <v>706</v>
      </c>
      <c r="B710" s="28" t="str">
        <f t="shared" si="10"/>
        <v>RMON703</v>
      </c>
      <c r="C710" s="28" t="s">
        <v>1726</v>
      </c>
      <c r="D710" s="28">
        <v>703</v>
      </c>
      <c r="E710" s="28" t="s">
        <v>1149</v>
      </c>
      <c r="F710" s="28" t="s">
        <v>1494</v>
      </c>
      <c r="G710" s="28" t="s">
        <v>1499</v>
      </c>
      <c r="H710" s="28" t="s">
        <v>278</v>
      </c>
      <c r="I710" s="29">
        <f>SUMIFS(MeasureImpact!$O:$O,MeasureImpact!$G:$G,Utility_per_Participant!$F710,MeasureImpact!$F:$F,Utility_per_Participant!$G710,MeasureImpact!$B:$B,Utility_per_Participant!$H710)</f>
        <v>1.4490000000000001</v>
      </c>
      <c r="J710" s="29">
        <f>SUMIFS(MeasureImpact!$P:$P,MeasureImpact!$G:$G,Utility_per_Participant!$F710,MeasureImpact!$F:$F,Utility_per_Participant!$G710,MeasureImpact!$B:$B,Utility_per_Participant!$H710)</f>
        <v>1.6659999999999999</v>
      </c>
      <c r="K710" s="34">
        <v>366.6555818022</v>
      </c>
      <c r="L710" s="30">
        <f>SUMIFS(MeasureImpact!$L:$L,MeasureImpact!$G:$G,Utility_per_Participant!$F710,MeasureImpact!$F:$F,Utility_per_Participant!$G710,MeasureImpact!$B:$B,Utility_per_Participant!$H710)</f>
        <v>6110.9263633700002</v>
      </c>
      <c r="M710" s="27">
        <f>AVERAGEIFS(MeasureImpact!$N:$N,MeasureImpact!$G:$G,Utility_per_Participant!$F710,MeasureImpact!$F:$F,Utility_per_Participant!$G710,MeasureImpact!$B:$B,Utility_per_Participant!$H710)</f>
        <v>20</v>
      </c>
      <c r="N710" s="31">
        <v>0</v>
      </c>
      <c r="O710" s="31">
        <f>SUMIFS(MeasureImpact!$Q:$Q,MeasureImpact!$G:$G,Utility_per_Participant!$F710,MeasureImpact!$F:$F,Utility_per_Participant!$G710,MeasureImpact!$B:$B,Utility_per_Participant!$H710)</f>
        <v>2151.0057596789998</v>
      </c>
      <c r="P710" s="28" t="str">
        <f>VLOOKUP(H710,MeasureImpact!$B:$I,8,0)</f>
        <v>Per Home</v>
      </c>
      <c r="Q710" s="32">
        <v>0</v>
      </c>
      <c r="R710" s="27" t="s">
        <v>1739</v>
      </c>
      <c r="BI710" s="33">
        <v>8878540.8550391439</v>
      </c>
      <c r="BJ710" s="33">
        <v>2320.9069660146711</v>
      </c>
      <c r="BK710" s="33">
        <v>1663.2540550656836</v>
      </c>
    </row>
    <row r="711" spans="1:63" x14ac:dyDescent="0.25">
      <c r="A711" s="19">
        <v>707</v>
      </c>
      <c r="B711" s="14" t="str">
        <f t="shared" si="10"/>
        <v>RMFN703</v>
      </c>
      <c r="C711" s="14" t="s">
        <v>1728</v>
      </c>
      <c r="D711" s="14">
        <v>703</v>
      </c>
      <c r="E711" s="14" t="s">
        <v>1149</v>
      </c>
      <c r="F711" s="14" t="s">
        <v>1500</v>
      </c>
      <c r="G711" s="14" t="s">
        <v>1499</v>
      </c>
      <c r="H711" s="14" t="s">
        <v>278</v>
      </c>
      <c r="I711" s="20">
        <f>SUMIFS(MeasureImpact!$O:$O,MeasureImpact!$G:$G,Utility_per_Participant!$F711,MeasureImpact!$F:$F,Utility_per_Participant!$G711,MeasureImpact!$B:$B,Utility_per_Participant!$H711)</f>
        <v>0.70200000000000007</v>
      </c>
      <c r="J711" s="20">
        <f>SUMIFS(MeasureImpact!$P:$P,MeasureImpact!$G:$G,Utility_per_Participant!$F711,MeasureImpact!$F:$F,Utility_per_Participant!$G711,MeasureImpact!$B:$B,Utility_per_Participant!$H711)</f>
        <v>0.41299999999999998</v>
      </c>
      <c r="K711" s="21">
        <v>167.60339272680002</v>
      </c>
      <c r="L711" s="22">
        <f>SUMIFS(MeasureImpact!$L:$L,MeasureImpact!$G:$G,Utility_per_Participant!$F711,MeasureImpact!$F:$F,Utility_per_Participant!$G711,MeasureImpact!$B:$B,Utility_per_Participant!$H711)</f>
        <v>2793.3898787800003</v>
      </c>
      <c r="M711" s="19">
        <f>AVERAGEIFS(MeasureImpact!$N:$N,MeasureImpact!$G:$G,Utility_per_Participant!$F711,MeasureImpact!$F:$F,Utility_per_Participant!$G711,MeasureImpact!$B:$B,Utility_per_Participant!$H711)</f>
        <v>20</v>
      </c>
      <c r="N711" s="23">
        <v>0</v>
      </c>
      <c r="O711" s="23">
        <f>SUMIFS(MeasureImpact!$Q:$Q,MeasureImpact!$G:$G,Utility_per_Participant!$F711,MeasureImpact!$F:$F,Utility_per_Participant!$G711,MeasureImpact!$B:$B,Utility_per_Participant!$H711)</f>
        <v>2151.007607001</v>
      </c>
      <c r="P711" s="14" t="str">
        <f>VLOOKUP(H711,MeasureImpact!$B:$I,8,0)</f>
        <v>Per Home</v>
      </c>
      <c r="Q711" s="24">
        <v>0</v>
      </c>
      <c r="R711" s="19" t="s">
        <v>1739</v>
      </c>
      <c r="BI711" s="25">
        <v>51726170.92139791</v>
      </c>
      <c r="BJ711" s="25">
        <v>12250.530249608319</v>
      </c>
      <c r="BK711" s="25">
        <v>10011.60106505618</v>
      </c>
    </row>
    <row r="712" spans="1:63" ht="15.75" thickBot="1" x14ac:dyDescent="0.3">
      <c r="A712" s="19">
        <v>708</v>
      </c>
      <c r="B712" s="14" t="str">
        <f t="shared" si="10"/>
        <v>RSFN703</v>
      </c>
      <c r="C712" s="14" t="s">
        <v>1732</v>
      </c>
      <c r="D712" s="14">
        <v>703</v>
      </c>
      <c r="E712" s="14" t="s">
        <v>1149</v>
      </c>
      <c r="F712" s="14" t="s">
        <v>1501</v>
      </c>
      <c r="G712" s="14" t="s">
        <v>1499</v>
      </c>
      <c r="H712" s="14" t="s">
        <v>278</v>
      </c>
      <c r="I712" s="20">
        <f>SUMIFS(MeasureImpact!$O:$O,MeasureImpact!$G:$G,Utility_per_Participant!$F712,MeasureImpact!$F:$F,Utility_per_Participant!$G712,MeasureImpact!$B:$B,Utility_per_Participant!$H712)</f>
        <v>1.528</v>
      </c>
      <c r="J712" s="20">
        <f>SUMIFS(MeasureImpact!$P:$P,MeasureImpact!$G:$G,Utility_per_Participant!$F712,MeasureImpact!$F:$F,Utility_per_Participant!$G712,MeasureImpact!$B:$B,Utility_per_Participant!$H712)</f>
        <v>1.6099999999999999</v>
      </c>
      <c r="K712" s="21">
        <v>434.16404426399998</v>
      </c>
      <c r="L712" s="22">
        <f>SUMIFS(MeasureImpact!$L:$L,MeasureImpact!$G:$G,Utility_per_Participant!$F712,MeasureImpact!$F:$F,Utility_per_Participant!$G712,MeasureImpact!$B:$B,Utility_per_Participant!$H712)</f>
        <v>7236.0674043999998</v>
      </c>
      <c r="M712" s="19">
        <f>AVERAGEIFS(MeasureImpact!$N:$N,MeasureImpact!$G:$G,Utility_per_Participant!$F712,MeasureImpact!$F:$F,Utility_per_Participant!$G712,MeasureImpact!$B:$B,Utility_per_Participant!$H712)</f>
        <v>20</v>
      </c>
      <c r="N712" s="23">
        <v>0</v>
      </c>
      <c r="O712" s="23">
        <f>SUMIFS(MeasureImpact!$Q:$Q,MeasureImpact!$G:$G,Utility_per_Participant!$F712,MeasureImpact!$F:$F,Utility_per_Participant!$G712,MeasureImpact!$B:$B,Utility_per_Participant!$H712)</f>
        <v>2151.0022009479999</v>
      </c>
      <c r="P712" s="14" t="str">
        <f>VLOOKUP(H712,MeasureImpact!$B:$I,8,0)</f>
        <v>Per Home</v>
      </c>
      <c r="Q712" s="24">
        <v>0</v>
      </c>
      <c r="R712" s="19" t="s">
        <v>1739</v>
      </c>
      <c r="BI712" s="25">
        <v>134003911.61865929</v>
      </c>
      <c r="BJ712" s="25">
        <v>28903.388751924598</v>
      </c>
      <c r="BK712" s="25">
        <v>12367.376466919281</v>
      </c>
    </row>
    <row r="713" spans="1:63" s="28" customFormat="1" x14ac:dyDescent="0.25">
      <c r="A713" s="27">
        <v>709</v>
      </c>
      <c r="B713" s="28" t="str">
        <f t="shared" si="10"/>
        <v>RMOE704</v>
      </c>
      <c r="C713" s="28" t="s">
        <v>1725</v>
      </c>
      <c r="D713" s="28">
        <v>704</v>
      </c>
      <c r="E713" s="28" t="s">
        <v>1149</v>
      </c>
      <c r="F713" s="28" t="s">
        <v>1494</v>
      </c>
      <c r="G713" s="28" t="s">
        <v>1493</v>
      </c>
      <c r="H713" s="28" t="s">
        <v>319</v>
      </c>
      <c r="I713" s="29">
        <f>SUMIFS(MeasureImpact!$O:$O,MeasureImpact!$G:$G,Utility_per_Participant!$F713,MeasureImpact!$F:$F,Utility_per_Participant!$G713,MeasureImpact!$B:$B,Utility_per_Participant!$H713)</f>
        <v>2.1999999999999999E-2</v>
      </c>
      <c r="J713" s="29">
        <f>SUMIFS(MeasureImpact!$P:$P,MeasureImpact!$G:$G,Utility_per_Participant!$F713,MeasureImpact!$F:$F,Utility_per_Participant!$G713,MeasureImpact!$B:$B,Utility_per_Participant!$H713)</f>
        <v>2.5000000000000001E-2</v>
      </c>
      <c r="K713" s="34">
        <v>5.7018152673599998</v>
      </c>
      <c r="L713" s="30">
        <f>SUMIFS(MeasureImpact!$L:$L,MeasureImpact!$G:$G,Utility_per_Participant!$F713,MeasureImpact!$F:$F,Utility_per_Participant!$G713,MeasureImpact!$B:$B,Utility_per_Participant!$H713)</f>
        <v>95.030254455999994</v>
      </c>
      <c r="M713" s="27">
        <f>AVERAGEIFS(MeasureImpact!$N:$N,MeasureImpact!$G:$G,Utility_per_Participant!$F713,MeasureImpact!$F:$F,Utility_per_Participant!$G713,MeasureImpact!$B:$B,Utility_per_Participant!$H713)</f>
        <v>12</v>
      </c>
      <c r="N713" s="31">
        <v>0</v>
      </c>
      <c r="O713" s="31">
        <f>SUMIFS(MeasureImpact!$Q:$Q,MeasureImpact!$G:$G,Utility_per_Participant!$F713,MeasureImpact!$F:$F,Utility_per_Participant!$G713,MeasureImpact!$B:$B,Utility_per_Participant!$H713)</f>
        <v>300.00080329847378</v>
      </c>
      <c r="P713" s="28" t="str">
        <f>VLOOKUP(H713,MeasureImpact!$B:$I,8,0)</f>
        <v>Per Home</v>
      </c>
      <c r="Q713" s="32">
        <v>0</v>
      </c>
      <c r="R713" s="27" t="s">
        <v>1739</v>
      </c>
      <c r="BI713" s="33">
        <v>0</v>
      </c>
      <c r="BJ713" s="33">
        <v>0</v>
      </c>
      <c r="BK713" s="33">
        <v>0</v>
      </c>
    </row>
    <row r="714" spans="1:63" x14ac:dyDescent="0.25">
      <c r="A714" s="19">
        <v>710</v>
      </c>
      <c r="B714" s="14" t="str">
        <f t="shared" si="10"/>
        <v>RMON704</v>
      </c>
      <c r="C714" s="14" t="s">
        <v>1726</v>
      </c>
      <c r="D714" s="14">
        <v>704</v>
      </c>
      <c r="E714" s="14" t="s">
        <v>1149</v>
      </c>
      <c r="F714" s="14" t="s">
        <v>1494</v>
      </c>
      <c r="G714" s="14" t="s">
        <v>1499</v>
      </c>
      <c r="H714" s="14" t="s">
        <v>319</v>
      </c>
      <c r="I714" s="20">
        <f>SUMIFS(MeasureImpact!$O:$O,MeasureImpact!$G:$G,Utility_per_Participant!$F714,MeasureImpact!$F:$F,Utility_per_Participant!$G714,MeasureImpact!$B:$B,Utility_per_Participant!$H714)</f>
        <v>2.1999999999999999E-2</v>
      </c>
      <c r="J714" s="20">
        <f>SUMIFS(MeasureImpact!$P:$P,MeasureImpact!$G:$G,Utility_per_Participant!$F714,MeasureImpact!$F:$F,Utility_per_Participant!$G714,MeasureImpact!$B:$B,Utility_per_Participant!$H714)</f>
        <v>2.5000000000000001E-2</v>
      </c>
      <c r="K714" s="21">
        <v>5.7018152673599998</v>
      </c>
      <c r="L714" s="22">
        <f>SUMIFS(MeasureImpact!$L:$L,MeasureImpact!$G:$G,Utility_per_Participant!$F714,MeasureImpact!$F:$F,Utility_per_Participant!$G714,MeasureImpact!$B:$B,Utility_per_Participant!$H714)</f>
        <v>95.030254455999994</v>
      </c>
      <c r="M714" s="19">
        <f>AVERAGEIFS(MeasureImpact!$N:$N,MeasureImpact!$G:$G,Utility_per_Participant!$F714,MeasureImpact!$F:$F,Utility_per_Participant!$G714,MeasureImpact!$B:$B,Utility_per_Participant!$H714)</f>
        <v>12</v>
      </c>
      <c r="N714" s="23">
        <v>0</v>
      </c>
      <c r="O714" s="23">
        <f>SUMIFS(MeasureImpact!$Q:$Q,MeasureImpact!$G:$G,Utility_per_Participant!$F714,MeasureImpact!$F:$F,Utility_per_Participant!$G714,MeasureImpact!$B:$B,Utility_per_Participant!$H714)</f>
        <v>300.00080329847378</v>
      </c>
      <c r="P714" s="14" t="str">
        <f>VLOOKUP(H714,MeasureImpact!$B:$I,8,0)</f>
        <v>Per Home</v>
      </c>
      <c r="Q714" s="24">
        <v>0</v>
      </c>
      <c r="R714" s="19" t="s">
        <v>1739</v>
      </c>
      <c r="BI714" s="25">
        <v>0</v>
      </c>
      <c r="BJ714" s="25">
        <v>0</v>
      </c>
      <c r="BK714" s="25">
        <v>0</v>
      </c>
    </row>
    <row r="715" spans="1:63" x14ac:dyDescent="0.25">
      <c r="A715" s="19">
        <v>711</v>
      </c>
      <c r="B715" s="14" t="str">
        <f t="shared" si="10"/>
        <v>RMFE704</v>
      </c>
      <c r="C715" s="14" t="s">
        <v>1727</v>
      </c>
      <c r="D715" s="14">
        <v>704</v>
      </c>
      <c r="E715" s="14" t="s">
        <v>1149</v>
      </c>
      <c r="F715" s="14" t="s">
        <v>1500</v>
      </c>
      <c r="G715" s="14" t="s">
        <v>1493</v>
      </c>
      <c r="H715" s="14" t="s">
        <v>319</v>
      </c>
      <c r="I715" s="20">
        <f>SUMIFS(MeasureImpact!$O:$O,MeasureImpact!$G:$G,Utility_per_Participant!$F715,MeasureImpact!$F:$F,Utility_per_Participant!$G715,MeasureImpact!$B:$B,Utility_per_Participant!$H715)</f>
        <v>9.0000000000000011E-3</v>
      </c>
      <c r="J715" s="20">
        <f>SUMIFS(MeasureImpact!$P:$P,MeasureImpact!$G:$G,Utility_per_Participant!$F715,MeasureImpact!$F:$F,Utility_per_Participant!$G715,MeasureImpact!$B:$B,Utility_per_Participant!$H715)</f>
        <v>4.0000000000000001E-3</v>
      </c>
      <c r="K715" s="21">
        <v>2.2638080058599996</v>
      </c>
      <c r="L715" s="22">
        <f>SUMIFS(MeasureImpact!$L:$L,MeasureImpact!$G:$G,Utility_per_Participant!$F715,MeasureImpact!$F:$F,Utility_per_Participant!$G715,MeasureImpact!$B:$B,Utility_per_Participant!$H715)</f>
        <v>37.730133430999999</v>
      </c>
      <c r="M715" s="19">
        <f>AVERAGEIFS(MeasureImpact!$N:$N,MeasureImpact!$G:$G,Utility_per_Participant!$F715,MeasureImpact!$F:$F,Utility_per_Participant!$G715,MeasureImpact!$B:$B,Utility_per_Participant!$H715)</f>
        <v>12</v>
      </c>
      <c r="N715" s="23">
        <v>0</v>
      </c>
      <c r="O715" s="23">
        <f>SUMIFS(MeasureImpact!$Q:$Q,MeasureImpact!$G:$G,Utility_per_Participant!$F715,MeasureImpact!$F:$F,Utility_per_Participant!$G715,MeasureImpact!$B:$B,Utility_per_Participant!$H715)</f>
        <v>300.00106094116256</v>
      </c>
      <c r="P715" s="14" t="str">
        <f>VLOOKUP(H715,MeasureImpact!$B:$I,8,0)</f>
        <v>Per Home</v>
      </c>
      <c r="Q715" s="24">
        <v>0</v>
      </c>
      <c r="R715" s="19" t="s">
        <v>1739</v>
      </c>
      <c r="BI715" s="25">
        <v>0</v>
      </c>
      <c r="BJ715" s="25">
        <v>0</v>
      </c>
      <c r="BK715" s="25">
        <v>0</v>
      </c>
    </row>
    <row r="716" spans="1:63" x14ac:dyDescent="0.25">
      <c r="A716" s="19">
        <v>712</v>
      </c>
      <c r="B716" s="14" t="str">
        <f t="shared" si="10"/>
        <v>RMFN704</v>
      </c>
      <c r="C716" s="14" t="s">
        <v>1728</v>
      </c>
      <c r="D716" s="14">
        <v>704</v>
      </c>
      <c r="E716" s="14" t="s">
        <v>1149</v>
      </c>
      <c r="F716" s="14" t="s">
        <v>1500</v>
      </c>
      <c r="G716" s="14" t="s">
        <v>1499</v>
      </c>
      <c r="H716" s="14" t="s">
        <v>319</v>
      </c>
      <c r="I716" s="20">
        <f>SUMIFS(MeasureImpact!$O:$O,MeasureImpact!$G:$G,Utility_per_Participant!$F716,MeasureImpact!$F:$F,Utility_per_Participant!$G716,MeasureImpact!$B:$B,Utility_per_Participant!$H716)</f>
        <v>9.0000000000000011E-3</v>
      </c>
      <c r="J716" s="20">
        <f>SUMIFS(MeasureImpact!$P:$P,MeasureImpact!$G:$G,Utility_per_Participant!$F716,MeasureImpact!$F:$F,Utility_per_Participant!$G716,MeasureImpact!$B:$B,Utility_per_Participant!$H716)</f>
        <v>4.0000000000000001E-3</v>
      </c>
      <c r="K716" s="21">
        <v>2.2638080058599996</v>
      </c>
      <c r="L716" s="22">
        <f>SUMIFS(MeasureImpact!$L:$L,MeasureImpact!$G:$G,Utility_per_Participant!$F716,MeasureImpact!$F:$F,Utility_per_Participant!$G716,MeasureImpact!$B:$B,Utility_per_Participant!$H716)</f>
        <v>37.730133430999999</v>
      </c>
      <c r="M716" s="19">
        <f>AVERAGEIFS(MeasureImpact!$N:$N,MeasureImpact!$G:$G,Utility_per_Participant!$F716,MeasureImpact!$F:$F,Utility_per_Participant!$G716,MeasureImpact!$B:$B,Utility_per_Participant!$H716)</f>
        <v>12</v>
      </c>
      <c r="N716" s="23">
        <v>0</v>
      </c>
      <c r="O716" s="23">
        <f>SUMIFS(MeasureImpact!$Q:$Q,MeasureImpact!$G:$G,Utility_per_Participant!$F716,MeasureImpact!$F:$F,Utility_per_Participant!$G716,MeasureImpact!$B:$B,Utility_per_Participant!$H716)</f>
        <v>300.00106094116256</v>
      </c>
      <c r="P716" s="14" t="str">
        <f>VLOOKUP(H716,MeasureImpact!$B:$I,8,0)</f>
        <v>Per Home</v>
      </c>
      <c r="Q716" s="24">
        <v>0</v>
      </c>
      <c r="R716" s="19" t="s">
        <v>1739</v>
      </c>
      <c r="BI716" s="25">
        <v>0</v>
      </c>
      <c r="BJ716" s="25">
        <v>0</v>
      </c>
      <c r="BK716" s="25">
        <v>0</v>
      </c>
    </row>
    <row r="717" spans="1:63" x14ac:dyDescent="0.25">
      <c r="A717" s="19">
        <v>713</v>
      </c>
      <c r="B717" s="14" t="str">
        <f t="shared" ref="B717:B724" si="11">CONCATENATE(C717,D717)</f>
        <v>RSFE704</v>
      </c>
      <c r="C717" s="14" t="s">
        <v>1729</v>
      </c>
      <c r="D717" s="14">
        <v>704</v>
      </c>
      <c r="E717" s="14" t="s">
        <v>1149</v>
      </c>
      <c r="F717" s="14" t="s">
        <v>1501</v>
      </c>
      <c r="G717" s="14" t="s">
        <v>1493</v>
      </c>
      <c r="H717" s="14" t="s">
        <v>319</v>
      </c>
      <c r="I717" s="20">
        <f>SUMIFS(MeasureImpact!$O:$O,MeasureImpact!$G:$G,Utility_per_Participant!$F717,MeasureImpact!$F:$F,Utility_per_Participant!$G717,MeasureImpact!$B:$B,Utility_per_Participant!$H717)</f>
        <v>2.3E-2</v>
      </c>
      <c r="J717" s="20">
        <f>SUMIFS(MeasureImpact!$P:$P,MeasureImpact!$G:$G,Utility_per_Participant!$F717,MeasureImpact!$F:$F,Utility_per_Participant!$G717,MeasureImpact!$B:$B,Utility_per_Participant!$H717)</f>
        <v>2.1999999999999999E-2</v>
      </c>
      <c r="K717" s="21">
        <v>6.1962063400799998</v>
      </c>
      <c r="L717" s="22">
        <f>SUMIFS(MeasureImpact!$L:$L,MeasureImpact!$G:$G,Utility_per_Participant!$F717,MeasureImpact!$F:$F,Utility_per_Participant!$G717,MeasureImpact!$B:$B,Utility_per_Participant!$H717)</f>
        <v>103.270105668</v>
      </c>
      <c r="M717" s="19">
        <f>AVERAGEIFS(MeasureImpact!$N:$N,MeasureImpact!$G:$G,Utility_per_Participant!$F717,MeasureImpact!$F:$F,Utility_per_Participant!$G717,MeasureImpact!$B:$B,Utility_per_Participant!$H717)</f>
        <v>12</v>
      </c>
      <c r="N717" s="23">
        <v>0</v>
      </c>
      <c r="O717" s="23">
        <f>SUMIFS(MeasureImpact!$Q:$Q,MeasureImpact!$G:$G,Utility_per_Participant!$F717,MeasureImpact!$F:$F,Utility_per_Participant!$G717,MeasureImpact!$B:$B,Utility_per_Participant!$H717)</f>
        <v>300.00030695125577</v>
      </c>
      <c r="P717" s="14" t="str">
        <f>VLOOKUP(H717,MeasureImpact!$B:$I,8,0)</f>
        <v>Per Home</v>
      </c>
      <c r="Q717" s="24">
        <v>0</v>
      </c>
      <c r="R717" s="19" t="s">
        <v>1739</v>
      </c>
      <c r="BI717" s="25">
        <v>0</v>
      </c>
      <c r="BJ717" s="25">
        <v>0</v>
      </c>
      <c r="BK717" s="25">
        <v>0</v>
      </c>
    </row>
    <row r="718" spans="1:63" ht="15.75" thickBot="1" x14ac:dyDescent="0.3">
      <c r="A718" s="19">
        <v>714</v>
      </c>
      <c r="B718" s="14" t="str">
        <f t="shared" si="11"/>
        <v>RSFN704</v>
      </c>
      <c r="C718" s="14" t="s">
        <v>1732</v>
      </c>
      <c r="D718" s="14">
        <v>704</v>
      </c>
      <c r="E718" s="14" t="s">
        <v>1149</v>
      </c>
      <c r="F718" s="14" t="s">
        <v>1501</v>
      </c>
      <c r="G718" s="14" t="s">
        <v>1499</v>
      </c>
      <c r="H718" s="14" t="s">
        <v>319</v>
      </c>
      <c r="I718" s="20">
        <f>SUMIFS(MeasureImpact!$O:$O,MeasureImpact!$G:$G,Utility_per_Participant!$F718,MeasureImpact!$F:$F,Utility_per_Participant!$G718,MeasureImpact!$B:$B,Utility_per_Participant!$H718)</f>
        <v>2.3E-2</v>
      </c>
      <c r="J718" s="20">
        <f>SUMIFS(MeasureImpact!$P:$P,MeasureImpact!$G:$G,Utility_per_Participant!$F718,MeasureImpact!$F:$F,Utility_per_Participant!$G718,MeasureImpact!$B:$B,Utility_per_Participant!$H718)</f>
        <v>2.1999999999999999E-2</v>
      </c>
      <c r="K718" s="21">
        <v>6.1962063400799998</v>
      </c>
      <c r="L718" s="22">
        <f>SUMIFS(MeasureImpact!$L:$L,MeasureImpact!$G:$G,Utility_per_Participant!$F718,MeasureImpact!$F:$F,Utility_per_Participant!$G718,MeasureImpact!$B:$B,Utility_per_Participant!$H718)</f>
        <v>103.270105668</v>
      </c>
      <c r="M718" s="19">
        <f>AVERAGEIFS(MeasureImpact!$N:$N,MeasureImpact!$G:$G,Utility_per_Participant!$F718,MeasureImpact!$F:$F,Utility_per_Participant!$G718,MeasureImpact!$B:$B,Utility_per_Participant!$H718)</f>
        <v>12</v>
      </c>
      <c r="N718" s="23">
        <v>0</v>
      </c>
      <c r="O718" s="23">
        <f>SUMIFS(MeasureImpact!$Q:$Q,MeasureImpact!$G:$G,Utility_per_Participant!$F718,MeasureImpact!$F:$F,Utility_per_Participant!$G718,MeasureImpact!$B:$B,Utility_per_Participant!$H718)</f>
        <v>300.00030695125577</v>
      </c>
      <c r="P718" s="14" t="str">
        <f>VLOOKUP(H718,MeasureImpact!$B:$I,8,0)</f>
        <v>Per Home</v>
      </c>
      <c r="Q718" s="24">
        <v>0</v>
      </c>
      <c r="R718" s="19" t="s">
        <v>1739</v>
      </c>
      <c r="BI718" s="25">
        <v>0</v>
      </c>
      <c r="BJ718" s="25">
        <v>0</v>
      </c>
      <c r="BK718" s="25">
        <v>0</v>
      </c>
    </row>
    <row r="719" spans="1:63" s="28" customFormat="1" x14ac:dyDescent="0.25">
      <c r="A719" s="27">
        <v>715</v>
      </c>
      <c r="B719" s="28" t="str">
        <f t="shared" si="11"/>
        <v>RMFE705</v>
      </c>
      <c r="C719" s="28" t="s">
        <v>1727</v>
      </c>
      <c r="D719" s="28">
        <v>705</v>
      </c>
      <c r="E719" s="28" t="s">
        <v>1149</v>
      </c>
      <c r="F719" s="28" t="s">
        <v>1500</v>
      </c>
      <c r="G719" s="28" t="s">
        <v>1493</v>
      </c>
      <c r="H719" s="28" t="s">
        <v>323</v>
      </c>
      <c r="I719" s="29">
        <f>SUMIFS(MeasureImpact!$O:$O,MeasureImpact!$G:$G,Utility_per_Participant!$F719,MeasureImpact!$F:$F,Utility_per_Participant!$G719,MeasureImpact!$B:$B,Utility_per_Participant!$H719)</f>
        <v>0.14000000000000001</v>
      </c>
      <c r="J719" s="29">
        <f>SUMIFS(MeasureImpact!$P:$P,MeasureImpact!$G:$G,Utility_per_Participant!$F719,MeasureImpact!$F:$F,Utility_per_Participant!$G719,MeasureImpact!$B:$B,Utility_per_Participant!$H719)</f>
        <v>0.08</v>
      </c>
      <c r="K719" s="34">
        <v>33.520918549139992</v>
      </c>
      <c r="L719" s="30">
        <f>SUMIFS(MeasureImpact!$L:$L,MeasureImpact!$G:$G,Utility_per_Participant!$F719,MeasureImpact!$F:$F,Utility_per_Participant!$G719,MeasureImpact!$B:$B,Utility_per_Participant!$H719)</f>
        <v>558.68197581899994</v>
      </c>
      <c r="M719" s="27">
        <f>AVERAGEIFS(MeasureImpact!$N:$N,MeasureImpact!$G:$G,Utility_per_Participant!$F719,MeasureImpact!$F:$F,Utility_per_Participant!$G719,MeasureImpact!$B:$B,Utility_per_Participant!$H719)</f>
        <v>12</v>
      </c>
      <c r="N719" s="31">
        <v>0</v>
      </c>
      <c r="O719" s="31">
        <f>SUMIFS(MeasureImpact!$Q:$Q,MeasureImpact!$G:$G,Utility_per_Participant!$F719,MeasureImpact!$F:$F,Utility_per_Participant!$G719,MeasureImpact!$B:$B,Utility_per_Participant!$H719)</f>
        <v>3200.0113167057343</v>
      </c>
      <c r="P719" s="28" t="str">
        <f>VLOOKUP(H719,MeasureImpact!$B:$I,8,0)</f>
        <v>Per Home</v>
      </c>
      <c r="Q719" s="32">
        <v>0</v>
      </c>
      <c r="R719" s="27" t="s">
        <v>1739</v>
      </c>
      <c r="BI719" s="33">
        <v>30884083.745956101</v>
      </c>
      <c r="BJ719" s="33">
        <v>4384.7967114790599</v>
      </c>
      <c r="BK719" s="33">
        <v>2330.3423851962498</v>
      </c>
    </row>
    <row r="720" spans="1:63" x14ac:dyDescent="0.25">
      <c r="A720" s="19">
        <v>716</v>
      </c>
      <c r="B720" s="14" t="str">
        <f t="shared" si="11"/>
        <v>RMFN705</v>
      </c>
      <c r="C720" s="14" t="s">
        <v>1728</v>
      </c>
      <c r="D720" s="14">
        <v>705</v>
      </c>
      <c r="E720" s="14" t="s">
        <v>1149</v>
      </c>
      <c r="F720" s="14" t="s">
        <v>1500</v>
      </c>
      <c r="G720" s="14" t="s">
        <v>1499</v>
      </c>
      <c r="H720" s="14" t="s">
        <v>323</v>
      </c>
      <c r="I720" s="20">
        <f>SUMIFS(MeasureImpact!$O:$O,MeasureImpact!$G:$G,Utility_per_Participant!$F720,MeasureImpact!$F:$F,Utility_per_Participant!$G720,MeasureImpact!$B:$B,Utility_per_Participant!$H720)</f>
        <v>0.14000000000000001</v>
      </c>
      <c r="J720" s="20">
        <f>SUMIFS(MeasureImpact!$P:$P,MeasureImpact!$G:$G,Utility_per_Participant!$F720,MeasureImpact!$F:$F,Utility_per_Participant!$G720,MeasureImpact!$B:$B,Utility_per_Participant!$H720)</f>
        <v>0.08</v>
      </c>
      <c r="K720" s="21">
        <v>33.520918549139992</v>
      </c>
      <c r="L720" s="22">
        <f>SUMIFS(MeasureImpact!$L:$L,MeasureImpact!$G:$G,Utility_per_Participant!$F720,MeasureImpact!$F:$F,Utility_per_Participant!$G720,MeasureImpact!$B:$B,Utility_per_Participant!$H720)</f>
        <v>558.68197581899994</v>
      </c>
      <c r="M720" s="19">
        <f>AVERAGEIFS(MeasureImpact!$N:$N,MeasureImpact!$G:$G,Utility_per_Participant!$F720,MeasureImpact!$F:$F,Utility_per_Participant!$G720,MeasureImpact!$B:$B,Utility_per_Participant!$H720)</f>
        <v>12</v>
      </c>
      <c r="N720" s="23">
        <v>0</v>
      </c>
      <c r="O720" s="23">
        <f>SUMIFS(MeasureImpact!$Q:$Q,MeasureImpact!$G:$G,Utility_per_Participant!$F720,MeasureImpact!$F:$F,Utility_per_Participant!$G720,MeasureImpact!$B:$B,Utility_per_Participant!$H720)</f>
        <v>3200.0113167057343</v>
      </c>
      <c r="P720" s="14" t="str">
        <f>VLOOKUP(H720,MeasureImpact!$B:$I,8,0)</f>
        <v>Per Home</v>
      </c>
      <c r="Q720" s="24">
        <v>0</v>
      </c>
      <c r="R720" s="19" t="s">
        <v>1739</v>
      </c>
      <c r="BI720" s="25">
        <v>174532.97704133901</v>
      </c>
      <c r="BJ720" s="25">
        <v>24.779482858244702</v>
      </c>
      <c r="BK720" s="25">
        <v>13.1692944935487</v>
      </c>
    </row>
    <row r="721" spans="1:63" x14ac:dyDescent="0.25">
      <c r="A721" s="19">
        <v>717</v>
      </c>
      <c r="B721" s="14" t="str">
        <f t="shared" si="11"/>
        <v>RSFE705</v>
      </c>
      <c r="C721" s="14" t="s">
        <v>1729</v>
      </c>
      <c r="D721" s="14">
        <v>705</v>
      </c>
      <c r="E721" s="14" t="s">
        <v>1149</v>
      </c>
      <c r="F721" s="14" t="s">
        <v>1501</v>
      </c>
      <c r="G721" s="14" t="s">
        <v>1493</v>
      </c>
      <c r="H721" s="14" t="s">
        <v>323</v>
      </c>
      <c r="I721" s="20">
        <f>SUMIFS(MeasureImpact!$O:$O,MeasureImpact!$G:$G,Utility_per_Participant!$F721,MeasureImpact!$F:$F,Utility_per_Participant!$G721,MeasureImpact!$B:$B,Utility_per_Participant!$H721)</f>
        <v>0.30600000000000005</v>
      </c>
      <c r="J721" s="20">
        <f>SUMIFS(MeasureImpact!$P:$P,MeasureImpact!$G:$G,Utility_per_Participant!$F721,MeasureImpact!$F:$F,Utility_per_Participant!$G721,MeasureImpact!$B:$B,Utility_per_Participant!$H721)</f>
        <v>0.32300000000000001</v>
      </c>
      <c r="K721" s="21">
        <v>86.832688850579999</v>
      </c>
      <c r="L721" s="22">
        <f>SUMIFS(MeasureImpact!$L:$L,MeasureImpact!$G:$G,Utility_per_Participant!$F721,MeasureImpact!$F:$F,Utility_per_Participant!$G721,MeasureImpact!$B:$B,Utility_per_Participant!$H721)</f>
        <v>1447.2114808430001</v>
      </c>
      <c r="M721" s="19">
        <f>AVERAGEIFS(MeasureImpact!$N:$N,MeasureImpact!$G:$G,Utility_per_Participant!$F721,MeasureImpact!$F:$F,Utility_per_Participant!$G721,MeasureImpact!$B:$B,Utility_per_Participant!$H721)</f>
        <v>12</v>
      </c>
      <c r="N721" s="23">
        <v>0</v>
      </c>
      <c r="O721" s="23">
        <f>SUMIFS(MeasureImpact!$Q:$Q,MeasureImpact!$G:$G,Utility_per_Participant!$F721,MeasureImpact!$F:$F,Utility_per_Participant!$G721,MeasureImpact!$B:$B,Utility_per_Participant!$H721)</f>
        <v>3200.003274146728</v>
      </c>
      <c r="P721" s="14" t="str">
        <f>VLOOKUP(H721,MeasureImpact!$B:$I,8,0)</f>
        <v>Per Home</v>
      </c>
      <c r="Q721" s="24">
        <v>0</v>
      </c>
      <c r="R721" s="19" t="s">
        <v>1739</v>
      </c>
      <c r="BI721" s="25">
        <v>341029081.58233202</v>
      </c>
      <c r="BJ721" s="25">
        <v>38290.090040579002</v>
      </c>
      <c r="BK721" s="25">
        <v>90980.994540184503</v>
      </c>
    </row>
    <row r="722" spans="1:63" x14ac:dyDescent="0.25">
      <c r="A722" s="19">
        <v>718</v>
      </c>
      <c r="B722" s="14" t="str">
        <f t="shared" si="11"/>
        <v>RSFN705</v>
      </c>
      <c r="C722" s="14" t="s">
        <v>1732</v>
      </c>
      <c r="D722" s="14">
        <v>705</v>
      </c>
      <c r="E722" s="14" t="s">
        <v>1149</v>
      </c>
      <c r="F722" s="14" t="s">
        <v>1501</v>
      </c>
      <c r="G722" s="14" t="s">
        <v>1499</v>
      </c>
      <c r="H722" s="14" t="s">
        <v>323</v>
      </c>
      <c r="I722" s="20">
        <f>SUMIFS(MeasureImpact!$O:$O,MeasureImpact!$G:$G,Utility_per_Participant!$F722,MeasureImpact!$F:$F,Utility_per_Participant!$G722,MeasureImpact!$B:$B,Utility_per_Participant!$H722)</f>
        <v>0.30600000000000005</v>
      </c>
      <c r="J722" s="20">
        <f>SUMIFS(MeasureImpact!$P:$P,MeasureImpact!$G:$G,Utility_per_Participant!$F722,MeasureImpact!$F:$F,Utility_per_Participant!$G722,MeasureImpact!$B:$B,Utility_per_Participant!$H722)</f>
        <v>0.32300000000000001</v>
      </c>
      <c r="K722" s="21">
        <v>86.832688850579999</v>
      </c>
      <c r="L722" s="22">
        <f>SUMIFS(MeasureImpact!$L:$L,MeasureImpact!$G:$G,Utility_per_Participant!$F722,MeasureImpact!$F:$F,Utility_per_Participant!$G722,MeasureImpact!$B:$B,Utility_per_Participant!$H722)</f>
        <v>1447.2114808430001</v>
      </c>
      <c r="M722" s="19">
        <f>AVERAGEIFS(MeasureImpact!$N:$N,MeasureImpact!$G:$G,Utility_per_Participant!$F722,MeasureImpact!$F:$F,Utility_per_Participant!$G722,MeasureImpact!$B:$B,Utility_per_Participant!$H722)</f>
        <v>12</v>
      </c>
      <c r="N722" s="23">
        <v>0</v>
      </c>
      <c r="O722" s="23">
        <f>SUMIFS(MeasureImpact!$Q:$Q,MeasureImpact!$G:$G,Utility_per_Participant!$F722,MeasureImpact!$F:$F,Utility_per_Participant!$G722,MeasureImpact!$B:$B,Utility_per_Participant!$H722)</f>
        <v>3200.003274146728</v>
      </c>
      <c r="P722" s="14" t="str">
        <f>VLOOKUP(H722,MeasureImpact!$B:$I,8,0)</f>
        <v>Per Home</v>
      </c>
      <c r="Q722" s="24">
        <v>0</v>
      </c>
      <c r="R722" s="19" t="s">
        <v>1739</v>
      </c>
      <c r="BI722" s="25">
        <v>1880971.30328307</v>
      </c>
      <c r="BJ722" s="25">
        <v>211.19184391043299</v>
      </c>
      <c r="BK722" s="25">
        <v>501.812452709919</v>
      </c>
    </row>
    <row r="723" spans="1:63" x14ac:dyDescent="0.25">
      <c r="A723" s="19">
        <v>719</v>
      </c>
      <c r="B723" s="14" t="str">
        <f t="shared" si="11"/>
        <v>RMOE705</v>
      </c>
      <c r="C723" s="14" t="s">
        <v>1725</v>
      </c>
      <c r="D723" s="14">
        <v>705</v>
      </c>
      <c r="E723" s="14" t="s">
        <v>1149</v>
      </c>
      <c r="F723" s="14" t="s">
        <v>1494</v>
      </c>
      <c r="G723" s="14" t="s">
        <v>1493</v>
      </c>
      <c r="H723" s="14" t="s">
        <v>323</v>
      </c>
      <c r="I723" s="20">
        <f>SUMIFS(MeasureImpact!$O:$O,MeasureImpact!$G:$G,Utility_per_Participant!$F723,MeasureImpact!$F:$F,Utility_per_Participant!$G723,MeasureImpact!$B:$B,Utility_per_Participant!$H723)</f>
        <v>0.28900000000000003</v>
      </c>
      <c r="J723" s="20">
        <f>SUMIFS(MeasureImpact!$P:$P,MeasureImpact!$G:$G,Utility_per_Participant!$F723,MeasureImpact!$F:$F,Utility_per_Participant!$G723,MeasureImpact!$B:$B,Utility_per_Participant!$H723)</f>
        <v>0.33499999999999996</v>
      </c>
      <c r="K723" s="21">
        <v>73.330996352699998</v>
      </c>
      <c r="L723" s="22">
        <f>SUMIFS(MeasureImpact!$L:$L,MeasureImpact!$G:$G,Utility_per_Participant!$F723,MeasureImpact!$F:$F,Utility_per_Participant!$G723,MeasureImpact!$B:$B,Utility_per_Participant!$H723)</f>
        <v>1222.1832725449999</v>
      </c>
      <c r="M723" s="19">
        <f>AVERAGEIFS(MeasureImpact!$N:$N,MeasureImpact!$G:$G,Utility_per_Participant!$F723,MeasureImpact!$F:$F,Utility_per_Participant!$G723,MeasureImpact!$B:$B,Utility_per_Participant!$H723)</f>
        <v>12</v>
      </c>
      <c r="N723" s="23">
        <v>0</v>
      </c>
      <c r="O723" s="23">
        <f>SUMIFS(MeasureImpact!$Q:$Q,MeasureImpact!$G:$G,Utility_per_Participant!$F723,MeasureImpact!$F:$F,Utility_per_Participant!$G723,MeasureImpact!$B:$B,Utility_per_Participant!$H723)</f>
        <v>3200.0085685170534</v>
      </c>
      <c r="P723" s="14" t="str">
        <f>VLOOKUP(H723,MeasureImpact!$B:$I,8,0)</f>
        <v>Per Home</v>
      </c>
      <c r="Q723" s="24">
        <v>0</v>
      </c>
      <c r="R723" s="19" t="s">
        <v>1739</v>
      </c>
      <c r="BI723" s="25">
        <v>7421364.4629979599</v>
      </c>
      <c r="BJ723" s="25">
        <v>985.83485360032296</v>
      </c>
      <c r="BK723" s="25">
        <v>797.39080421971698</v>
      </c>
    </row>
    <row r="724" spans="1:63" x14ac:dyDescent="0.25">
      <c r="A724" s="19">
        <v>720</v>
      </c>
      <c r="B724" s="14" t="str">
        <f t="shared" si="11"/>
        <v>RMON705</v>
      </c>
      <c r="C724" s="14" t="s">
        <v>1726</v>
      </c>
      <c r="D724" s="14">
        <v>705</v>
      </c>
      <c r="E724" s="14" t="s">
        <v>1149</v>
      </c>
      <c r="F724" s="14" t="s">
        <v>1494</v>
      </c>
      <c r="G724" s="14" t="s">
        <v>1499</v>
      </c>
      <c r="H724" s="14" t="s">
        <v>323</v>
      </c>
      <c r="I724" s="20">
        <f>SUMIFS(MeasureImpact!$O:$O,MeasureImpact!$G:$G,Utility_per_Participant!$F724,MeasureImpact!$F:$F,Utility_per_Participant!$G724,MeasureImpact!$B:$B,Utility_per_Participant!$H724)</f>
        <v>0.28900000000000003</v>
      </c>
      <c r="J724" s="20">
        <f>SUMIFS(MeasureImpact!$P:$P,MeasureImpact!$G:$G,Utility_per_Participant!$F724,MeasureImpact!$F:$F,Utility_per_Participant!$G724,MeasureImpact!$B:$B,Utility_per_Participant!$H724)</f>
        <v>0.33499999999999996</v>
      </c>
      <c r="K724" s="21">
        <v>73.330996352699998</v>
      </c>
      <c r="L724" s="22">
        <f>SUMIFS(MeasureImpact!$L:$L,MeasureImpact!$G:$G,Utility_per_Participant!$F724,MeasureImpact!$F:$F,Utility_per_Participant!$G724,MeasureImpact!$B:$B,Utility_per_Participant!$H724)</f>
        <v>1222.1832725449999</v>
      </c>
      <c r="M724" s="19">
        <f>AVERAGEIFS(MeasureImpact!$N:$N,MeasureImpact!$G:$G,Utility_per_Participant!$F724,MeasureImpact!$F:$F,Utility_per_Participant!$G724,MeasureImpact!$B:$B,Utility_per_Participant!$H724)</f>
        <v>12</v>
      </c>
      <c r="N724" s="23">
        <v>0</v>
      </c>
      <c r="O724" s="23">
        <f>SUMIFS(MeasureImpact!$Q:$Q,MeasureImpact!$G:$G,Utility_per_Participant!$F724,MeasureImpact!$F:$F,Utility_per_Participant!$G724,MeasureImpact!$B:$B,Utility_per_Participant!$H724)</f>
        <v>3200.0085685170534</v>
      </c>
      <c r="P724" s="14" t="str">
        <f>VLOOKUP(H724,MeasureImpact!$B:$I,8,0)</f>
        <v>Per Home</v>
      </c>
      <c r="Q724" s="24">
        <v>0</v>
      </c>
      <c r="R724" s="19" t="s">
        <v>1739</v>
      </c>
      <c r="BI724" s="25">
        <v>46630.990815434598</v>
      </c>
      <c r="BJ724" s="25">
        <v>6.1943401692472104</v>
      </c>
      <c r="BK724" s="25">
        <v>5.0102812566708197</v>
      </c>
    </row>
    <row r="725" spans="1:63" x14ac:dyDescent="0.25">
      <c r="BI725" s="25">
        <f>SUM(BI5:BI724)</f>
        <v>22839068733.325436</v>
      </c>
      <c r="BJ725" s="25">
        <f>SUM(BJ5:BJ724)</f>
        <v>5257050.0698760245</v>
      </c>
      <c r="BK725" s="25">
        <f>SUM(BK5:BK724)</f>
        <v>3982800.2559727565</v>
      </c>
    </row>
  </sheetData>
  <sortState xmlns:xlrd2="http://schemas.microsoft.com/office/spreadsheetml/2017/richdata2" ref="B5:BF724">
    <sortCondition ref="E5:E724"/>
    <sortCondition ref="H5:H724"/>
  </sortState>
  <mergeCells count="2">
    <mergeCell ref="H3:AB3"/>
    <mergeCell ref="AC3:B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IRP Batch</vt:lpstr>
      <vt:lpstr>MeasureEULs_Costs</vt:lpstr>
      <vt:lpstr>Res Algorithms</vt:lpstr>
      <vt:lpstr>MeasureImpact</vt:lpstr>
      <vt:lpstr>Utility_per_Participant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2024-05-11T13:15:14Z</dcterms:created>
  <dcterms:modified xsi:type="dcterms:W3CDTF">2024-05-11T13:15:18Z</dcterms:modified>
  <cp:category/>
  <cp:contentStatus/>
</cp:coreProperties>
</file>