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202300"/>
  <xr:revisionPtr revIDLastSave="0" documentId="13_ncr:1_{670001B3-FFD9-478A-88B6-0F47222D5787}" xr6:coauthVersionLast="47" xr6:coauthVersionMax="47" xr10:uidLastSave="{00000000-0000-0000-0000-000000000000}"/>
  <bookViews>
    <workbookView xWindow="29550" yWindow="0" windowWidth="23370" windowHeight="13425" xr2:uid="{30EB5412-3E63-4B84-BDA2-20DD44992C27}"/>
  </bookViews>
  <sheets>
    <sheet name="Staff IRR No. 4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6" i="1"/>
  <c r="F25" i="1"/>
  <c r="F24" i="1"/>
  <c r="F23" i="1"/>
  <c r="F22" i="1"/>
  <c r="F21" i="1"/>
  <c r="F20" i="1"/>
  <c r="F19" i="1"/>
  <c r="F18" i="1"/>
  <c r="F17" i="1"/>
  <c r="F13" i="1"/>
  <c r="F12" i="1"/>
  <c r="F11" i="1"/>
  <c r="F10" i="1"/>
  <c r="F9" i="1"/>
  <c r="F8" i="1"/>
  <c r="F7" i="1"/>
  <c r="F6" i="1"/>
  <c r="F5" i="1"/>
  <c r="F4" i="1"/>
  <c r="D39" i="1"/>
  <c r="D38" i="1"/>
  <c r="D37" i="1"/>
  <c r="D36" i="1"/>
  <c r="D35" i="1"/>
  <c r="D34" i="1"/>
  <c r="D33" i="1"/>
  <c r="D32" i="1"/>
  <c r="D31" i="1"/>
  <c r="D30" i="1"/>
  <c r="D26" i="1"/>
  <c r="D25" i="1"/>
  <c r="D24" i="1"/>
  <c r="D23" i="1"/>
  <c r="D22" i="1"/>
  <c r="D21" i="1"/>
  <c r="D20" i="1"/>
  <c r="D19" i="1"/>
  <c r="D18" i="1"/>
  <c r="D17" i="1"/>
  <c r="D13" i="1"/>
  <c r="D12" i="1"/>
  <c r="D11" i="1"/>
  <c r="D10" i="1"/>
  <c r="D9" i="1"/>
  <c r="D8" i="1"/>
  <c r="D7" i="1"/>
  <c r="D6" i="1"/>
  <c r="D5" i="1"/>
  <c r="D4" i="1"/>
  <c r="B31" i="1" l="1"/>
  <c r="B32" i="1" s="1"/>
  <c r="B33" i="1" s="1"/>
  <c r="B34" i="1" s="1"/>
  <c r="B35" i="1" s="1"/>
  <c r="B36" i="1" s="1"/>
  <c r="B37" i="1" s="1"/>
  <c r="B38" i="1" s="1"/>
  <c r="B39" i="1" s="1"/>
  <c r="B18" i="1"/>
  <c r="B19" i="1" s="1"/>
  <c r="B20" i="1" s="1"/>
  <c r="B21" i="1" s="1"/>
  <c r="B22" i="1" s="1"/>
  <c r="B23" i="1" s="1"/>
  <c r="B24" i="1" s="1"/>
  <c r="B25" i="1" s="1"/>
  <c r="B26" i="1" s="1"/>
  <c r="B5" i="1"/>
  <c r="B6" i="1" s="1"/>
  <c r="B7" i="1" s="1"/>
  <c r="B8" i="1" s="1"/>
  <c r="B9" i="1" s="1"/>
  <c r="B10" i="1" s="1"/>
  <c r="B11" i="1" s="1"/>
  <c r="B12" i="1" s="1"/>
  <c r="B13" i="1" s="1"/>
</calcChain>
</file>

<file path=xl/sharedStrings.xml><?xml version="1.0" encoding="utf-8"?>
<sst xmlns="http://schemas.openxmlformats.org/spreadsheetml/2006/main" count="18" uniqueCount="8">
  <si>
    <t>Year</t>
  </si>
  <si>
    <t>Total DSM Costs ($)</t>
  </si>
  <si>
    <t>Monthly DSM Cost ($/mo)</t>
  </si>
  <si>
    <t>Total Customer Bill ($/mo)</t>
  </si>
  <si>
    <t>DSM Portion of Bill (%)</t>
  </si>
  <si>
    <t>RIM Portfolio</t>
  </si>
  <si>
    <t>Proposed Portfolio</t>
  </si>
  <si>
    <t>TRC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</si>
</sst>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&quot;$&quot;#,##0"/>
    <numFmt numFmtId="166" formatCode="&quot;$&quot;#,##0.0000"/>
    <numFmt numFmtId="167" formatCode="0.00000000"/>
    <numFmt numFmtId="168" formatCode="0.0%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4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1" fillId="0" borderId="5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3B51F-F45D-428C-B5E3-122F808EBE5D}">
  <dimension ref="B1:K39"/>
  <sheetViews>
    <sheetView tabSelected="1" zoomScale="90" zoomScaleNormal="90" workbookViewId="0">
      <selection activeCell="N31" sqref="N31"/>
    </sheetView>
  </sheetViews>
  <sheetFormatPr defaultRowHeight="15" x14ac:dyDescent="0.25"/>
  <cols>
    <col min="3" max="6" width="16.7109375" customWidth="1"/>
    <col min="11" max="11" width="14.42578125" bestFit="1" customWidth="1"/>
  </cols>
  <sheetData>
    <row r="1" spans="2:11" ht="15.75" thickBot="1" x14ac:dyDescent="0.3"/>
    <row r="2" spans="2:11" ht="16.5" thickBot="1" x14ac:dyDescent="0.3">
      <c r="B2" s="1"/>
      <c r="C2" s="10" t="s">
        <v>6</v>
      </c>
      <c r="D2" s="11"/>
      <c r="E2" s="11"/>
      <c r="F2" s="12"/>
    </row>
    <row r="3" spans="2:11" ht="30.75" thickBot="1" x14ac:dyDescent="0.3"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</row>
    <row r="4" spans="2:11" ht="15.75" thickBot="1" x14ac:dyDescent="0.3">
      <c r="B4" s="2">
        <v>2025</v>
      </c>
      <c r="C4" s="5">
        <v>47074346.019999996</v>
      </c>
      <c r="D4" s="4">
        <f>C4/175000/100*1.2</f>
        <v>3.2279551556571424</v>
      </c>
      <c r="E4" s="4">
        <v>175.97</v>
      </c>
      <c r="F4" s="9">
        <f>D4/E4</f>
        <v>1.834378107437144E-2</v>
      </c>
      <c r="H4" s="6"/>
      <c r="I4" s="6"/>
      <c r="J4" s="7"/>
      <c r="K4" s="8"/>
    </row>
    <row r="5" spans="2:11" ht="15.75" thickBot="1" x14ac:dyDescent="0.3">
      <c r="B5" s="2">
        <f>B4+1</f>
        <v>2026</v>
      </c>
      <c r="C5" s="5">
        <v>47387199.079999998</v>
      </c>
      <c r="D5" s="4">
        <f>C5/175000/100*1.2</f>
        <v>3.2494079369142859</v>
      </c>
      <c r="E5" s="4">
        <v>192.12000000000003</v>
      </c>
      <c r="F5" s="9">
        <f t="shared" ref="F5:F13" si="0">D5/E5</f>
        <v>1.6913428778442045E-2</v>
      </c>
      <c r="H5" s="6"/>
      <c r="I5" s="6"/>
      <c r="J5" s="7"/>
      <c r="K5" s="8"/>
    </row>
    <row r="6" spans="2:11" ht="15.75" thickBot="1" x14ac:dyDescent="0.3">
      <c r="B6" s="2">
        <f t="shared" ref="B6:B13" si="1">B5+1</f>
        <v>2027</v>
      </c>
      <c r="C6" s="5">
        <v>48324419.07</v>
      </c>
      <c r="D6" s="4">
        <f t="shared" ref="D6:D13" si="2">C6/175000/100*1.2</f>
        <v>3.3136744505142857</v>
      </c>
      <c r="E6" s="4">
        <v>197.46</v>
      </c>
      <c r="F6" s="9">
        <f t="shared" si="0"/>
        <v>1.6781497267873421E-2</v>
      </c>
      <c r="H6" s="6"/>
      <c r="I6" s="6"/>
      <c r="J6" s="7"/>
      <c r="K6" s="8"/>
    </row>
    <row r="7" spans="2:11" ht="15.75" thickBot="1" x14ac:dyDescent="0.3">
      <c r="B7" s="2">
        <f t="shared" si="1"/>
        <v>2028</v>
      </c>
      <c r="C7" s="5">
        <v>48905976.030000001</v>
      </c>
      <c r="D7" s="4">
        <f t="shared" si="2"/>
        <v>3.3535526420571431</v>
      </c>
      <c r="E7" s="4">
        <v>197.5</v>
      </c>
      <c r="F7" s="9">
        <f t="shared" si="0"/>
        <v>1.6980013377504523E-2</v>
      </c>
      <c r="H7" s="6"/>
      <c r="I7" s="6"/>
      <c r="J7" s="7"/>
      <c r="K7" s="8"/>
    </row>
    <row r="8" spans="2:11" ht="15.75" thickBot="1" x14ac:dyDescent="0.3">
      <c r="B8" s="2">
        <f t="shared" si="1"/>
        <v>2029</v>
      </c>
      <c r="C8" s="5">
        <v>49701362.969999999</v>
      </c>
      <c r="D8" s="4">
        <f t="shared" si="2"/>
        <v>3.4080934607999995</v>
      </c>
      <c r="E8" s="4">
        <v>197.56</v>
      </c>
      <c r="F8" s="9">
        <f t="shared" si="0"/>
        <v>1.7250928633326581E-2</v>
      </c>
      <c r="H8" s="6"/>
      <c r="I8" s="6"/>
      <c r="J8" s="7"/>
      <c r="K8" s="8"/>
    </row>
    <row r="9" spans="2:11" ht="15.75" thickBot="1" x14ac:dyDescent="0.3">
      <c r="B9" s="2">
        <f t="shared" si="1"/>
        <v>2030</v>
      </c>
      <c r="C9" s="5">
        <v>51252893.379999995</v>
      </c>
      <c r="D9" s="4">
        <f t="shared" si="2"/>
        <v>3.5144841174857135</v>
      </c>
      <c r="E9" s="4">
        <v>197.66</v>
      </c>
      <c r="F9" s="9">
        <f t="shared" si="0"/>
        <v>1.7780451874358564E-2</v>
      </c>
      <c r="H9" s="6"/>
      <c r="I9" s="6"/>
      <c r="J9" s="7"/>
      <c r="K9" s="8"/>
    </row>
    <row r="10" spans="2:11" ht="15.75" thickBot="1" x14ac:dyDescent="0.3">
      <c r="B10" s="2">
        <f t="shared" si="1"/>
        <v>2031</v>
      </c>
      <c r="C10" s="5">
        <v>52177984.219999999</v>
      </c>
      <c r="D10" s="4">
        <f t="shared" si="2"/>
        <v>3.5779189179428572</v>
      </c>
      <c r="E10" s="4">
        <v>197.73000000000002</v>
      </c>
      <c r="F10" s="9">
        <f t="shared" si="0"/>
        <v>1.8094972527906018E-2</v>
      </c>
      <c r="H10" s="6"/>
      <c r="I10" s="6"/>
      <c r="J10" s="7"/>
      <c r="K10" s="8"/>
    </row>
    <row r="11" spans="2:11" ht="15.75" thickBot="1" x14ac:dyDescent="0.3">
      <c r="B11" s="2">
        <f t="shared" si="1"/>
        <v>2032</v>
      </c>
      <c r="C11" s="5">
        <v>53450517.280000001</v>
      </c>
      <c r="D11" s="4">
        <f t="shared" si="2"/>
        <v>3.6651783277714287</v>
      </c>
      <c r="E11" s="4">
        <v>197.82999999999998</v>
      </c>
      <c r="F11" s="9">
        <f t="shared" si="0"/>
        <v>1.8526908597136071E-2</v>
      </c>
      <c r="H11" s="6"/>
      <c r="I11" s="6"/>
      <c r="J11" s="7"/>
      <c r="K11" s="8"/>
    </row>
    <row r="12" spans="2:11" ht="15.75" thickBot="1" x14ac:dyDescent="0.3">
      <c r="B12" s="2">
        <f t="shared" si="1"/>
        <v>2033</v>
      </c>
      <c r="C12" s="5">
        <v>54923880.32</v>
      </c>
      <c r="D12" s="4">
        <f t="shared" si="2"/>
        <v>3.7662089362285713</v>
      </c>
      <c r="E12" s="4">
        <v>197.93</v>
      </c>
      <c r="F12" s="9">
        <f t="shared" si="0"/>
        <v>1.902798431884288E-2</v>
      </c>
      <c r="H12" s="6"/>
      <c r="I12" s="6"/>
      <c r="J12" s="7"/>
      <c r="K12" s="8"/>
    </row>
    <row r="13" spans="2:11" ht="15.75" thickBot="1" x14ac:dyDescent="0.3">
      <c r="B13" s="2">
        <f t="shared" si="1"/>
        <v>2034</v>
      </c>
      <c r="C13" s="5">
        <v>56118277.280000001</v>
      </c>
      <c r="D13" s="4">
        <f t="shared" si="2"/>
        <v>3.848110442057143</v>
      </c>
      <c r="E13" s="4">
        <v>198.01</v>
      </c>
      <c r="F13" s="9">
        <f t="shared" si="0"/>
        <v>1.9433919711414289E-2</v>
      </c>
      <c r="H13" s="6"/>
      <c r="I13" s="6"/>
      <c r="J13" s="7"/>
      <c r="K13" s="8"/>
    </row>
    <row r="14" spans="2:11" ht="15.75" thickBot="1" x14ac:dyDescent="0.3"/>
    <row r="15" spans="2:11" ht="16.5" thickBot="1" x14ac:dyDescent="0.3">
      <c r="B15" s="1"/>
      <c r="C15" s="10" t="s">
        <v>5</v>
      </c>
      <c r="D15" s="11"/>
      <c r="E15" s="11"/>
      <c r="F15" s="12"/>
    </row>
    <row r="16" spans="2:11" ht="30.75" thickBot="1" x14ac:dyDescent="0.3">
      <c r="B16" s="2" t="s">
        <v>0</v>
      </c>
      <c r="C16" s="3" t="s">
        <v>1</v>
      </c>
      <c r="D16" s="3" t="s">
        <v>2</v>
      </c>
      <c r="E16" s="3" t="s">
        <v>3</v>
      </c>
      <c r="F16" s="3" t="s">
        <v>4</v>
      </c>
    </row>
    <row r="17" spans="2:10" ht="15.75" thickBot="1" x14ac:dyDescent="0.3">
      <c r="B17" s="2">
        <v>2025</v>
      </c>
      <c r="C17" s="5">
        <v>47074346.019999996</v>
      </c>
      <c r="D17" s="4">
        <f>C17/175000/100*1.2</f>
        <v>3.2279551556571424</v>
      </c>
      <c r="E17" s="4">
        <v>175.97</v>
      </c>
      <c r="F17" s="9">
        <f>D17/E17</f>
        <v>1.834378107437144E-2</v>
      </c>
    </row>
    <row r="18" spans="2:10" ht="15.75" thickBot="1" x14ac:dyDescent="0.3">
      <c r="B18" s="2">
        <f>B17+1</f>
        <v>2026</v>
      </c>
      <c r="C18" s="5">
        <v>47387199.079999998</v>
      </c>
      <c r="D18" s="4">
        <f t="shared" ref="D18:D26" si="3">C18/175000/100*1.2</f>
        <v>3.2494079369142859</v>
      </c>
      <c r="E18" s="4">
        <v>192.12000000000003</v>
      </c>
      <c r="F18" s="9">
        <f t="shared" ref="F18:F26" si="4">D18/E18</f>
        <v>1.6913428778442045E-2</v>
      </c>
    </row>
    <row r="19" spans="2:10" ht="15.75" thickBot="1" x14ac:dyDescent="0.3">
      <c r="B19" s="2">
        <f t="shared" ref="B19:B26" si="5">B18+1</f>
        <v>2027</v>
      </c>
      <c r="C19" s="5">
        <v>48324419.07</v>
      </c>
      <c r="D19" s="4">
        <f t="shared" si="3"/>
        <v>3.3136744505142857</v>
      </c>
      <c r="E19" s="4">
        <v>197.46</v>
      </c>
      <c r="F19" s="9">
        <f t="shared" si="4"/>
        <v>1.6781497267873421E-2</v>
      </c>
    </row>
    <row r="20" spans="2:10" ht="15.75" thickBot="1" x14ac:dyDescent="0.3">
      <c r="B20" s="2">
        <f t="shared" si="5"/>
        <v>2028</v>
      </c>
      <c r="C20" s="5">
        <v>48905976.030000001</v>
      </c>
      <c r="D20" s="4">
        <f t="shared" si="3"/>
        <v>3.3535526420571431</v>
      </c>
      <c r="E20" s="4">
        <v>197.5</v>
      </c>
      <c r="F20" s="9">
        <f t="shared" si="4"/>
        <v>1.6980013377504523E-2</v>
      </c>
    </row>
    <row r="21" spans="2:10" ht="15.75" thickBot="1" x14ac:dyDescent="0.3">
      <c r="B21" s="2">
        <f t="shared" si="5"/>
        <v>2029</v>
      </c>
      <c r="C21" s="5">
        <v>49701362.969999999</v>
      </c>
      <c r="D21" s="4">
        <f t="shared" si="3"/>
        <v>3.4080934607999995</v>
      </c>
      <c r="E21" s="4">
        <v>197.56</v>
      </c>
      <c r="F21" s="9">
        <f t="shared" si="4"/>
        <v>1.7250928633326581E-2</v>
      </c>
    </row>
    <row r="22" spans="2:10" ht="15.75" thickBot="1" x14ac:dyDescent="0.3">
      <c r="B22" s="2">
        <f t="shared" si="5"/>
        <v>2030</v>
      </c>
      <c r="C22" s="5">
        <v>51252893.379999995</v>
      </c>
      <c r="D22" s="4">
        <f t="shared" si="3"/>
        <v>3.5144841174857135</v>
      </c>
      <c r="E22" s="4">
        <v>197.66</v>
      </c>
      <c r="F22" s="9">
        <f t="shared" si="4"/>
        <v>1.7780451874358564E-2</v>
      </c>
    </row>
    <row r="23" spans="2:10" ht="15.75" thickBot="1" x14ac:dyDescent="0.3">
      <c r="B23" s="2">
        <f t="shared" si="5"/>
        <v>2031</v>
      </c>
      <c r="C23" s="5">
        <v>52177984.219999999</v>
      </c>
      <c r="D23" s="4">
        <f t="shared" si="3"/>
        <v>3.5779189179428572</v>
      </c>
      <c r="E23" s="4">
        <v>197.73000000000002</v>
      </c>
      <c r="F23" s="9">
        <f t="shared" si="4"/>
        <v>1.8094972527906018E-2</v>
      </c>
    </row>
    <row r="24" spans="2:10" ht="15.75" thickBot="1" x14ac:dyDescent="0.3">
      <c r="B24" s="2">
        <f t="shared" si="5"/>
        <v>2032</v>
      </c>
      <c r="C24" s="5">
        <v>53450517.280000001</v>
      </c>
      <c r="D24" s="4">
        <f t="shared" si="3"/>
        <v>3.6651783277714287</v>
      </c>
      <c r="E24" s="4">
        <v>197.82999999999998</v>
      </c>
      <c r="F24" s="9">
        <f t="shared" si="4"/>
        <v>1.8526908597136071E-2</v>
      </c>
    </row>
    <row r="25" spans="2:10" ht="15.75" thickBot="1" x14ac:dyDescent="0.3">
      <c r="B25" s="2">
        <f t="shared" si="5"/>
        <v>2033</v>
      </c>
      <c r="C25" s="5">
        <v>54923880.32</v>
      </c>
      <c r="D25" s="4">
        <f t="shared" si="3"/>
        <v>3.7662089362285713</v>
      </c>
      <c r="E25" s="4">
        <v>197.93</v>
      </c>
      <c r="F25" s="9">
        <f t="shared" si="4"/>
        <v>1.902798431884288E-2</v>
      </c>
    </row>
    <row r="26" spans="2:10" ht="15.75" thickBot="1" x14ac:dyDescent="0.3">
      <c r="B26" s="2">
        <f t="shared" si="5"/>
        <v>2034</v>
      </c>
      <c r="C26" s="5">
        <v>56118277.280000001</v>
      </c>
      <c r="D26" s="4">
        <f t="shared" si="3"/>
        <v>3.848110442057143</v>
      </c>
      <c r="E26" s="4">
        <v>198.01</v>
      </c>
      <c r="F26" s="9">
        <f t="shared" si="4"/>
        <v>1.9433919711414289E-2</v>
      </c>
    </row>
    <row r="27" spans="2:10" ht="15.75" thickBot="1" x14ac:dyDescent="0.3"/>
    <row r="28" spans="2:10" ht="16.5" thickBot="1" x14ac:dyDescent="0.3">
      <c r="B28" s="1"/>
      <c r="C28" s="10" t="s">
        <v>7</v>
      </c>
      <c r="D28" s="11"/>
      <c r="E28" s="11"/>
      <c r="F28" s="12"/>
    </row>
    <row r="29" spans="2:10" ht="30.75" thickBot="1" x14ac:dyDescent="0.3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</row>
    <row r="30" spans="2:10" ht="15.75" thickBot="1" x14ac:dyDescent="0.3">
      <c r="B30" s="2">
        <v>2025</v>
      </c>
      <c r="C30" s="5">
        <v>47079896.019999996</v>
      </c>
      <c r="D30" s="4">
        <f>C30/175000/100*1.2</f>
        <v>3.2283357270857134</v>
      </c>
      <c r="E30" s="4">
        <v>175.97</v>
      </c>
      <c r="F30" s="9">
        <f>D30/E30</f>
        <v>1.8345943780676895E-2</v>
      </c>
      <c r="H30" s="6"/>
      <c r="I30" s="6"/>
      <c r="J30" s="7"/>
    </row>
    <row r="31" spans="2:10" ht="15.75" thickBot="1" x14ac:dyDescent="0.3">
      <c r="B31" s="2">
        <f>B30+1</f>
        <v>2026</v>
      </c>
      <c r="C31" s="5">
        <v>47392749.079999998</v>
      </c>
      <c r="D31" s="4">
        <f t="shared" ref="D31:D39" si="6">C31/175000/100*1.2</f>
        <v>3.2497885083428568</v>
      </c>
      <c r="E31" s="4">
        <v>192.12000000000003</v>
      </c>
      <c r="F31" s="9">
        <f t="shared" ref="F31:F39" si="7">D31/E31</f>
        <v>1.6915409683233688E-2</v>
      </c>
      <c r="H31" s="6"/>
      <c r="I31" s="6"/>
      <c r="J31" s="7"/>
    </row>
    <row r="32" spans="2:10" ht="15.75" thickBot="1" x14ac:dyDescent="0.3">
      <c r="B32" s="2">
        <f t="shared" ref="B32:B39" si="8">B31+1</f>
        <v>2027</v>
      </c>
      <c r="C32" s="5">
        <v>48329969.07</v>
      </c>
      <c r="D32" s="4">
        <f t="shared" si="6"/>
        <v>3.3140550219428566</v>
      </c>
      <c r="E32" s="4">
        <v>197.46</v>
      </c>
      <c r="F32" s="9">
        <f t="shared" si="7"/>
        <v>1.6783424602161735E-2</v>
      </c>
      <c r="H32" s="6"/>
      <c r="I32" s="6"/>
      <c r="J32" s="7"/>
    </row>
    <row r="33" spans="2:10" ht="15.75" thickBot="1" x14ac:dyDescent="0.3">
      <c r="B33" s="2">
        <f t="shared" si="8"/>
        <v>2028</v>
      </c>
      <c r="C33" s="5">
        <v>48911526.030000001</v>
      </c>
      <c r="D33" s="4">
        <f t="shared" si="6"/>
        <v>3.353933213485714</v>
      </c>
      <c r="E33" s="4">
        <v>197.5</v>
      </c>
      <c r="F33" s="9">
        <f t="shared" si="7"/>
        <v>1.6981940321446655E-2</v>
      </c>
      <c r="H33" s="6"/>
      <c r="I33" s="6"/>
      <c r="J33" s="7"/>
    </row>
    <row r="34" spans="2:10" ht="15.75" thickBot="1" x14ac:dyDescent="0.3">
      <c r="B34" s="2">
        <f t="shared" si="8"/>
        <v>2029</v>
      </c>
      <c r="C34" s="5">
        <v>49706912.969999999</v>
      </c>
      <c r="D34" s="4">
        <f t="shared" si="6"/>
        <v>3.4084740322285718</v>
      </c>
      <c r="E34" s="4">
        <v>197.56</v>
      </c>
      <c r="F34" s="9">
        <f t="shared" si="7"/>
        <v>1.7252854992045819E-2</v>
      </c>
      <c r="H34" s="6"/>
      <c r="I34" s="6"/>
      <c r="J34" s="7"/>
    </row>
    <row r="35" spans="2:10" ht="15.75" thickBot="1" x14ac:dyDescent="0.3">
      <c r="B35" s="2">
        <f t="shared" si="8"/>
        <v>2030</v>
      </c>
      <c r="C35" s="5">
        <v>51258443.379999995</v>
      </c>
      <c r="D35" s="4">
        <f t="shared" si="6"/>
        <v>3.5148646889142854</v>
      </c>
      <c r="E35" s="4">
        <v>197.66</v>
      </c>
      <c r="F35" s="9">
        <f t="shared" si="7"/>
        <v>1.7782377258495827E-2</v>
      </c>
      <c r="H35" s="6"/>
      <c r="I35" s="6"/>
      <c r="J35" s="7"/>
    </row>
    <row r="36" spans="2:10" ht="15.75" thickBot="1" x14ac:dyDescent="0.3">
      <c r="B36" s="2">
        <f t="shared" si="8"/>
        <v>2031</v>
      </c>
      <c r="C36" s="5">
        <v>52183534.219999999</v>
      </c>
      <c r="D36" s="4">
        <f t="shared" si="6"/>
        <v>3.5782994893714286</v>
      </c>
      <c r="E36" s="4">
        <v>197.73000000000002</v>
      </c>
      <c r="F36" s="9">
        <f t="shared" si="7"/>
        <v>1.8096897230422435E-2</v>
      </c>
      <c r="H36" s="6"/>
      <c r="I36" s="6"/>
      <c r="J36" s="7"/>
    </row>
    <row r="37" spans="2:10" ht="15.75" thickBot="1" x14ac:dyDescent="0.3">
      <c r="B37" s="2">
        <f t="shared" si="8"/>
        <v>2032</v>
      </c>
      <c r="C37" s="5">
        <v>53456067.280000001</v>
      </c>
      <c r="D37" s="4">
        <f t="shared" si="6"/>
        <v>3.6655588991999997</v>
      </c>
      <c r="E37" s="4">
        <v>197.82999999999998</v>
      </c>
      <c r="F37" s="9">
        <f t="shared" si="7"/>
        <v>1.8528832326745185E-2</v>
      </c>
      <c r="H37" s="6"/>
      <c r="I37" s="6"/>
      <c r="J37" s="7"/>
    </row>
    <row r="38" spans="2:10" ht="15.75" thickBot="1" x14ac:dyDescent="0.3">
      <c r="B38" s="2">
        <f t="shared" si="8"/>
        <v>2033</v>
      </c>
      <c r="C38" s="5">
        <v>54929430.32</v>
      </c>
      <c r="D38" s="4">
        <f t="shared" si="6"/>
        <v>3.7665895076571423</v>
      </c>
      <c r="E38" s="4">
        <v>197.93</v>
      </c>
      <c r="F38" s="9">
        <f t="shared" si="7"/>
        <v>1.9029907076527772E-2</v>
      </c>
      <c r="H38" s="6"/>
      <c r="I38" s="6"/>
      <c r="J38" s="7"/>
    </row>
    <row r="39" spans="2:10" ht="15.75" thickBot="1" x14ac:dyDescent="0.3">
      <c r="B39" s="2">
        <f t="shared" si="8"/>
        <v>2034</v>
      </c>
      <c r="C39" s="5">
        <v>56123827.280000001</v>
      </c>
      <c r="D39" s="4">
        <f t="shared" si="6"/>
        <v>3.848491013485714</v>
      </c>
      <c r="E39" s="4">
        <v>198.01</v>
      </c>
      <c r="F39" s="9">
        <f t="shared" si="7"/>
        <v>1.9435841692266625E-2</v>
      </c>
      <c r="H39" s="6"/>
      <c r="I39" s="6"/>
      <c r="J39" s="7"/>
    </row>
  </sheetData>
  <mergeCells count="3">
    <mergeCell ref="C2:F2"/>
    <mergeCell ref="C15:F15"/>
    <mergeCell ref="C28:F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E86358-08D5-4D3E-8724-E69A8B96E9B6}"/>
</file>

<file path=customXml/itemProps2.xml><?xml version="1.0" encoding="utf-8"?>
<ds:datastoreItem xmlns:ds="http://schemas.openxmlformats.org/officeDocument/2006/customXml" ds:itemID="{72689EC4-93BA-4413-AFBA-4265AB8A569E}"/>
</file>

<file path=customXml/itemProps3.xml><?xml version="1.0" encoding="utf-8"?>
<ds:datastoreItem xmlns:ds="http://schemas.openxmlformats.org/officeDocument/2006/customXml" ds:itemID="{49F49F99-3E6A-46A9-AF51-98C48F1711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IRR No. 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2024-06-07T13:49:49Z</dcterms:created>
  <dcterms:modified xsi:type="dcterms:W3CDTF">2024-06-07T13:49:49Z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2024-06-07T13:49:49Z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9f92555c-58c4-4a2c-8c0d-67115ded9986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</Properties>
</file>